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E26C93EB-22BF-4983-8D06-D38E142693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B" sheetId="2" r:id="rId3"/>
    <sheet name="A (2)" sheetId="3" r:id="rId4"/>
    <sheet name="BAV" sheetId="4" r:id="rId5"/>
  </sheets>
  <calcPr calcId="181029"/>
</workbook>
</file>

<file path=xl/calcChain.xml><?xml version="1.0" encoding="utf-8"?>
<calcChain xmlns="http://schemas.openxmlformats.org/spreadsheetml/2006/main">
  <c r="E1707" i="1" l="1"/>
  <c r="F1707" i="1" s="1"/>
  <c r="G1707" i="1" s="1"/>
  <c r="K1707" i="1" s="1"/>
  <c r="Q1707" i="1"/>
  <c r="E1717" i="1"/>
  <c r="F1717" i="1"/>
  <c r="G1717" i="1" s="1"/>
  <c r="K1717" i="1" s="1"/>
  <c r="Q1717" i="1"/>
  <c r="F14" i="1"/>
  <c r="E1714" i="1"/>
  <c r="F1714" i="1" s="1"/>
  <c r="G1714" i="1" s="1"/>
  <c r="K1714" i="1" s="1"/>
  <c r="Q1714" i="1"/>
  <c r="E1715" i="1"/>
  <c r="F1715" i="1" s="1"/>
  <c r="G1715" i="1" s="1"/>
  <c r="K1715" i="1" s="1"/>
  <c r="Q1715" i="1"/>
  <c r="E1716" i="1"/>
  <c r="F1716" i="1" s="1"/>
  <c r="G1716" i="1" s="1"/>
  <c r="K1716" i="1" s="1"/>
  <c r="Q1716" i="1"/>
  <c r="E1706" i="1"/>
  <c r="F1706" i="1" s="1"/>
  <c r="G1706" i="1" s="1"/>
  <c r="K1706" i="1" s="1"/>
  <c r="Q1706" i="1"/>
  <c r="E1709" i="1"/>
  <c r="F1709" i="1" s="1"/>
  <c r="G1709" i="1" s="1"/>
  <c r="K1709" i="1" s="1"/>
  <c r="Q1709" i="1"/>
  <c r="E1710" i="1"/>
  <c r="F1710" i="1" s="1"/>
  <c r="G1710" i="1" s="1"/>
  <c r="K1710" i="1" s="1"/>
  <c r="Q1710" i="1"/>
  <c r="E1702" i="1"/>
  <c r="F1702" i="1" s="1"/>
  <c r="G1702" i="1" s="1"/>
  <c r="K1702" i="1" s="1"/>
  <c r="Q1702" i="1"/>
  <c r="E1704" i="1"/>
  <c r="F1704" i="1" s="1"/>
  <c r="G1704" i="1" s="1"/>
  <c r="K1704" i="1" s="1"/>
  <c r="Q1704" i="1"/>
  <c r="E1705" i="1"/>
  <c r="F1705" i="1" s="1"/>
  <c r="G1705" i="1" s="1"/>
  <c r="K1705" i="1" s="1"/>
  <c r="Q1705" i="1"/>
  <c r="E1708" i="1"/>
  <c r="F1708" i="1" s="1"/>
  <c r="G1708" i="1" s="1"/>
  <c r="K1708" i="1" s="1"/>
  <c r="Q1708" i="1"/>
  <c r="E1711" i="1"/>
  <c r="F1711" i="1" s="1"/>
  <c r="G1711" i="1" s="1"/>
  <c r="K1711" i="1" s="1"/>
  <c r="Q1711" i="1"/>
  <c r="E1712" i="1"/>
  <c r="F1712" i="1" s="1"/>
  <c r="G1712" i="1" s="1"/>
  <c r="K1712" i="1" s="1"/>
  <c r="Q1712" i="1"/>
  <c r="E1713" i="1"/>
  <c r="F1713" i="1" s="1"/>
  <c r="G1713" i="1" s="1"/>
  <c r="K1713" i="1" s="1"/>
  <c r="Q1713" i="1"/>
  <c r="E1701" i="1"/>
  <c r="F1701" i="1" s="1"/>
  <c r="G1701" i="1" s="1"/>
  <c r="K1701" i="1" s="1"/>
  <c r="Q1698" i="1"/>
  <c r="Q1700" i="1"/>
  <c r="Q1701" i="1"/>
  <c r="Q1695" i="1"/>
  <c r="Q1703" i="1"/>
  <c r="E1688" i="1"/>
  <c r="F1688" i="1" s="1"/>
  <c r="E1690" i="1"/>
  <c r="F1690" i="1" s="1"/>
  <c r="U1690" i="1" s="1"/>
  <c r="Q1687" i="1"/>
  <c r="Q1699" i="1"/>
  <c r="Q1694" i="1"/>
  <c r="Q1693" i="1"/>
  <c r="Q1696" i="1"/>
  <c r="Q1697" i="1"/>
  <c r="Q1688" i="1"/>
  <c r="D9" i="1"/>
  <c r="C9" i="1"/>
  <c r="Q1690" i="1"/>
  <c r="Q1692" i="1"/>
  <c r="Q1691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E1698" i="1"/>
  <c r="F1698" i="1" s="1"/>
  <c r="G1698" i="1" s="1"/>
  <c r="K1698" i="1" s="1"/>
  <c r="E88" i="1"/>
  <c r="F88" i="1" s="1"/>
  <c r="G88" i="1" s="1"/>
  <c r="I88" i="1" s="1"/>
  <c r="Q891" i="1"/>
  <c r="E92" i="1"/>
  <c r="E93" i="1"/>
  <c r="F93" i="1" s="1"/>
  <c r="E96" i="1"/>
  <c r="F96" i="1" s="1"/>
  <c r="G96" i="1" s="1"/>
  <c r="I96" i="1" s="1"/>
  <c r="E97" i="1"/>
  <c r="F97" i="1" s="1"/>
  <c r="G97" i="1" s="1"/>
  <c r="I97" i="1" s="1"/>
  <c r="E100" i="1"/>
  <c r="F100" i="1" s="1"/>
  <c r="E102" i="1"/>
  <c r="F102" i="1"/>
  <c r="G102" i="1" s="1"/>
  <c r="I102" i="1" s="1"/>
  <c r="E968" i="1"/>
  <c r="F968" i="1" s="1"/>
  <c r="G968" i="1" s="1"/>
  <c r="I968" i="1" s="1"/>
  <c r="E324" i="1"/>
  <c r="F324" i="1" s="1"/>
  <c r="G324" i="1" s="1"/>
  <c r="I324" i="1" s="1"/>
  <c r="E436" i="1"/>
  <c r="E501" i="1"/>
  <c r="F501" i="1" s="1"/>
  <c r="G501" i="1" s="1"/>
  <c r="I501" i="1" s="1"/>
  <c r="E502" i="1"/>
  <c r="F502" i="1" s="1"/>
  <c r="G502" i="1" s="1"/>
  <c r="I502" i="1" s="1"/>
  <c r="E503" i="1"/>
  <c r="F503" i="1" s="1"/>
  <c r="G503" i="1" s="1"/>
  <c r="I503" i="1" s="1"/>
  <c r="E323" i="1"/>
  <c r="F323" i="1" s="1"/>
  <c r="G323" i="1" s="1"/>
  <c r="I323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 s="1"/>
  <c r="G126" i="1" s="1"/>
  <c r="I126" i="1" s="1"/>
  <c r="E129" i="1"/>
  <c r="F129" i="1" s="1"/>
  <c r="G129" i="1" s="1"/>
  <c r="I129" i="1" s="1"/>
  <c r="E130" i="1"/>
  <c r="F130" i="1" s="1"/>
  <c r="G130" i="1" s="1"/>
  <c r="I130" i="1" s="1"/>
  <c r="E131" i="1"/>
  <c r="E132" i="1"/>
  <c r="F132" i="1" s="1"/>
  <c r="G132" i="1" s="1"/>
  <c r="I132" i="1" s="1"/>
  <c r="E134" i="1"/>
  <c r="F134" i="1" s="1"/>
  <c r="G134" i="1" s="1"/>
  <c r="I134" i="1" s="1"/>
  <c r="E136" i="1"/>
  <c r="F136" i="1" s="1"/>
  <c r="G136" i="1" s="1"/>
  <c r="I136" i="1" s="1"/>
  <c r="E140" i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G145" i="1" s="1"/>
  <c r="I145" i="1" s="1"/>
  <c r="E146" i="1"/>
  <c r="E147" i="1"/>
  <c r="F147" i="1" s="1"/>
  <c r="G147" i="1" s="1"/>
  <c r="I147" i="1" s="1"/>
  <c r="E148" i="1"/>
  <c r="E149" i="1"/>
  <c r="F149" i="1" s="1"/>
  <c r="G149" i="1" s="1"/>
  <c r="I149" i="1" s="1"/>
  <c r="E150" i="1"/>
  <c r="F150" i="1" s="1"/>
  <c r="G150" i="1" s="1"/>
  <c r="I150" i="1" s="1"/>
  <c r="E151" i="1"/>
  <c r="F151" i="1" s="1"/>
  <c r="G151" i="1" s="1"/>
  <c r="I151" i="1" s="1"/>
  <c r="E152" i="1"/>
  <c r="F152" i="1" s="1"/>
  <c r="G152" i="1" s="1"/>
  <c r="I152" i="1" s="1"/>
  <c r="E153" i="1"/>
  <c r="F153" i="1" s="1"/>
  <c r="G153" i="1" s="1"/>
  <c r="I153" i="1" s="1"/>
  <c r="E154" i="1"/>
  <c r="E155" i="1"/>
  <c r="F155" i="1" s="1"/>
  <c r="G155" i="1" s="1"/>
  <c r="I155" i="1" s="1"/>
  <c r="E156" i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G160" i="1" s="1"/>
  <c r="I160" i="1" s="1"/>
  <c r="E161" i="1"/>
  <c r="F161" i="1" s="1"/>
  <c r="G161" i="1" s="1"/>
  <c r="I161" i="1" s="1"/>
  <c r="E162" i="1"/>
  <c r="E163" i="1"/>
  <c r="F163" i="1" s="1"/>
  <c r="G163" i="1" s="1"/>
  <c r="I163" i="1" s="1"/>
  <c r="E164" i="1"/>
  <c r="E165" i="1"/>
  <c r="F165" i="1" s="1"/>
  <c r="G165" i="1" s="1"/>
  <c r="I165" i="1" s="1"/>
  <c r="E166" i="1"/>
  <c r="F166" i="1" s="1"/>
  <c r="G166" i="1" s="1"/>
  <c r="I166" i="1" s="1"/>
  <c r="E167" i="1"/>
  <c r="F167" i="1" s="1"/>
  <c r="G167" i="1" s="1"/>
  <c r="I167" i="1" s="1"/>
  <c r="E168" i="1"/>
  <c r="E169" i="1"/>
  <c r="F169" i="1" s="1"/>
  <c r="G169" i="1" s="1"/>
  <c r="I169" i="1" s="1"/>
  <c r="E170" i="1"/>
  <c r="F170" i="1" s="1"/>
  <c r="G170" i="1" s="1"/>
  <c r="I170" i="1" s="1"/>
  <c r="E171" i="1"/>
  <c r="F171" i="1" s="1"/>
  <c r="G171" i="1" s="1"/>
  <c r="I171" i="1" s="1"/>
  <c r="E172" i="1"/>
  <c r="F172" i="1" s="1"/>
  <c r="G172" i="1" s="1"/>
  <c r="I172" i="1" s="1"/>
  <c r="E173" i="1"/>
  <c r="E137" i="1"/>
  <c r="F137" i="1" s="1"/>
  <c r="G137" i="1" s="1"/>
  <c r="I137" i="1" s="1"/>
  <c r="E174" i="1"/>
  <c r="F174" i="1" s="1"/>
  <c r="G174" i="1" s="1"/>
  <c r="I174" i="1" s="1"/>
  <c r="E175" i="1"/>
  <c r="F175" i="1" s="1"/>
  <c r="G175" i="1" s="1"/>
  <c r="I175" i="1" s="1"/>
  <c r="E176" i="1"/>
  <c r="E177" i="1"/>
  <c r="F177" i="1" s="1"/>
  <c r="G177" i="1" s="1"/>
  <c r="I177" i="1" s="1"/>
  <c r="E178" i="1"/>
  <c r="F178" i="1" s="1"/>
  <c r="G178" i="1" s="1"/>
  <c r="I178" i="1" s="1"/>
  <c r="E179" i="1"/>
  <c r="F179" i="1" s="1"/>
  <c r="G179" i="1" s="1"/>
  <c r="I179" i="1" s="1"/>
  <c r="E180" i="1"/>
  <c r="E181" i="1"/>
  <c r="F181" i="1" s="1"/>
  <c r="G181" i="1" s="1"/>
  <c r="I181" i="1" s="1"/>
  <c r="E182" i="1"/>
  <c r="E183" i="1"/>
  <c r="F183" i="1" s="1"/>
  <c r="G183" i="1" s="1"/>
  <c r="I183" i="1" s="1"/>
  <c r="E184" i="1"/>
  <c r="F184" i="1" s="1"/>
  <c r="G184" i="1" s="1"/>
  <c r="I184" i="1" s="1"/>
  <c r="E185" i="1"/>
  <c r="F185" i="1" s="1"/>
  <c r="G185" i="1" s="1"/>
  <c r="I185" i="1" s="1"/>
  <c r="E188" i="1"/>
  <c r="F188" i="1" s="1"/>
  <c r="G188" i="1" s="1"/>
  <c r="I188" i="1" s="1"/>
  <c r="E189" i="1"/>
  <c r="F189" i="1" s="1"/>
  <c r="G189" i="1" s="1"/>
  <c r="I189" i="1" s="1"/>
  <c r="E190" i="1"/>
  <c r="E191" i="1"/>
  <c r="F191" i="1" s="1"/>
  <c r="G191" i="1" s="1"/>
  <c r="I191" i="1" s="1"/>
  <c r="E192" i="1"/>
  <c r="F192" i="1" s="1"/>
  <c r="G192" i="1" s="1"/>
  <c r="I192" i="1" s="1"/>
  <c r="E193" i="1"/>
  <c r="F193" i="1" s="1"/>
  <c r="G193" i="1" s="1"/>
  <c r="I193" i="1" s="1"/>
  <c r="E194" i="1"/>
  <c r="F194" i="1" s="1"/>
  <c r="G194" i="1" s="1"/>
  <c r="I194" i="1" s="1"/>
  <c r="E195" i="1"/>
  <c r="E196" i="1"/>
  <c r="F196" i="1" s="1"/>
  <c r="G196" i="1" s="1"/>
  <c r="I196" i="1" s="1"/>
  <c r="E197" i="1"/>
  <c r="F197" i="1" s="1"/>
  <c r="G197" i="1" s="1"/>
  <c r="I197" i="1" s="1"/>
  <c r="E198" i="1"/>
  <c r="F198" i="1" s="1"/>
  <c r="G198" i="1" s="1"/>
  <c r="I198" i="1" s="1"/>
  <c r="E199" i="1"/>
  <c r="F199" i="1" s="1"/>
  <c r="G199" i="1" s="1"/>
  <c r="I199" i="1" s="1"/>
  <c r="E200" i="1"/>
  <c r="F200" i="1" s="1"/>
  <c r="G200" i="1" s="1"/>
  <c r="I200" i="1" s="1"/>
  <c r="E201" i="1"/>
  <c r="F201" i="1" s="1"/>
  <c r="G201" i="1" s="1"/>
  <c r="I201" i="1" s="1"/>
  <c r="E202" i="1"/>
  <c r="E203" i="1"/>
  <c r="F203" i="1" s="1"/>
  <c r="G203" i="1" s="1"/>
  <c r="I203" i="1" s="1"/>
  <c r="E204" i="1"/>
  <c r="E205" i="1"/>
  <c r="F205" i="1" s="1"/>
  <c r="G205" i="1" s="1"/>
  <c r="I205" i="1" s="1"/>
  <c r="E206" i="1"/>
  <c r="F206" i="1" s="1"/>
  <c r="G206" i="1" s="1"/>
  <c r="I206" i="1" s="1"/>
  <c r="E207" i="1"/>
  <c r="F207" i="1" s="1"/>
  <c r="G207" i="1" s="1"/>
  <c r="I207" i="1" s="1"/>
  <c r="E210" i="1"/>
  <c r="F210" i="1" s="1"/>
  <c r="G210" i="1" s="1"/>
  <c r="I210" i="1" s="1"/>
  <c r="E211" i="1"/>
  <c r="F211" i="1" s="1"/>
  <c r="G211" i="1" s="1"/>
  <c r="I211" i="1" s="1"/>
  <c r="E212" i="1"/>
  <c r="F212" i="1" s="1"/>
  <c r="G212" i="1" s="1"/>
  <c r="I212" i="1" s="1"/>
  <c r="E213" i="1"/>
  <c r="F213" i="1" s="1"/>
  <c r="G213" i="1" s="1"/>
  <c r="I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8" i="1"/>
  <c r="F218" i="1" s="1"/>
  <c r="G218" i="1" s="1"/>
  <c r="I218" i="1" s="1"/>
  <c r="E221" i="1"/>
  <c r="E223" i="1"/>
  <c r="F223" i="1" s="1"/>
  <c r="G223" i="1" s="1"/>
  <c r="I223" i="1" s="1"/>
  <c r="E219" i="1"/>
  <c r="F219" i="1" s="1"/>
  <c r="G219" i="1" s="1"/>
  <c r="I219" i="1" s="1"/>
  <c r="E220" i="1"/>
  <c r="F220" i="1" s="1"/>
  <c r="G220" i="1" s="1"/>
  <c r="I220" i="1" s="1"/>
  <c r="E224" i="1"/>
  <c r="F224" i="1" s="1"/>
  <c r="G224" i="1" s="1"/>
  <c r="I224" i="1" s="1"/>
  <c r="E225" i="1"/>
  <c r="F225" i="1" s="1"/>
  <c r="G225" i="1" s="1"/>
  <c r="I225" i="1" s="1"/>
  <c r="E226" i="1"/>
  <c r="F226" i="1" s="1"/>
  <c r="G226" i="1" s="1"/>
  <c r="I226" i="1" s="1"/>
  <c r="E227" i="1"/>
  <c r="F227" i="1" s="1"/>
  <c r="G227" i="1" s="1"/>
  <c r="I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4" i="1"/>
  <c r="F234" i="1" s="1"/>
  <c r="G234" i="1" s="1"/>
  <c r="I234" i="1" s="1"/>
  <c r="E260" i="1"/>
  <c r="F260" i="1" s="1"/>
  <c r="G260" i="1" s="1"/>
  <c r="I260" i="1" s="1"/>
  <c r="E261" i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I264" i="1" s="1"/>
  <c r="E267" i="1"/>
  <c r="F267" i="1" s="1"/>
  <c r="G267" i="1" s="1"/>
  <c r="I267" i="1" s="1"/>
  <c r="E268" i="1"/>
  <c r="F268" i="1" s="1"/>
  <c r="G268" i="1" s="1"/>
  <c r="I268" i="1" s="1"/>
  <c r="E270" i="1"/>
  <c r="E259" i="1"/>
  <c r="F259" i="1" s="1"/>
  <c r="G259" i="1" s="1"/>
  <c r="I259" i="1" s="1"/>
  <c r="E712" i="1"/>
  <c r="F712" i="1" s="1"/>
  <c r="G712" i="1" s="1"/>
  <c r="I712" i="1" s="1"/>
  <c r="E237" i="1"/>
  <c r="F237" i="1" s="1"/>
  <c r="G237" i="1" s="1"/>
  <c r="I237" i="1" s="1"/>
  <c r="E243" i="1"/>
  <c r="F243" i="1" s="1"/>
  <c r="G243" i="1" s="1"/>
  <c r="I243" i="1" s="1"/>
  <c r="E245" i="1"/>
  <c r="F245" i="1" s="1"/>
  <c r="G245" i="1" s="1"/>
  <c r="I245" i="1" s="1"/>
  <c r="E246" i="1"/>
  <c r="F246" i="1" s="1"/>
  <c r="G246" i="1" s="1"/>
  <c r="I246" i="1" s="1"/>
  <c r="E250" i="1"/>
  <c r="F250" i="1" s="1"/>
  <c r="G250" i="1" s="1"/>
  <c r="I250" i="1" s="1"/>
  <c r="E251" i="1"/>
  <c r="F251" i="1" s="1"/>
  <c r="G251" i="1" s="1"/>
  <c r="I251" i="1" s="1"/>
  <c r="E252" i="1"/>
  <c r="F252" i="1" s="1"/>
  <c r="G252" i="1" s="1"/>
  <c r="I252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G256" i="1" s="1"/>
  <c r="I256" i="1" s="1"/>
  <c r="E257" i="1"/>
  <c r="F257" i="1" s="1"/>
  <c r="G257" i="1" s="1"/>
  <c r="I257" i="1" s="1"/>
  <c r="E258" i="1"/>
  <c r="F258" i="1" s="1"/>
  <c r="G258" i="1" s="1"/>
  <c r="I258" i="1" s="1"/>
  <c r="E840" i="1"/>
  <c r="F840" i="1" s="1"/>
  <c r="G840" i="1" s="1"/>
  <c r="I840" i="1" s="1"/>
  <c r="E594" i="1"/>
  <c r="E610" i="1"/>
  <c r="F610" i="1" s="1"/>
  <c r="G610" i="1" s="1"/>
  <c r="J610" i="1" s="1"/>
  <c r="E613" i="1"/>
  <c r="F613" i="1" s="1"/>
  <c r="G613" i="1" s="1"/>
  <c r="J613" i="1" s="1"/>
  <c r="E615" i="1"/>
  <c r="F615" i="1" s="1"/>
  <c r="G615" i="1" s="1"/>
  <c r="J615" i="1" s="1"/>
  <c r="E616" i="1"/>
  <c r="F616" i="1" s="1"/>
  <c r="G616" i="1" s="1"/>
  <c r="J616" i="1" s="1"/>
  <c r="E617" i="1"/>
  <c r="F617" i="1" s="1"/>
  <c r="G617" i="1" s="1"/>
  <c r="J617" i="1" s="1"/>
  <c r="E618" i="1"/>
  <c r="E621" i="1"/>
  <c r="F621" i="1" s="1"/>
  <c r="G621" i="1" s="1"/>
  <c r="J621" i="1" s="1"/>
  <c r="E622" i="1"/>
  <c r="F622" i="1" s="1"/>
  <c r="G622" i="1" s="1"/>
  <c r="J622" i="1" s="1"/>
  <c r="E624" i="1"/>
  <c r="F624" i="1" s="1"/>
  <c r="G624" i="1" s="1"/>
  <c r="J624" i="1" s="1"/>
  <c r="E626" i="1"/>
  <c r="F626" i="1" s="1"/>
  <c r="G626" i="1" s="1"/>
  <c r="J626" i="1" s="1"/>
  <c r="E629" i="1"/>
  <c r="E630" i="1"/>
  <c r="F630" i="1" s="1"/>
  <c r="G630" i="1" s="1"/>
  <c r="J630" i="1" s="1"/>
  <c r="E631" i="1"/>
  <c r="E639" i="1"/>
  <c r="F639" i="1" s="1"/>
  <c r="G639" i="1" s="1"/>
  <c r="J639" i="1" s="1"/>
  <c r="E647" i="1"/>
  <c r="F647" i="1" s="1"/>
  <c r="G647" i="1" s="1"/>
  <c r="J647" i="1" s="1"/>
  <c r="E677" i="1"/>
  <c r="F677" i="1" s="1"/>
  <c r="G677" i="1" s="1"/>
  <c r="J677" i="1" s="1"/>
  <c r="E699" i="1"/>
  <c r="F699" i="1"/>
  <c r="G699" i="1" s="1"/>
  <c r="J699" i="1" s="1"/>
  <c r="E713" i="1"/>
  <c r="E715" i="1"/>
  <c r="F715" i="1" s="1"/>
  <c r="G715" i="1" s="1"/>
  <c r="J715" i="1" s="1"/>
  <c r="E735" i="1"/>
  <c r="F735" i="1" s="1"/>
  <c r="G735" i="1" s="1"/>
  <c r="J735" i="1" s="1"/>
  <c r="E743" i="1"/>
  <c r="F743" i="1" s="1"/>
  <c r="G743" i="1" s="1"/>
  <c r="J743" i="1" s="1"/>
  <c r="E753" i="1"/>
  <c r="F753" i="1"/>
  <c r="G753" i="1" s="1"/>
  <c r="J753" i="1" s="1"/>
  <c r="E767" i="1"/>
  <c r="E786" i="1"/>
  <c r="F786" i="1" s="1"/>
  <c r="G786" i="1" s="1"/>
  <c r="J786" i="1" s="1"/>
  <c r="E788" i="1"/>
  <c r="F788" i="1" s="1"/>
  <c r="G788" i="1" s="1"/>
  <c r="J788" i="1" s="1"/>
  <c r="E790" i="1"/>
  <c r="F790" i="1" s="1"/>
  <c r="G790" i="1" s="1"/>
  <c r="J790" i="1" s="1"/>
  <c r="E799" i="1"/>
  <c r="F799" i="1" s="1"/>
  <c r="G799" i="1" s="1"/>
  <c r="J799" i="1" s="1"/>
  <c r="E809" i="1"/>
  <c r="F809" i="1" s="1"/>
  <c r="G809" i="1" s="1"/>
  <c r="J809" i="1" s="1"/>
  <c r="E834" i="1"/>
  <c r="F834" i="1" s="1"/>
  <c r="G834" i="1" s="1"/>
  <c r="J834" i="1" s="1"/>
  <c r="E837" i="1"/>
  <c r="F837" i="1" s="1"/>
  <c r="G837" i="1" s="1"/>
  <c r="J837" i="1" s="1"/>
  <c r="E838" i="1"/>
  <c r="F838" i="1" s="1"/>
  <c r="G838" i="1" s="1"/>
  <c r="J838" i="1" s="1"/>
  <c r="E843" i="1"/>
  <c r="F843" i="1" s="1"/>
  <c r="G843" i="1" s="1"/>
  <c r="J843" i="1" s="1"/>
  <c r="E845" i="1"/>
  <c r="F845" i="1" s="1"/>
  <c r="G845" i="1" s="1"/>
  <c r="J845" i="1" s="1"/>
  <c r="E846" i="1"/>
  <c r="F846" i="1" s="1"/>
  <c r="G846" i="1" s="1"/>
  <c r="J846" i="1" s="1"/>
  <c r="E848" i="1"/>
  <c r="F848" i="1" s="1"/>
  <c r="G848" i="1" s="1"/>
  <c r="J848" i="1" s="1"/>
  <c r="E864" i="1"/>
  <c r="F864" i="1" s="1"/>
  <c r="G864" i="1" s="1"/>
  <c r="J864" i="1" s="1"/>
  <c r="E872" i="1"/>
  <c r="E927" i="1"/>
  <c r="F927" i="1" s="1"/>
  <c r="G927" i="1" s="1"/>
  <c r="J927" i="1" s="1"/>
  <c r="E928" i="1"/>
  <c r="F928" i="1" s="1"/>
  <c r="G928" i="1" s="1"/>
  <c r="J928" i="1" s="1"/>
  <c r="E929" i="1"/>
  <c r="F929" i="1" s="1"/>
  <c r="G929" i="1" s="1"/>
  <c r="J929" i="1" s="1"/>
  <c r="E933" i="1"/>
  <c r="F933" i="1" s="1"/>
  <c r="G933" i="1" s="1"/>
  <c r="J933" i="1" s="1"/>
  <c r="E934" i="1"/>
  <c r="E943" i="1"/>
  <c r="F943" i="1" s="1"/>
  <c r="G943" i="1" s="1"/>
  <c r="J943" i="1" s="1"/>
  <c r="E944" i="1"/>
  <c r="F944" i="1" s="1"/>
  <c r="G944" i="1" s="1"/>
  <c r="J944" i="1" s="1"/>
  <c r="E946" i="1"/>
  <c r="F946" i="1" s="1"/>
  <c r="G946" i="1" s="1"/>
  <c r="J946" i="1" s="1"/>
  <c r="E966" i="1"/>
  <c r="F966" i="1" s="1"/>
  <c r="G966" i="1" s="1"/>
  <c r="J966" i="1" s="1"/>
  <c r="E972" i="1"/>
  <c r="F972" i="1" s="1"/>
  <c r="G972" i="1" s="1"/>
  <c r="J972" i="1" s="1"/>
  <c r="E975" i="1"/>
  <c r="F975" i="1" s="1"/>
  <c r="G975" i="1" s="1"/>
  <c r="J975" i="1" s="1"/>
  <c r="E987" i="1"/>
  <c r="F987" i="1" s="1"/>
  <c r="G987" i="1" s="1"/>
  <c r="J987" i="1" s="1"/>
  <c r="E485" i="1"/>
  <c r="F485" i="1" s="1"/>
  <c r="G485" i="1" s="1"/>
  <c r="J485" i="1" s="1"/>
  <c r="E593" i="1"/>
  <c r="F593" i="1" s="1"/>
  <c r="G593" i="1" s="1"/>
  <c r="J593" i="1" s="1"/>
  <c r="E271" i="1"/>
  <c r="E272" i="1"/>
  <c r="F272" i="1" s="1"/>
  <c r="G272" i="1" s="1"/>
  <c r="I272" i="1" s="1"/>
  <c r="E273" i="1"/>
  <c r="F273" i="1" s="1"/>
  <c r="G273" i="1" s="1"/>
  <c r="I273" i="1" s="1"/>
  <c r="E274" i="1"/>
  <c r="F274" i="1" s="1"/>
  <c r="G274" i="1" s="1"/>
  <c r="I274" i="1" s="1"/>
  <c r="E275" i="1"/>
  <c r="F275" i="1" s="1"/>
  <c r="G275" i="1" s="1"/>
  <c r="I275" i="1" s="1"/>
  <c r="E276" i="1"/>
  <c r="F276" i="1" s="1"/>
  <c r="G276" i="1" s="1"/>
  <c r="I276" i="1" s="1"/>
  <c r="E277" i="1"/>
  <c r="F277" i="1" s="1"/>
  <c r="G277" i="1" s="1"/>
  <c r="I277" i="1" s="1"/>
  <c r="E278" i="1"/>
  <c r="F278" i="1" s="1"/>
  <c r="G278" i="1" s="1"/>
  <c r="I278" i="1" s="1"/>
  <c r="E279" i="1"/>
  <c r="F279" i="1" s="1"/>
  <c r="G279" i="1" s="1"/>
  <c r="I279" i="1" s="1"/>
  <c r="E280" i="1"/>
  <c r="F280" i="1" s="1"/>
  <c r="G280" i="1" s="1"/>
  <c r="I280" i="1" s="1"/>
  <c r="E281" i="1"/>
  <c r="F281" i="1" s="1"/>
  <c r="G281" i="1" s="1"/>
  <c r="I281" i="1" s="1"/>
  <c r="E282" i="1"/>
  <c r="F282" i="1" s="1"/>
  <c r="G282" i="1" s="1"/>
  <c r="I282" i="1" s="1"/>
  <c r="E283" i="1"/>
  <c r="F283" i="1" s="1"/>
  <c r="G283" i="1" s="1"/>
  <c r="I283" i="1" s="1"/>
  <c r="E284" i="1"/>
  <c r="F284" i="1" s="1"/>
  <c r="G284" i="1" s="1"/>
  <c r="I284" i="1" s="1"/>
  <c r="E285" i="1"/>
  <c r="F285" i="1" s="1"/>
  <c r="G285" i="1" s="1"/>
  <c r="I285" i="1" s="1"/>
  <c r="E208" i="1"/>
  <c r="F208" i="1" s="1"/>
  <c r="G208" i="1" s="1"/>
  <c r="I208" i="1" s="1"/>
  <c r="E209" i="1"/>
  <c r="F209" i="1" s="1"/>
  <c r="G209" i="1" s="1"/>
  <c r="I209" i="1" s="1"/>
  <c r="E217" i="1"/>
  <c r="E222" i="1"/>
  <c r="F222" i="1" s="1"/>
  <c r="U222" i="1" s="1"/>
  <c r="E235" i="1"/>
  <c r="F235" i="1" s="1"/>
  <c r="G235" i="1" s="1"/>
  <c r="I235" i="1" s="1"/>
  <c r="E236" i="1"/>
  <c r="F236" i="1" s="1"/>
  <c r="G236" i="1" s="1"/>
  <c r="I236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G240" i="1" s="1"/>
  <c r="I240" i="1" s="1"/>
  <c r="E241" i="1"/>
  <c r="E242" i="1"/>
  <c r="F242" i="1" s="1"/>
  <c r="G242" i="1" s="1"/>
  <c r="I242" i="1" s="1"/>
  <c r="E244" i="1"/>
  <c r="F244" i="1" s="1"/>
  <c r="U244" i="1" s="1"/>
  <c r="E247" i="1"/>
  <c r="F247" i="1" s="1"/>
  <c r="G247" i="1" s="1"/>
  <c r="I247" i="1" s="1"/>
  <c r="E253" i="1"/>
  <c r="F253" i="1" s="1"/>
  <c r="G253" i="1" s="1"/>
  <c r="I253" i="1" s="1"/>
  <c r="E408" i="1"/>
  <c r="F408" i="1" s="1"/>
  <c r="G408" i="1" s="1"/>
  <c r="I408" i="1" s="1"/>
  <c r="E409" i="1"/>
  <c r="F409" i="1" s="1"/>
  <c r="G409" i="1" s="1"/>
  <c r="I409" i="1" s="1"/>
  <c r="E459" i="1"/>
  <c r="F459" i="1" s="1"/>
  <c r="G459" i="1" s="1"/>
  <c r="I459" i="1" s="1"/>
  <c r="E460" i="1"/>
  <c r="F460" i="1" s="1"/>
  <c r="G460" i="1" s="1"/>
  <c r="I460" i="1" s="1"/>
  <c r="E461" i="1"/>
  <c r="F461" i="1" s="1"/>
  <c r="G461" i="1" s="1"/>
  <c r="I461" i="1" s="1"/>
  <c r="E462" i="1"/>
  <c r="F462" i="1" s="1"/>
  <c r="G462" i="1" s="1"/>
  <c r="I462" i="1" s="1"/>
  <c r="E463" i="1"/>
  <c r="E464" i="1"/>
  <c r="F464" i="1" s="1"/>
  <c r="G464" i="1" s="1"/>
  <c r="I464" i="1" s="1"/>
  <c r="E469" i="1"/>
  <c r="F469" i="1" s="1"/>
  <c r="G469" i="1" s="1"/>
  <c r="I469" i="1" s="1"/>
  <c r="E471" i="1"/>
  <c r="E473" i="1"/>
  <c r="F473" i="1" s="1"/>
  <c r="G473" i="1" s="1"/>
  <c r="I473" i="1" s="1"/>
  <c r="E474" i="1"/>
  <c r="F474" i="1" s="1"/>
  <c r="G474" i="1" s="1"/>
  <c r="I474" i="1" s="1"/>
  <c r="E475" i="1"/>
  <c r="F475" i="1" s="1"/>
  <c r="G475" i="1" s="1"/>
  <c r="I475" i="1" s="1"/>
  <c r="E478" i="1"/>
  <c r="F478" i="1" s="1"/>
  <c r="G478" i="1" s="1"/>
  <c r="I478" i="1" s="1"/>
  <c r="E479" i="1"/>
  <c r="F479" i="1" s="1"/>
  <c r="G479" i="1" s="1"/>
  <c r="I479" i="1" s="1"/>
  <c r="E21" i="1"/>
  <c r="F21" i="1" s="1"/>
  <c r="G21" i="1" s="1"/>
  <c r="I21" i="1" s="1"/>
  <c r="E22" i="1"/>
  <c r="F22" i="1" s="1"/>
  <c r="G22" i="1" s="1"/>
  <c r="I22" i="1" s="1"/>
  <c r="E23" i="1"/>
  <c r="F23" i="1" s="1"/>
  <c r="G23" i="1" s="1"/>
  <c r="I23" i="1" s="1"/>
  <c r="E24" i="1"/>
  <c r="F24" i="1" s="1"/>
  <c r="G24" i="1" s="1"/>
  <c r="I24" i="1" s="1"/>
  <c r="E25" i="1"/>
  <c r="F25" i="1" s="1"/>
  <c r="G25" i="1" s="1"/>
  <c r="I25" i="1" s="1"/>
  <c r="E26" i="1"/>
  <c r="F26" i="1" s="1"/>
  <c r="G26" i="1" s="1"/>
  <c r="I26" i="1" s="1"/>
  <c r="E27" i="1"/>
  <c r="F27" i="1" s="1"/>
  <c r="G27" i="1" s="1"/>
  <c r="I27" i="1" s="1"/>
  <c r="E28" i="1"/>
  <c r="F28" i="1" s="1"/>
  <c r="G28" i="1" s="1"/>
  <c r="I28" i="1" s="1"/>
  <c r="E29" i="1"/>
  <c r="E30" i="1"/>
  <c r="F30" i="1" s="1"/>
  <c r="G30" i="1" s="1"/>
  <c r="I30" i="1" s="1"/>
  <c r="E31" i="1"/>
  <c r="F31" i="1" s="1"/>
  <c r="G31" i="1" s="1"/>
  <c r="I31" i="1" s="1"/>
  <c r="E32" i="1"/>
  <c r="F32" i="1" s="1"/>
  <c r="G32" i="1" s="1"/>
  <c r="I32" i="1" s="1"/>
  <c r="E37" i="1"/>
  <c r="F37" i="1" s="1"/>
  <c r="G37" i="1" s="1"/>
  <c r="I37" i="1" s="1"/>
  <c r="E45" i="1"/>
  <c r="F45" i="1" s="1"/>
  <c r="G45" i="1" s="1"/>
  <c r="I45" i="1" s="1"/>
  <c r="E56" i="1"/>
  <c r="F56" i="1" s="1"/>
  <c r="G56" i="1" s="1"/>
  <c r="I56" i="1" s="1"/>
  <c r="E61" i="1"/>
  <c r="F61" i="1" s="1"/>
  <c r="G61" i="1" s="1"/>
  <c r="I61" i="1" s="1"/>
  <c r="E70" i="1"/>
  <c r="F70" i="1" s="1"/>
  <c r="G70" i="1" s="1"/>
  <c r="I70" i="1" s="1"/>
  <c r="E71" i="1"/>
  <c r="F71" i="1" s="1"/>
  <c r="G71" i="1" s="1"/>
  <c r="I71" i="1" s="1"/>
  <c r="E72" i="1"/>
  <c r="F72" i="1" s="1"/>
  <c r="G72" i="1" s="1"/>
  <c r="I72" i="1" s="1"/>
  <c r="E73" i="1"/>
  <c r="F73" i="1" s="1"/>
  <c r="G73" i="1" s="1"/>
  <c r="I73" i="1" s="1"/>
  <c r="E33" i="1"/>
  <c r="F33" i="1" s="1"/>
  <c r="G33" i="1" s="1"/>
  <c r="I33" i="1" s="1"/>
  <c r="E65" i="1"/>
  <c r="F65" i="1" s="1"/>
  <c r="G65" i="1" s="1"/>
  <c r="I65" i="1" s="1"/>
  <c r="E67" i="1"/>
  <c r="F67" i="1"/>
  <c r="G67" i="1" s="1"/>
  <c r="I67" i="1" s="1"/>
  <c r="E68" i="1"/>
  <c r="F68" i="1" s="1"/>
  <c r="G68" i="1" s="1"/>
  <c r="I68" i="1" s="1"/>
  <c r="E69" i="1"/>
  <c r="F69" i="1" s="1"/>
  <c r="G69" i="1" s="1"/>
  <c r="I69" i="1" s="1"/>
  <c r="E265" i="1"/>
  <c r="F265" i="1" s="1"/>
  <c r="G265" i="1" s="1"/>
  <c r="I265" i="1" s="1"/>
  <c r="E493" i="1"/>
  <c r="F493" i="1" s="1"/>
  <c r="G493" i="1" s="1"/>
  <c r="I493" i="1" s="1"/>
  <c r="E495" i="1"/>
  <c r="F495" i="1" s="1"/>
  <c r="G495" i="1" s="1"/>
  <c r="I495" i="1" s="1"/>
  <c r="E496" i="1"/>
  <c r="F496" i="1" s="1"/>
  <c r="G496" i="1" s="1"/>
  <c r="I496" i="1" s="1"/>
  <c r="E508" i="1"/>
  <c r="F508" i="1" s="1"/>
  <c r="G508" i="1" s="1"/>
  <c r="I508" i="1" s="1"/>
  <c r="E511" i="1"/>
  <c r="F511" i="1" s="1"/>
  <c r="G511" i="1" s="1"/>
  <c r="I511" i="1" s="1"/>
  <c r="E513" i="1"/>
  <c r="F513" i="1" s="1"/>
  <c r="G513" i="1" s="1"/>
  <c r="I513" i="1" s="1"/>
  <c r="E515" i="1"/>
  <c r="F515" i="1" s="1"/>
  <c r="G515" i="1" s="1"/>
  <c r="I515" i="1" s="1"/>
  <c r="E523" i="1"/>
  <c r="F523" i="1" s="1"/>
  <c r="G523" i="1" s="1"/>
  <c r="I523" i="1" s="1"/>
  <c r="E526" i="1"/>
  <c r="E531" i="1"/>
  <c r="F531" i="1" s="1"/>
  <c r="G531" i="1" s="1"/>
  <c r="I531" i="1" s="1"/>
  <c r="E534" i="1"/>
  <c r="F534" i="1" s="1"/>
  <c r="G534" i="1" s="1"/>
  <c r="I534" i="1" s="1"/>
  <c r="E551" i="1"/>
  <c r="F551" i="1" s="1"/>
  <c r="G551" i="1" s="1"/>
  <c r="I551" i="1" s="1"/>
  <c r="E563" i="1"/>
  <c r="F563" i="1" s="1"/>
  <c r="G563" i="1" s="1"/>
  <c r="I563" i="1" s="1"/>
  <c r="E567" i="1"/>
  <c r="E569" i="1"/>
  <c r="F569" i="1" s="1"/>
  <c r="G569" i="1" s="1"/>
  <c r="I569" i="1" s="1"/>
  <c r="E571" i="1"/>
  <c r="F571" i="1" s="1"/>
  <c r="G571" i="1" s="1"/>
  <c r="I571" i="1" s="1"/>
  <c r="E573" i="1"/>
  <c r="F573" i="1" s="1"/>
  <c r="G573" i="1" s="1"/>
  <c r="I573" i="1" s="1"/>
  <c r="E574" i="1"/>
  <c r="F574" i="1" s="1"/>
  <c r="G574" i="1" s="1"/>
  <c r="I574" i="1" s="1"/>
  <c r="E580" i="1"/>
  <c r="E583" i="1"/>
  <c r="F583" i="1" s="1"/>
  <c r="G583" i="1" s="1"/>
  <c r="I583" i="1" s="1"/>
  <c r="E584" i="1"/>
  <c r="F584" i="1" s="1"/>
  <c r="G584" i="1" s="1"/>
  <c r="I584" i="1" s="1"/>
  <c r="E592" i="1"/>
  <c r="F592" i="1" s="1"/>
  <c r="G592" i="1" s="1"/>
  <c r="I592" i="1" s="1"/>
  <c r="E597" i="1"/>
  <c r="E601" i="1"/>
  <c r="F601" i="1" s="1"/>
  <c r="G601" i="1" s="1"/>
  <c r="I601" i="1" s="1"/>
  <c r="E633" i="1"/>
  <c r="F633" i="1" s="1"/>
  <c r="G633" i="1" s="1"/>
  <c r="I633" i="1" s="1"/>
  <c r="E635" i="1"/>
  <c r="F635" i="1" s="1"/>
  <c r="G635" i="1" s="1"/>
  <c r="I635" i="1" s="1"/>
  <c r="E637" i="1"/>
  <c r="E638" i="1"/>
  <c r="F638" i="1" s="1"/>
  <c r="G638" i="1" s="1"/>
  <c r="I638" i="1" s="1"/>
  <c r="E642" i="1"/>
  <c r="F642" i="1" s="1"/>
  <c r="G642" i="1" s="1"/>
  <c r="I642" i="1" s="1"/>
  <c r="E644" i="1"/>
  <c r="F644" i="1" s="1"/>
  <c r="G644" i="1" s="1"/>
  <c r="I644" i="1" s="1"/>
  <c r="E653" i="1"/>
  <c r="F653" i="1" s="1"/>
  <c r="G653" i="1" s="1"/>
  <c r="I653" i="1" s="1"/>
  <c r="E665" i="1"/>
  <c r="F665" i="1" s="1"/>
  <c r="G665" i="1" s="1"/>
  <c r="I665" i="1" s="1"/>
  <c r="E690" i="1"/>
  <c r="E691" i="1"/>
  <c r="F691" i="1" s="1"/>
  <c r="G691" i="1" s="1"/>
  <c r="I691" i="1" s="1"/>
  <c r="E698" i="1"/>
  <c r="E700" i="1"/>
  <c r="F700" i="1" s="1"/>
  <c r="G700" i="1" s="1"/>
  <c r="I700" i="1" s="1"/>
  <c r="E701" i="1"/>
  <c r="E706" i="1"/>
  <c r="F706" i="1" s="1"/>
  <c r="G706" i="1" s="1"/>
  <c r="I706" i="1" s="1"/>
  <c r="E703" i="1"/>
  <c r="F703" i="1" s="1"/>
  <c r="G703" i="1" s="1"/>
  <c r="I703" i="1" s="1"/>
  <c r="E705" i="1"/>
  <c r="F705" i="1" s="1"/>
  <c r="G705" i="1" s="1"/>
  <c r="I705" i="1" s="1"/>
  <c r="E720" i="1"/>
  <c r="F720" i="1" s="1"/>
  <c r="G720" i="1" s="1"/>
  <c r="I720" i="1" s="1"/>
  <c r="E721" i="1"/>
  <c r="E722" i="1"/>
  <c r="F722" i="1" s="1"/>
  <c r="G722" i="1" s="1"/>
  <c r="I722" i="1" s="1"/>
  <c r="E723" i="1"/>
  <c r="F723" i="1"/>
  <c r="G723" i="1" s="1"/>
  <c r="I723" i="1" s="1"/>
  <c r="E724" i="1"/>
  <c r="F724" i="1" s="1"/>
  <c r="G724" i="1" s="1"/>
  <c r="I724" i="1" s="1"/>
  <c r="E725" i="1"/>
  <c r="F725" i="1" s="1"/>
  <c r="G725" i="1" s="1"/>
  <c r="I725" i="1" s="1"/>
  <c r="E727" i="1"/>
  <c r="F727" i="1" s="1"/>
  <c r="G727" i="1" s="1"/>
  <c r="I727" i="1" s="1"/>
  <c r="E728" i="1"/>
  <c r="E729" i="1"/>
  <c r="F729" i="1" s="1"/>
  <c r="G729" i="1" s="1"/>
  <c r="I729" i="1" s="1"/>
  <c r="E730" i="1"/>
  <c r="F730" i="1" s="1"/>
  <c r="G730" i="1" s="1"/>
  <c r="I730" i="1" s="1"/>
  <c r="E731" i="1"/>
  <c r="F731" i="1" s="1"/>
  <c r="G731" i="1" s="1"/>
  <c r="I731" i="1" s="1"/>
  <c r="E732" i="1"/>
  <c r="E734" i="1"/>
  <c r="F734" i="1" s="1"/>
  <c r="G734" i="1" s="1"/>
  <c r="I734" i="1" s="1"/>
  <c r="E747" i="1"/>
  <c r="F747" i="1" s="1"/>
  <c r="G747" i="1" s="1"/>
  <c r="I747" i="1" s="1"/>
  <c r="E770" i="1"/>
  <c r="F770" i="1" s="1"/>
  <c r="G770" i="1" s="1"/>
  <c r="I770" i="1" s="1"/>
  <c r="E771" i="1"/>
  <c r="E772" i="1"/>
  <c r="F772" i="1" s="1"/>
  <c r="G772" i="1" s="1"/>
  <c r="I772" i="1" s="1"/>
  <c r="E773" i="1"/>
  <c r="F773" i="1" s="1"/>
  <c r="G773" i="1" s="1"/>
  <c r="I773" i="1" s="1"/>
  <c r="E774" i="1"/>
  <c r="F774" i="1" s="1"/>
  <c r="G774" i="1" s="1"/>
  <c r="I774" i="1" s="1"/>
  <c r="E666" i="1"/>
  <c r="E682" i="1"/>
  <c r="F682" i="1" s="1"/>
  <c r="G682" i="1" s="1"/>
  <c r="I682" i="1" s="1"/>
  <c r="E683" i="1"/>
  <c r="F683" i="1" s="1"/>
  <c r="G683" i="1" s="1"/>
  <c r="I683" i="1" s="1"/>
  <c r="E685" i="1"/>
  <c r="F685" i="1" s="1"/>
  <c r="G685" i="1" s="1"/>
  <c r="I685" i="1" s="1"/>
  <c r="E686" i="1"/>
  <c r="E687" i="1"/>
  <c r="F687" i="1" s="1"/>
  <c r="G687" i="1" s="1"/>
  <c r="I687" i="1" s="1"/>
  <c r="E559" i="1"/>
  <c r="F559" i="1" s="1"/>
  <c r="G559" i="1" s="1"/>
  <c r="I559" i="1" s="1"/>
  <c r="E561" i="1"/>
  <c r="F561" i="1" s="1"/>
  <c r="G561" i="1" s="1"/>
  <c r="I561" i="1" s="1"/>
  <c r="E827" i="1"/>
  <c r="E465" i="1"/>
  <c r="F465" i="1" s="1"/>
  <c r="G465" i="1" s="1"/>
  <c r="I465" i="1" s="1"/>
  <c r="E491" i="1"/>
  <c r="F491" i="1" s="1"/>
  <c r="G491" i="1" s="1"/>
  <c r="I491" i="1" s="1"/>
  <c r="E492" i="1"/>
  <c r="F492" i="1"/>
  <c r="G492" i="1" s="1"/>
  <c r="I492" i="1" s="1"/>
  <c r="E516" i="1"/>
  <c r="E529" i="1"/>
  <c r="F529" i="1"/>
  <c r="G529" i="1" s="1"/>
  <c r="I529" i="1" s="1"/>
  <c r="E540" i="1"/>
  <c r="F540" i="1" s="1"/>
  <c r="G540" i="1" s="1"/>
  <c r="I540" i="1" s="1"/>
  <c r="E541" i="1"/>
  <c r="F541" i="1" s="1"/>
  <c r="G541" i="1" s="1"/>
  <c r="I541" i="1" s="1"/>
  <c r="E542" i="1"/>
  <c r="E543" i="1"/>
  <c r="F543" i="1" s="1"/>
  <c r="G543" i="1" s="1"/>
  <c r="I543" i="1" s="1"/>
  <c r="E591" i="1"/>
  <c r="F591" i="1" s="1"/>
  <c r="G591" i="1" s="1"/>
  <c r="I591" i="1" s="1"/>
  <c r="E612" i="1"/>
  <c r="F612" i="1" s="1"/>
  <c r="G612" i="1" s="1"/>
  <c r="I612" i="1" s="1"/>
  <c r="E623" i="1"/>
  <c r="F623" i="1" s="1"/>
  <c r="G623" i="1" s="1"/>
  <c r="I623" i="1" s="1"/>
  <c r="E625" i="1"/>
  <c r="F625" i="1" s="1"/>
  <c r="G625" i="1" s="1"/>
  <c r="I625" i="1" s="1"/>
  <c r="E627" i="1"/>
  <c r="F627" i="1" s="1"/>
  <c r="G627" i="1" s="1"/>
  <c r="I627" i="1" s="1"/>
  <c r="E628" i="1"/>
  <c r="F628" i="1" s="1"/>
  <c r="G628" i="1" s="1"/>
  <c r="I628" i="1" s="1"/>
  <c r="E634" i="1"/>
  <c r="F634" i="1" s="1"/>
  <c r="G634" i="1" s="1"/>
  <c r="I634" i="1" s="1"/>
  <c r="E645" i="1"/>
  <c r="F645" i="1" s="1"/>
  <c r="G645" i="1" s="1"/>
  <c r="I645" i="1" s="1"/>
  <c r="E651" i="1"/>
  <c r="F651" i="1" s="1"/>
  <c r="G651" i="1" s="1"/>
  <c r="I651" i="1" s="1"/>
  <c r="E668" i="1"/>
  <c r="F668" i="1" s="1"/>
  <c r="G668" i="1" s="1"/>
  <c r="I668" i="1" s="1"/>
  <c r="E678" i="1"/>
  <c r="F678" i="1" s="1"/>
  <c r="G678" i="1" s="1"/>
  <c r="I678" i="1" s="1"/>
  <c r="E752" i="1"/>
  <c r="F752" i="1"/>
  <c r="G752" i="1" s="1"/>
  <c r="I752" i="1" s="1"/>
  <c r="E756" i="1"/>
  <c r="F756" i="1" s="1"/>
  <c r="G756" i="1" s="1"/>
  <c r="I756" i="1" s="1"/>
  <c r="E757" i="1"/>
  <c r="F757" i="1"/>
  <c r="G757" i="1" s="1"/>
  <c r="I757" i="1" s="1"/>
  <c r="E758" i="1"/>
  <c r="F758" i="1" s="1"/>
  <c r="G758" i="1" s="1"/>
  <c r="I758" i="1" s="1"/>
  <c r="E759" i="1"/>
  <c r="F759" i="1" s="1"/>
  <c r="G759" i="1" s="1"/>
  <c r="I759" i="1" s="1"/>
  <c r="E760" i="1"/>
  <c r="F760" i="1" s="1"/>
  <c r="G760" i="1" s="1"/>
  <c r="I760" i="1" s="1"/>
  <c r="E761" i="1"/>
  <c r="F761" i="1" s="1"/>
  <c r="G761" i="1" s="1"/>
  <c r="I761" i="1" s="1"/>
  <c r="E762" i="1"/>
  <c r="E763" i="1"/>
  <c r="F763" i="1" s="1"/>
  <c r="G763" i="1" s="1"/>
  <c r="I763" i="1" s="1"/>
  <c r="E765" i="1"/>
  <c r="F765" i="1" s="1"/>
  <c r="G765" i="1" s="1"/>
  <c r="I765" i="1" s="1"/>
  <c r="E766" i="1"/>
  <c r="F766" i="1" s="1"/>
  <c r="G766" i="1" s="1"/>
  <c r="I766" i="1" s="1"/>
  <c r="E784" i="1"/>
  <c r="E787" i="1"/>
  <c r="F787" i="1" s="1"/>
  <c r="G787" i="1" s="1"/>
  <c r="I787" i="1" s="1"/>
  <c r="E793" i="1"/>
  <c r="F793" i="1" s="1"/>
  <c r="G793" i="1" s="1"/>
  <c r="I793" i="1" s="1"/>
  <c r="E794" i="1"/>
  <c r="F794" i="1" s="1"/>
  <c r="G794" i="1" s="1"/>
  <c r="I794" i="1" s="1"/>
  <c r="E797" i="1"/>
  <c r="E798" i="1"/>
  <c r="F798" i="1" s="1"/>
  <c r="G798" i="1" s="1"/>
  <c r="I798" i="1" s="1"/>
  <c r="E810" i="1"/>
  <c r="F810" i="1" s="1"/>
  <c r="G810" i="1" s="1"/>
  <c r="I810" i="1" s="1"/>
  <c r="E811" i="1"/>
  <c r="F811" i="1" s="1"/>
  <c r="G811" i="1" s="1"/>
  <c r="I811" i="1" s="1"/>
  <c r="E812" i="1"/>
  <c r="E819" i="1"/>
  <c r="F819" i="1" s="1"/>
  <c r="G819" i="1" s="1"/>
  <c r="I819" i="1" s="1"/>
  <c r="E820" i="1"/>
  <c r="F820" i="1" s="1"/>
  <c r="G820" i="1" s="1"/>
  <c r="I820" i="1" s="1"/>
  <c r="E821" i="1"/>
  <c r="F821" i="1" s="1"/>
  <c r="G821" i="1" s="1"/>
  <c r="I821" i="1" s="1"/>
  <c r="E822" i="1"/>
  <c r="E823" i="1"/>
  <c r="F823" i="1" s="1"/>
  <c r="G823" i="1" s="1"/>
  <c r="I823" i="1" s="1"/>
  <c r="E824" i="1"/>
  <c r="F824" i="1" s="1"/>
  <c r="G824" i="1" s="1"/>
  <c r="I824" i="1" s="1"/>
  <c r="E825" i="1"/>
  <c r="F825" i="1" s="1"/>
  <c r="G825" i="1" s="1"/>
  <c r="I825" i="1" s="1"/>
  <c r="E826" i="1"/>
  <c r="E829" i="1"/>
  <c r="F829" i="1" s="1"/>
  <c r="G829" i="1" s="1"/>
  <c r="I829" i="1" s="1"/>
  <c r="E865" i="1"/>
  <c r="F865" i="1" s="1"/>
  <c r="G865" i="1" s="1"/>
  <c r="I865" i="1" s="1"/>
  <c r="E866" i="1"/>
  <c r="F866" i="1" s="1"/>
  <c r="G866" i="1" s="1"/>
  <c r="I866" i="1" s="1"/>
  <c r="E867" i="1"/>
  <c r="F867" i="1" s="1"/>
  <c r="G867" i="1" s="1"/>
  <c r="I867" i="1" s="1"/>
  <c r="E871" i="1"/>
  <c r="E873" i="1"/>
  <c r="F873" i="1" s="1"/>
  <c r="G873" i="1" s="1"/>
  <c r="I873" i="1" s="1"/>
  <c r="E894" i="1"/>
  <c r="F894" i="1" s="1"/>
  <c r="G894" i="1" s="1"/>
  <c r="I894" i="1" s="1"/>
  <c r="E896" i="1"/>
  <c r="F896" i="1" s="1"/>
  <c r="G896" i="1" s="1"/>
  <c r="I896" i="1" s="1"/>
  <c r="E897" i="1"/>
  <c r="F897" i="1" s="1"/>
  <c r="G897" i="1" s="1"/>
  <c r="I897" i="1" s="1"/>
  <c r="E901" i="1"/>
  <c r="F901" i="1" s="1"/>
  <c r="G901" i="1" s="1"/>
  <c r="I901" i="1" s="1"/>
  <c r="E902" i="1"/>
  <c r="E903" i="1"/>
  <c r="E1382" i="4" s="1"/>
  <c r="E904" i="1"/>
  <c r="F904" i="1" s="1"/>
  <c r="G904" i="1" s="1"/>
  <c r="I904" i="1" s="1"/>
  <c r="E905" i="1"/>
  <c r="F905" i="1" s="1"/>
  <c r="G905" i="1" s="1"/>
  <c r="I905" i="1" s="1"/>
  <c r="E906" i="1"/>
  <c r="F906" i="1" s="1"/>
  <c r="G906" i="1" s="1"/>
  <c r="I906" i="1" s="1"/>
  <c r="E907" i="1"/>
  <c r="F907" i="1" s="1"/>
  <c r="G907" i="1" s="1"/>
  <c r="I907" i="1" s="1"/>
  <c r="E908" i="1"/>
  <c r="F908" i="1"/>
  <c r="G908" i="1" s="1"/>
  <c r="I908" i="1" s="1"/>
  <c r="E909" i="1"/>
  <c r="F909" i="1" s="1"/>
  <c r="G909" i="1" s="1"/>
  <c r="I909" i="1" s="1"/>
  <c r="E910" i="1"/>
  <c r="F910" i="1" s="1"/>
  <c r="G910" i="1" s="1"/>
  <c r="I910" i="1" s="1"/>
  <c r="E911" i="1"/>
  <c r="F911" i="1" s="1"/>
  <c r="G911" i="1" s="1"/>
  <c r="I911" i="1" s="1"/>
  <c r="E912" i="1"/>
  <c r="F912" i="1" s="1"/>
  <c r="G912" i="1" s="1"/>
  <c r="I912" i="1" s="1"/>
  <c r="E913" i="1"/>
  <c r="F913" i="1"/>
  <c r="G913" i="1" s="1"/>
  <c r="I913" i="1" s="1"/>
  <c r="E914" i="1"/>
  <c r="F914" i="1" s="1"/>
  <c r="G914" i="1" s="1"/>
  <c r="I914" i="1" s="1"/>
  <c r="E915" i="1"/>
  <c r="F915" i="1" s="1"/>
  <c r="G915" i="1" s="1"/>
  <c r="I915" i="1" s="1"/>
  <c r="E916" i="1"/>
  <c r="E917" i="1"/>
  <c r="E918" i="1"/>
  <c r="F918" i="1" s="1"/>
  <c r="G918" i="1" s="1"/>
  <c r="I918" i="1" s="1"/>
  <c r="E919" i="1"/>
  <c r="F919" i="1" s="1"/>
  <c r="G919" i="1" s="1"/>
  <c r="I919" i="1" s="1"/>
  <c r="E920" i="1"/>
  <c r="F920" i="1" s="1"/>
  <c r="G920" i="1" s="1"/>
  <c r="I920" i="1" s="1"/>
  <c r="E921" i="1"/>
  <c r="F921" i="1" s="1"/>
  <c r="G921" i="1" s="1"/>
  <c r="I921" i="1" s="1"/>
  <c r="E922" i="1"/>
  <c r="F922" i="1" s="1"/>
  <c r="G922" i="1" s="1"/>
  <c r="I922" i="1" s="1"/>
  <c r="E923" i="1"/>
  <c r="F923" i="1" s="1"/>
  <c r="G923" i="1" s="1"/>
  <c r="I923" i="1" s="1"/>
  <c r="E924" i="1"/>
  <c r="E925" i="1"/>
  <c r="F925" i="1" s="1"/>
  <c r="G925" i="1" s="1"/>
  <c r="I925" i="1" s="1"/>
  <c r="E935" i="1"/>
  <c r="F935" i="1" s="1"/>
  <c r="G935" i="1" s="1"/>
  <c r="I935" i="1" s="1"/>
  <c r="E940" i="1"/>
  <c r="F940" i="1" s="1"/>
  <c r="G940" i="1" s="1"/>
  <c r="I940" i="1" s="1"/>
  <c r="E941" i="1"/>
  <c r="F941" i="1" s="1"/>
  <c r="G941" i="1" s="1"/>
  <c r="I941" i="1" s="1"/>
  <c r="E981" i="1"/>
  <c r="F981" i="1" s="1"/>
  <c r="G981" i="1" s="1"/>
  <c r="I981" i="1" s="1"/>
  <c r="E986" i="1"/>
  <c r="F986" i="1" s="1"/>
  <c r="G986" i="1" s="1"/>
  <c r="I986" i="1" s="1"/>
  <c r="E988" i="1"/>
  <c r="F988" i="1" s="1"/>
  <c r="G988" i="1" s="1"/>
  <c r="I988" i="1" s="1"/>
  <c r="E963" i="1"/>
  <c r="F963" i="1" s="1"/>
  <c r="G963" i="1" s="1"/>
  <c r="J963" i="1" s="1"/>
  <c r="E490" i="1"/>
  <c r="F490" i="1" s="1"/>
  <c r="G490" i="1" s="1"/>
  <c r="I490" i="1" s="1"/>
  <c r="E76" i="1"/>
  <c r="E77" i="1"/>
  <c r="F77" i="1" s="1"/>
  <c r="G77" i="1" s="1"/>
  <c r="J77" i="1" s="1"/>
  <c r="E78" i="1"/>
  <c r="F78" i="1" s="1"/>
  <c r="G78" i="1" s="1"/>
  <c r="J78" i="1" s="1"/>
  <c r="E79" i="1"/>
  <c r="F79" i="1" s="1"/>
  <c r="G79" i="1" s="1"/>
  <c r="J79" i="1" s="1"/>
  <c r="E80" i="1"/>
  <c r="F80" i="1" s="1"/>
  <c r="G80" i="1" s="1"/>
  <c r="J80" i="1" s="1"/>
  <c r="E81" i="1"/>
  <c r="F81" i="1" s="1"/>
  <c r="G81" i="1" s="1"/>
  <c r="J81" i="1" s="1"/>
  <c r="E82" i="1"/>
  <c r="F82" i="1" s="1"/>
  <c r="G82" i="1" s="1"/>
  <c r="J82" i="1" s="1"/>
  <c r="E83" i="1"/>
  <c r="F83" i="1" s="1"/>
  <c r="G83" i="1" s="1"/>
  <c r="J83" i="1" s="1"/>
  <c r="E84" i="1"/>
  <c r="F84" i="1" s="1"/>
  <c r="G84" i="1" s="1"/>
  <c r="J84" i="1" s="1"/>
  <c r="E85" i="1"/>
  <c r="F85" i="1" s="1"/>
  <c r="G85" i="1" s="1"/>
  <c r="J85" i="1" s="1"/>
  <c r="E86" i="1"/>
  <c r="F86" i="1"/>
  <c r="G86" i="1" s="1"/>
  <c r="J86" i="1" s="1"/>
  <c r="E101" i="1"/>
  <c r="F101" i="1" s="1"/>
  <c r="G101" i="1" s="1"/>
  <c r="J101" i="1" s="1"/>
  <c r="E104" i="1"/>
  <c r="F104" i="1" s="1"/>
  <c r="G104" i="1" s="1"/>
  <c r="J104" i="1" s="1"/>
  <c r="E105" i="1"/>
  <c r="F105" i="1" s="1"/>
  <c r="G105" i="1" s="1"/>
  <c r="J105" i="1" s="1"/>
  <c r="E106" i="1"/>
  <c r="F106" i="1" s="1"/>
  <c r="G106" i="1" s="1"/>
  <c r="J106" i="1" s="1"/>
  <c r="E107" i="1"/>
  <c r="E108" i="1"/>
  <c r="F108" i="1" s="1"/>
  <c r="G108" i="1" s="1"/>
  <c r="J108" i="1" s="1"/>
  <c r="E109" i="1"/>
  <c r="F109" i="1" s="1"/>
  <c r="G109" i="1" s="1"/>
  <c r="J109" i="1" s="1"/>
  <c r="E110" i="1"/>
  <c r="F110" i="1" s="1"/>
  <c r="G110" i="1" s="1"/>
  <c r="J110" i="1" s="1"/>
  <c r="E111" i="1"/>
  <c r="F111" i="1" s="1"/>
  <c r="G111" i="1" s="1"/>
  <c r="J111" i="1" s="1"/>
  <c r="E112" i="1"/>
  <c r="F112" i="1" s="1"/>
  <c r="G112" i="1" s="1"/>
  <c r="J112" i="1" s="1"/>
  <c r="E113" i="1"/>
  <c r="E114" i="1"/>
  <c r="F114" i="1" s="1"/>
  <c r="G114" i="1" s="1"/>
  <c r="J114" i="1" s="1"/>
  <c r="E115" i="1"/>
  <c r="F115" i="1" s="1"/>
  <c r="G115" i="1" s="1"/>
  <c r="J115" i="1" s="1"/>
  <c r="E116" i="1"/>
  <c r="F116" i="1" s="1"/>
  <c r="G116" i="1" s="1"/>
  <c r="J116" i="1" s="1"/>
  <c r="E117" i="1"/>
  <c r="F117" i="1" s="1"/>
  <c r="G117" i="1" s="1"/>
  <c r="J117" i="1" s="1"/>
  <c r="E118" i="1"/>
  <c r="F118" i="1" s="1"/>
  <c r="G118" i="1" s="1"/>
  <c r="J118" i="1" s="1"/>
  <c r="E119" i="1"/>
  <c r="F119" i="1" s="1"/>
  <c r="G119" i="1" s="1"/>
  <c r="J119" i="1" s="1"/>
  <c r="E120" i="1"/>
  <c r="F120" i="1" s="1"/>
  <c r="G120" i="1" s="1"/>
  <c r="J120" i="1" s="1"/>
  <c r="E121" i="1"/>
  <c r="F121" i="1" s="1"/>
  <c r="G121" i="1" s="1"/>
  <c r="J121" i="1" s="1"/>
  <c r="E74" i="1"/>
  <c r="F74" i="1" s="1"/>
  <c r="G74" i="1" s="1"/>
  <c r="J74" i="1" s="1"/>
  <c r="E75" i="1"/>
  <c r="E351" i="1"/>
  <c r="F351" i="1" s="1"/>
  <c r="G351" i="1" s="1"/>
  <c r="I351" i="1" s="1"/>
  <c r="E341" i="1"/>
  <c r="F341" i="1" s="1"/>
  <c r="G341" i="1" s="1"/>
  <c r="J341" i="1" s="1"/>
  <c r="E326" i="1"/>
  <c r="F326" i="1" s="1"/>
  <c r="G326" i="1" s="1"/>
  <c r="I326" i="1" s="1"/>
  <c r="E58" i="1"/>
  <c r="F58" i="1" s="1"/>
  <c r="G58" i="1" s="1"/>
  <c r="I58" i="1" s="1"/>
  <c r="E59" i="1"/>
  <c r="F59" i="1" s="1"/>
  <c r="G59" i="1" s="1"/>
  <c r="I59" i="1" s="1"/>
  <c r="E60" i="1"/>
  <c r="F60" i="1" s="1"/>
  <c r="G60" i="1" s="1"/>
  <c r="I60" i="1" s="1"/>
  <c r="E62" i="1"/>
  <c r="E63" i="1"/>
  <c r="F63" i="1" s="1"/>
  <c r="G63" i="1" s="1"/>
  <c r="I63" i="1" s="1"/>
  <c r="E64" i="1"/>
  <c r="F64" i="1" s="1"/>
  <c r="G64" i="1" s="1"/>
  <c r="I64" i="1" s="1"/>
  <c r="E66" i="1"/>
  <c r="F66" i="1" s="1"/>
  <c r="G66" i="1" s="1"/>
  <c r="I66" i="1" s="1"/>
  <c r="E127" i="1"/>
  <c r="F127" i="1" s="1"/>
  <c r="G127" i="1" s="1"/>
  <c r="I127" i="1" s="1"/>
  <c r="E128" i="1"/>
  <c r="F128" i="1" s="1"/>
  <c r="G128" i="1" s="1"/>
  <c r="I128" i="1" s="1"/>
  <c r="E133" i="1"/>
  <c r="F133" i="1" s="1"/>
  <c r="G133" i="1" s="1"/>
  <c r="I133" i="1" s="1"/>
  <c r="E135" i="1"/>
  <c r="F135" i="1" s="1"/>
  <c r="G135" i="1" s="1"/>
  <c r="I135" i="1" s="1"/>
  <c r="E138" i="1"/>
  <c r="F138" i="1" s="1"/>
  <c r="G138" i="1" s="1"/>
  <c r="I138" i="1" s="1"/>
  <c r="E139" i="1"/>
  <c r="F139" i="1" s="1"/>
  <c r="G139" i="1" s="1"/>
  <c r="I139" i="1" s="1"/>
  <c r="E34" i="1"/>
  <c r="F34" i="1" s="1"/>
  <c r="G34" i="1" s="1"/>
  <c r="I34" i="1" s="1"/>
  <c r="E35" i="1"/>
  <c r="F35" i="1" s="1"/>
  <c r="G35" i="1" s="1"/>
  <c r="I35" i="1" s="1"/>
  <c r="E36" i="1"/>
  <c r="F36" i="1" s="1"/>
  <c r="G36" i="1" s="1"/>
  <c r="I36" i="1" s="1"/>
  <c r="E38" i="1"/>
  <c r="F38" i="1" s="1"/>
  <c r="U38" i="1" s="1"/>
  <c r="E39" i="1"/>
  <c r="F39" i="1" s="1"/>
  <c r="G39" i="1" s="1"/>
  <c r="I39" i="1" s="1"/>
  <c r="E40" i="1"/>
  <c r="F40" i="1" s="1"/>
  <c r="G40" i="1" s="1"/>
  <c r="I40" i="1" s="1"/>
  <c r="E49" i="1"/>
  <c r="F49" i="1" s="1"/>
  <c r="G49" i="1" s="1"/>
  <c r="I49" i="1" s="1"/>
  <c r="E50" i="1"/>
  <c r="F50" i="1" s="1"/>
  <c r="G50" i="1" s="1"/>
  <c r="I50" i="1" s="1"/>
  <c r="E51" i="1"/>
  <c r="F51" i="1" s="1"/>
  <c r="G51" i="1" s="1"/>
  <c r="I51" i="1" s="1"/>
  <c r="E52" i="1"/>
  <c r="F52" i="1" s="1"/>
  <c r="G52" i="1" s="1"/>
  <c r="I52" i="1" s="1"/>
  <c r="E53" i="1"/>
  <c r="F53" i="1" s="1"/>
  <c r="G53" i="1" s="1"/>
  <c r="I53" i="1" s="1"/>
  <c r="E54" i="1"/>
  <c r="F54" i="1" s="1"/>
  <c r="G54" i="1" s="1"/>
  <c r="I54" i="1" s="1"/>
  <c r="E55" i="1"/>
  <c r="E42" i="1"/>
  <c r="F42" i="1" s="1"/>
  <c r="G42" i="1" s="1"/>
  <c r="I42" i="1" s="1"/>
  <c r="E44" i="1"/>
  <c r="F44" i="1" s="1"/>
  <c r="G44" i="1" s="1"/>
  <c r="I44" i="1" s="1"/>
  <c r="E46" i="1"/>
  <c r="F46" i="1" s="1"/>
  <c r="G46" i="1" s="1"/>
  <c r="I46" i="1" s="1"/>
  <c r="E47" i="1"/>
  <c r="F47" i="1" s="1"/>
  <c r="G47" i="1" s="1"/>
  <c r="I47" i="1" s="1"/>
  <c r="E43" i="1"/>
  <c r="F43" i="1" s="1"/>
  <c r="G43" i="1" s="1"/>
  <c r="I43" i="1" s="1"/>
  <c r="E41" i="1"/>
  <c r="F41" i="1" s="1"/>
  <c r="G41" i="1" s="1"/>
  <c r="I41" i="1" s="1"/>
  <c r="E48" i="1"/>
  <c r="E186" i="1"/>
  <c r="F186" i="1" s="1"/>
  <c r="G186" i="1" s="1"/>
  <c r="I186" i="1" s="1"/>
  <c r="E187" i="1"/>
  <c r="F187" i="1" s="1"/>
  <c r="G187" i="1" s="1"/>
  <c r="I187" i="1" s="1"/>
  <c r="E231" i="1"/>
  <c r="F231" i="1" s="1"/>
  <c r="G231" i="1" s="1"/>
  <c r="I231" i="1" s="1"/>
  <c r="E232" i="1"/>
  <c r="F232" i="1" s="1"/>
  <c r="G232" i="1" s="1"/>
  <c r="I232" i="1" s="1"/>
  <c r="E233" i="1"/>
  <c r="F233" i="1" s="1"/>
  <c r="G233" i="1" s="1"/>
  <c r="I233" i="1" s="1"/>
  <c r="E248" i="1"/>
  <c r="F248" i="1" s="1"/>
  <c r="G248" i="1" s="1"/>
  <c r="I248" i="1" s="1"/>
  <c r="E249" i="1"/>
  <c r="F249" i="1" s="1"/>
  <c r="G249" i="1" s="1"/>
  <c r="I249" i="1" s="1"/>
  <c r="E297" i="1"/>
  <c r="F297" i="1" s="1"/>
  <c r="G297" i="1" s="1"/>
  <c r="I297" i="1" s="1"/>
  <c r="E298" i="1"/>
  <c r="E299" i="1"/>
  <c r="F299" i="1" s="1"/>
  <c r="G299" i="1" s="1"/>
  <c r="I299" i="1" s="1"/>
  <c r="E300" i="1"/>
  <c r="F300" i="1" s="1"/>
  <c r="G300" i="1" s="1"/>
  <c r="I300" i="1" s="1"/>
  <c r="E310" i="1"/>
  <c r="F310" i="1" s="1"/>
  <c r="G310" i="1" s="1"/>
  <c r="I310" i="1" s="1"/>
  <c r="E311" i="1"/>
  <c r="F311" i="1" s="1"/>
  <c r="G311" i="1" s="1"/>
  <c r="I311" i="1" s="1"/>
  <c r="E325" i="1"/>
  <c r="F325" i="1" s="1"/>
  <c r="G325" i="1" s="1"/>
  <c r="I325" i="1" s="1"/>
  <c r="E57" i="1"/>
  <c r="F57" i="1" s="1"/>
  <c r="G57" i="1" s="1"/>
  <c r="I57" i="1" s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7" i="1"/>
  <c r="Q268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97" i="1"/>
  <c r="Q298" i="1"/>
  <c r="Q299" i="1"/>
  <c r="Q300" i="1"/>
  <c r="Q310" i="1"/>
  <c r="Q311" i="1"/>
  <c r="Q323" i="1"/>
  <c r="Q324" i="1"/>
  <c r="Q325" i="1"/>
  <c r="Q326" i="1"/>
  <c r="Q341" i="1"/>
  <c r="Q351" i="1"/>
  <c r="Q406" i="1"/>
  <c r="Q408" i="1"/>
  <c r="Q409" i="1"/>
  <c r="Q436" i="1"/>
  <c r="Q446" i="1"/>
  <c r="Q449" i="1"/>
  <c r="Q457" i="1"/>
  <c r="Q459" i="1"/>
  <c r="Q460" i="1"/>
  <c r="Q461" i="1"/>
  <c r="Q462" i="1"/>
  <c r="Q463" i="1"/>
  <c r="Q464" i="1"/>
  <c r="Q465" i="1"/>
  <c r="Q469" i="1"/>
  <c r="Q471" i="1"/>
  <c r="Q473" i="1"/>
  <c r="Q474" i="1"/>
  <c r="Q475" i="1"/>
  <c r="Q476" i="1"/>
  <c r="Q477" i="1"/>
  <c r="Q478" i="1"/>
  <c r="Q479" i="1"/>
  <c r="Q485" i="1"/>
  <c r="Q490" i="1"/>
  <c r="Q491" i="1"/>
  <c r="Q492" i="1"/>
  <c r="Q493" i="1"/>
  <c r="Q495" i="1"/>
  <c r="Q496" i="1"/>
  <c r="Q501" i="1"/>
  <c r="Q502" i="1"/>
  <c r="Q503" i="1"/>
  <c r="Q508" i="1"/>
  <c r="Q511" i="1"/>
  <c r="Q513" i="1"/>
  <c r="Q515" i="1"/>
  <c r="Q516" i="1"/>
  <c r="Q519" i="1"/>
  <c r="Q520" i="1"/>
  <c r="Q523" i="1"/>
  <c r="Q526" i="1"/>
  <c r="Q529" i="1"/>
  <c r="Q531" i="1"/>
  <c r="Q534" i="1"/>
  <c r="Q540" i="1"/>
  <c r="Q541" i="1"/>
  <c r="Q542" i="1"/>
  <c r="Q543" i="1"/>
  <c r="Q550" i="1"/>
  <c r="Q551" i="1"/>
  <c r="Q552" i="1"/>
  <c r="Q553" i="1"/>
  <c r="Q554" i="1"/>
  <c r="Q559" i="1"/>
  <c r="Q561" i="1"/>
  <c r="Q563" i="1"/>
  <c r="Q567" i="1"/>
  <c r="Q569" i="1"/>
  <c r="Q571" i="1"/>
  <c r="Q573" i="1"/>
  <c r="Q574" i="1"/>
  <c r="Q578" i="1"/>
  <c r="Q580" i="1"/>
  <c r="Q583" i="1"/>
  <c r="Q584" i="1"/>
  <c r="Q591" i="1"/>
  <c r="Q592" i="1"/>
  <c r="Q593" i="1"/>
  <c r="Q594" i="1"/>
  <c r="Q597" i="1"/>
  <c r="Q601" i="1"/>
  <c r="Q603" i="1"/>
  <c r="Q610" i="1"/>
  <c r="Q612" i="1"/>
  <c r="Q613" i="1"/>
  <c r="Q615" i="1"/>
  <c r="Q616" i="1"/>
  <c r="Q617" i="1"/>
  <c r="Q618" i="1"/>
  <c r="Q621" i="1"/>
  <c r="Q622" i="1"/>
  <c r="Q623" i="1"/>
  <c r="Q624" i="1"/>
  <c r="Q625" i="1"/>
  <c r="Q626" i="1"/>
  <c r="Q627" i="1"/>
  <c r="Q628" i="1"/>
  <c r="Q629" i="1"/>
  <c r="Q630" i="1"/>
  <c r="Q631" i="1"/>
  <c r="Q633" i="1"/>
  <c r="Q634" i="1"/>
  <c r="Q635" i="1"/>
  <c r="Q637" i="1"/>
  <c r="Q638" i="1"/>
  <c r="Q639" i="1"/>
  <c r="Q641" i="1"/>
  <c r="Q642" i="1"/>
  <c r="Q644" i="1"/>
  <c r="Q645" i="1"/>
  <c r="Q647" i="1"/>
  <c r="Q651" i="1"/>
  <c r="Q653" i="1"/>
  <c r="Q665" i="1"/>
  <c r="Q666" i="1"/>
  <c r="Q668" i="1"/>
  <c r="Q677" i="1"/>
  <c r="Q678" i="1"/>
  <c r="Q682" i="1"/>
  <c r="Q683" i="1"/>
  <c r="Q685" i="1"/>
  <c r="Q686" i="1"/>
  <c r="Q687" i="1"/>
  <c r="Q690" i="1"/>
  <c r="Q691" i="1"/>
  <c r="Q697" i="1"/>
  <c r="Q698" i="1"/>
  <c r="Q699" i="1"/>
  <c r="Q700" i="1"/>
  <c r="Q701" i="1"/>
  <c r="Q703" i="1"/>
  <c r="Q705" i="1"/>
  <c r="Q706" i="1"/>
  <c r="Q712" i="1"/>
  <c r="Q713" i="1"/>
  <c r="Q715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4" i="1"/>
  <c r="Q735" i="1"/>
  <c r="Q743" i="1"/>
  <c r="Q747" i="1"/>
  <c r="Q752" i="1"/>
  <c r="Q753" i="1"/>
  <c r="Q756" i="1"/>
  <c r="Q757" i="1"/>
  <c r="Q758" i="1"/>
  <c r="Q759" i="1"/>
  <c r="Q760" i="1"/>
  <c r="Q761" i="1"/>
  <c r="Q762" i="1"/>
  <c r="Q763" i="1"/>
  <c r="Q765" i="1"/>
  <c r="Q766" i="1"/>
  <c r="Q767" i="1"/>
  <c r="Q770" i="1"/>
  <c r="Q771" i="1"/>
  <c r="Q772" i="1"/>
  <c r="Q773" i="1"/>
  <c r="Q774" i="1"/>
  <c r="Q783" i="1"/>
  <c r="Q784" i="1"/>
  <c r="Q786" i="1"/>
  <c r="Q787" i="1"/>
  <c r="Q788" i="1"/>
  <c r="Q790" i="1"/>
  <c r="Q793" i="1"/>
  <c r="Q794" i="1"/>
  <c r="Q797" i="1"/>
  <c r="Q798" i="1"/>
  <c r="Q799" i="1"/>
  <c r="Q809" i="1"/>
  <c r="Q810" i="1"/>
  <c r="Q811" i="1"/>
  <c r="Q812" i="1"/>
  <c r="Q819" i="1"/>
  <c r="Q820" i="1"/>
  <c r="Q821" i="1"/>
  <c r="Q822" i="1"/>
  <c r="Q823" i="1"/>
  <c r="Q824" i="1"/>
  <c r="Q825" i="1"/>
  <c r="Q826" i="1"/>
  <c r="Q827" i="1"/>
  <c r="Q829" i="1"/>
  <c r="Q834" i="1"/>
  <c r="Q837" i="1"/>
  <c r="Q838" i="1"/>
  <c r="Q840" i="1"/>
  <c r="Q843" i="1"/>
  <c r="Q845" i="1"/>
  <c r="Q846" i="1"/>
  <c r="Q848" i="1"/>
  <c r="Q851" i="1"/>
  <c r="Q864" i="1"/>
  <c r="Q865" i="1"/>
  <c r="Q866" i="1"/>
  <c r="Q867" i="1"/>
  <c r="Q871" i="1"/>
  <c r="Q872" i="1"/>
  <c r="Q873" i="1"/>
  <c r="Q894" i="1"/>
  <c r="Q896" i="1"/>
  <c r="Q897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7" i="1"/>
  <c r="Q928" i="1"/>
  <c r="Q929" i="1"/>
  <c r="Q933" i="1"/>
  <c r="Q934" i="1"/>
  <c r="Q935" i="1"/>
  <c r="Q940" i="1"/>
  <c r="Q941" i="1"/>
  <c r="Q943" i="1"/>
  <c r="Q944" i="1"/>
  <c r="Q946" i="1"/>
  <c r="Q963" i="1"/>
  <c r="Q966" i="1"/>
  <c r="Q968" i="1"/>
  <c r="Q972" i="1"/>
  <c r="Q975" i="1"/>
  <c r="Q981" i="1"/>
  <c r="Q986" i="1"/>
  <c r="Q987" i="1"/>
  <c r="Q988" i="1"/>
  <c r="Q989" i="1"/>
  <c r="Q990" i="1"/>
  <c r="Q991" i="1"/>
  <c r="Q994" i="1"/>
  <c r="Q995" i="1"/>
  <c r="Q996" i="1"/>
  <c r="Q1009" i="1"/>
  <c r="Q1010" i="1"/>
  <c r="Q1072" i="1"/>
  <c r="Q1183" i="1"/>
  <c r="Q1199" i="1"/>
  <c r="Q1250" i="1"/>
  <c r="Q1264" i="1"/>
  <c r="Q1265" i="1"/>
  <c r="Q1325" i="1"/>
  <c r="Q1389" i="1"/>
  <c r="Q1399" i="1"/>
  <c r="Q1402" i="1"/>
  <c r="Q1403" i="1"/>
  <c r="Q1412" i="1"/>
  <c r="Q1413" i="1"/>
  <c r="Q1415" i="1"/>
  <c r="Q1416" i="1"/>
  <c r="Q1417" i="1"/>
  <c r="Q1419" i="1"/>
  <c r="Q1420" i="1"/>
  <c r="Q1421" i="1"/>
  <c r="Q1422" i="1"/>
  <c r="Q1424" i="1"/>
  <c r="Q1425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4" i="1"/>
  <c r="Q1445" i="1"/>
  <c r="Q1446" i="1"/>
  <c r="Q1448" i="1"/>
  <c r="Q1449" i="1"/>
  <c r="Q1450" i="1"/>
  <c r="Q1467" i="1"/>
  <c r="Q1469" i="1"/>
  <c r="Q1470" i="1"/>
  <c r="Q1472" i="1"/>
  <c r="Q1474" i="1"/>
  <c r="Q1475" i="1"/>
  <c r="Q1492" i="1"/>
  <c r="Q1495" i="1"/>
  <c r="Q1496" i="1"/>
  <c r="Q1497" i="1"/>
  <c r="Q1500" i="1"/>
  <c r="Q1504" i="1"/>
  <c r="Q1507" i="1"/>
  <c r="Q1508" i="1"/>
  <c r="Q1512" i="1"/>
  <c r="Q1514" i="1"/>
  <c r="Q1515" i="1"/>
  <c r="Q1516" i="1"/>
  <c r="Q1517" i="1"/>
  <c r="Q1518" i="1"/>
  <c r="Q1520" i="1"/>
  <c r="Q1522" i="1"/>
  <c r="Q1527" i="1"/>
  <c r="Q1528" i="1"/>
  <c r="Q1529" i="1"/>
  <c r="Q1533" i="1"/>
  <c r="Q1536" i="1"/>
  <c r="Q1537" i="1"/>
  <c r="Q1539" i="1"/>
  <c r="Q1540" i="1"/>
  <c r="Q1542" i="1"/>
  <c r="Q1548" i="1"/>
  <c r="Q1555" i="1"/>
  <c r="Q1556" i="1"/>
  <c r="Q1557" i="1"/>
  <c r="Q1558" i="1"/>
  <c r="Q1560" i="1"/>
  <c r="Q1565" i="1"/>
  <c r="Q1566" i="1"/>
  <c r="Q1567" i="1"/>
  <c r="Q1572" i="1"/>
  <c r="Q1573" i="1"/>
  <c r="Q1574" i="1"/>
  <c r="Q1581" i="1"/>
  <c r="Q1585" i="1"/>
  <c r="Q1587" i="1"/>
  <c r="Q1590" i="1"/>
  <c r="Q1594" i="1"/>
  <c r="Q1605" i="1"/>
  <c r="Q1610" i="1"/>
  <c r="Q1611" i="1"/>
  <c r="Q1614" i="1"/>
  <c r="Q1615" i="1"/>
  <c r="Q1622" i="1"/>
  <c r="Q1623" i="1"/>
  <c r="Q1624" i="1"/>
  <c r="Q1641" i="1"/>
  <c r="Q1644" i="1"/>
  <c r="Q1660" i="1"/>
  <c r="Q1664" i="1"/>
  <c r="Q1670" i="1"/>
  <c r="Q1672" i="1"/>
  <c r="Q1686" i="1"/>
  <c r="Q1689" i="1"/>
  <c r="G1627" i="4"/>
  <c r="C1627" i="4"/>
  <c r="E1627" i="4"/>
  <c r="E1620" i="4"/>
  <c r="G1626" i="4"/>
  <c r="C1626" i="4"/>
  <c r="E1626" i="4"/>
  <c r="G1625" i="4"/>
  <c r="C1625" i="4"/>
  <c r="G1624" i="4"/>
  <c r="C1624" i="4"/>
  <c r="G1623" i="4"/>
  <c r="C1623" i="4"/>
  <c r="E1623" i="4"/>
  <c r="G1622" i="4"/>
  <c r="C1622" i="4"/>
  <c r="E1622" i="4"/>
  <c r="G1621" i="4"/>
  <c r="C1621" i="4"/>
  <c r="G1620" i="4"/>
  <c r="C1620" i="4"/>
  <c r="G1619" i="4"/>
  <c r="C1619" i="4"/>
  <c r="E1619" i="4"/>
  <c r="G1618" i="4"/>
  <c r="C1618" i="4"/>
  <c r="E1618" i="4"/>
  <c r="G1617" i="4"/>
  <c r="C1617" i="4"/>
  <c r="G1616" i="4"/>
  <c r="C1616" i="4"/>
  <c r="G1615" i="4"/>
  <c r="C1615" i="4"/>
  <c r="E1615" i="4"/>
  <c r="G1614" i="4"/>
  <c r="C1614" i="4"/>
  <c r="E1614" i="4"/>
  <c r="G1613" i="4"/>
  <c r="C1613" i="4"/>
  <c r="G1612" i="4"/>
  <c r="C1612" i="4"/>
  <c r="G1611" i="4"/>
  <c r="C1611" i="4"/>
  <c r="E1611" i="4"/>
  <c r="G1610" i="4"/>
  <c r="C1610" i="4"/>
  <c r="E1610" i="4"/>
  <c r="G1609" i="4"/>
  <c r="C1609" i="4"/>
  <c r="G1608" i="4"/>
  <c r="C1608" i="4"/>
  <c r="G1607" i="4"/>
  <c r="C1607" i="4"/>
  <c r="E1607" i="4"/>
  <c r="G1606" i="4"/>
  <c r="C1606" i="4"/>
  <c r="E1606" i="4"/>
  <c r="G1605" i="4"/>
  <c r="C1605" i="4"/>
  <c r="G1604" i="4"/>
  <c r="C1604" i="4"/>
  <c r="G1603" i="4"/>
  <c r="C1603" i="4"/>
  <c r="E1603" i="4"/>
  <c r="G1602" i="4"/>
  <c r="C1602" i="4"/>
  <c r="E1602" i="4"/>
  <c r="G1601" i="4"/>
  <c r="C1601" i="4"/>
  <c r="G1600" i="4"/>
  <c r="C1600" i="4"/>
  <c r="G1599" i="4"/>
  <c r="C1599" i="4"/>
  <c r="E1599" i="4"/>
  <c r="G1598" i="4"/>
  <c r="C1598" i="4"/>
  <c r="E1598" i="4"/>
  <c r="G1597" i="4"/>
  <c r="C1597" i="4"/>
  <c r="G1596" i="4"/>
  <c r="C1596" i="4"/>
  <c r="G1595" i="4"/>
  <c r="C1595" i="4"/>
  <c r="E1595" i="4"/>
  <c r="G1594" i="4"/>
  <c r="C1594" i="4"/>
  <c r="E1594" i="4"/>
  <c r="G1593" i="4"/>
  <c r="C1593" i="4"/>
  <c r="E1593" i="4"/>
  <c r="G1592" i="4"/>
  <c r="C1592" i="4"/>
  <c r="G1591" i="4"/>
  <c r="C1591" i="4"/>
  <c r="E1591" i="4"/>
  <c r="G1590" i="4"/>
  <c r="C1590" i="4"/>
  <c r="E1590" i="4"/>
  <c r="G1589" i="4"/>
  <c r="C1589" i="4"/>
  <c r="E1589" i="4"/>
  <c r="G1588" i="4"/>
  <c r="C1588" i="4"/>
  <c r="E1588" i="4"/>
  <c r="G1587" i="4"/>
  <c r="C1587" i="4"/>
  <c r="E1587" i="4"/>
  <c r="G1586" i="4"/>
  <c r="C1586" i="4"/>
  <c r="E1586" i="4"/>
  <c r="G1585" i="4"/>
  <c r="C1585" i="4"/>
  <c r="E1585" i="4"/>
  <c r="G1584" i="4"/>
  <c r="C1584" i="4"/>
  <c r="E1584" i="4"/>
  <c r="G1583" i="4"/>
  <c r="C1583" i="4"/>
  <c r="E1583" i="4"/>
  <c r="G1582" i="4"/>
  <c r="C1582" i="4"/>
  <c r="E1582" i="4"/>
  <c r="G1581" i="4"/>
  <c r="C1581" i="4"/>
  <c r="E1581" i="4"/>
  <c r="G1580" i="4"/>
  <c r="C1580" i="4"/>
  <c r="E1580" i="4"/>
  <c r="G1579" i="4"/>
  <c r="C1579" i="4"/>
  <c r="E1579" i="4"/>
  <c r="G1578" i="4"/>
  <c r="C1578" i="4"/>
  <c r="E1578" i="4"/>
  <c r="G1577" i="4"/>
  <c r="C1577" i="4"/>
  <c r="E1577" i="4"/>
  <c r="G1576" i="4"/>
  <c r="C1576" i="4"/>
  <c r="E1576" i="4"/>
  <c r="G1575" i="4"/>
  <c r="C1575" i="4"/>
  <c r="E1575" i="4"/>
  <c r="G1574" i="4"/>
  <c r="C1574" i="4"/>
  <c r="E1574" i="4"/>
  <c r="G1573" i="4"/>
  <c r="C1573" i="4"/>
  <c r="E1573" i="4"/>
  <c r="G1572" i="4"/>
  <c r="C1572" i="4"/>
  <c r="E1572" i="4"/>
  <c r="G1571" i="4"/>
  <c r="C1571" i="4"/>
  <c r="E1571" i="4"/>
  <c r="G1570" i="4"/>
  <c r="C1570" i="4"/>
  <c r="E1570" i="4"/>
  <c r="G1569" i="4"/>
  <c r="C1569" i="4"/>
  <c r="E1569" i="4"/>
  <c r="G1568" i="4"/>
  <c r="C1568" i="4"/>
  <c r="E1568" i="4"/>
  <c r="G1567" i="4"/>
  <c r="C1567" i="4"/>
  <c r="E1567" i="4"/>
  <c r="G1566" i="4"/>
  <c r="C1566" i="4"/>
  <c r="E1566" i="4"/>
  <c r="G1565" i="4"/>
  <c r="C1565" i="4"/>
  <c r="E1565" i="4"/>
  <c r="G1564" i="4"/>
  <c r="C1564" i="4"/>
  <c r="E1564" i="4"/>
  <c r="G1563" i="4"/>
  <c r="C1563" i="4"/>
  <c r="E1563" i="4"/>
  <c r="G1562" i="4"/>
  <c r="C1562" i="4"/>
  <c r="E1562" i="4"/>
  <c r="G1561" i="4"/>
  <c r="C1561" i="4"/>
  <c r="E1561" i="4"/>
  <c r="G1560" i="4"/>
  <c r="C1560" i="4"/>
  <c r="E1560" i="4"/>
  <c r="G1559" i="4"/>
  <c r="C1559" i="4"/>
  <c r="E1559" i="4"/>
  <c r="G1558" i="4"/>
  <c r="C1558" i="4"/>
  <c r="E1558" i="4"/>
  <c r="G1557" i="4"/>
  <c r="C1557" i="4"/>
  <c r="E1557" i="4"/>
  <c r="G1556" i="4"/>
  <c r="C1556" i="4"/>
  <c r="E1556" i="4"/>
  <c r="G1555" i="4"/>
  <c r="C1555" i="4"/>
  <c r="E1555" i="4"/>
  <c r="G897" i="4"/>
  <c r="C897" i="4"/>
  <c r="E897" i="4"/>
  <c r="G1554" i="4"/>
  <c r="C1554" i="4"/>
  <c r="E1554" i="4"/>
  <c r="G896" i="4"/>
  <c r="C896" i="4"/>
  <c r="E896" i="4"/>
  <c r="G895" i="4"/>
  <c r="C895" i="4"/>
  <c r="E895" i="4"/>
  <c r="G1553" i="4"/>
  <c r="C1553" i="4"/>
  <c r="E1553" i="4"/>
  <c r="G1552" i="4"/>
  <c r="C1552" i="4"/>
  <c r="E1552" i="4"/>
  <c r="G894" i="4"/>
  <c r="C894" i="4"/>
  <c r="E894" i="4"/>
  <c r="G893" i="4"/>
  <c r="C893" i="4"/>
  <c r="E893" i="4"/>
  <c r="G1551" i="4"/>
  <c r="C1551" i="4"/>
  <c r="E1551" i="4"/>
  <c r="G892" i="4"/>
  <c r="C892" i="4"/>
  <c r="E892" i="4"/>
  <c r="G1550" i="4"/>
  <c r="C1550" i="4"/>
  <c r="E1550" i="4"/>
  <c r="G891" i="4"/>
  <c r="C891" i="4"/>
  <c r="E891" i="4"/>
  <c r="G890" i="4"/>
  <c r="C890" i="4"/>
  <c r="E890" i="4"/>
  <c r="G889" i="4"/>
  <c r="C889" i="4"/>
  <c r="E889" i="4"/>
  <c r="G1549" i="4"/>
  <c r="C1549" i="4"/>
  <c r="E1549" i="4"/>
  <c r="G888" i="4"/>
  <c r="C888" i="4"/>
  <c r="E888" i="4"/>
  <c r="G887" i="4"/>
  <c r="C887" i="4"/>
  <c r="E887" i="4"/>
  <c r="G886" i="4"/>
  <c r="C886" i="4"/>
  <c r="E886" i="4"/>
  <c r="G885" i="4"/>
  <c r="C885" i="4"/>
  <c r="E885" i="4"/>
  <c r="G884" i="4"/>
  <c r="C884" i="4"/>
  <c r="E884" i="4"/>
  <c r="G883" i="4"/>
  <c r="C883" i="4"/>
  <c r="E883" i="4"/>
  <c r="G1548" i="4"/>
  <c r="C1548" i="4"/>
  <c r="E1548" i="4"/>
  <c r="G1547" i="4"/>
  <c r="C1547" i="4"/>
  <c r="E1547" i="4"/>
  <c r="G1546" i="4"/>
  <c r="C1546" i="4"/>
  <c r="E1546" i="4"/>
  <c r="G1545" i="4"/>
  <c r="C1545" i="4"/>
  <c r="E1545" i="4"/>
  <c r="G882" i="4"/>
  <c r="C882" i="4"/>
  <c r="E882" i="4"/>
  <c r="G881" i="4"/>
  <c r="C881" i="4"/>
  <c r="E881" i="4"/>
  <c r="G880" i="4"/>
  <c r="C880" i="4"/>
  <c r="E880" i="4"/>
  <c r="G1544" i="4"/>
  <c r="C1544" i="4"/>
  <c r="E1544" i="4"/>
  <c r="G1543" i="4"/>
  <c r="C1543" i="4"/>
  <c r="E1543" i="4"/>
  <c r="G1542" i="4"/>
  <c r="C1542" i="4"/>
  <c r="E1542" i="4"/>
  <c r="G879" i="4"/>
  <c r="C879" i="4"/>
  <c r="E879" i="4"/>
  <c r="G878" i="4"/>
  <c r="C878" i="4"/>
  <c r="E878" i="4"/>
  <c r="G877" i="4"/>
  <c r="C877" i="4"/>
  <c r="E877" i="4"/>
  <c r="G876" i="4"/>
  <c r="C876" i="4"/>
  <c r="E876" i="4"/>
  <c r="G1541" i="4"/>
  <c r="C1541" i="4"/>
  <c r="E1541" i="4"/>
  <c r="G1540" i="4"/>
  <c r="C1540" i="4"/>
  <c r="E1540" i="4"/>
  <c r="G1539" i="4"/>
  <c r="C1539" i="4"/>
  <c r="E1539" i="4"/>
  <c r="G1538" i="4"/>
  <c r="C1538" i="4"/>
  <c r="E1538" i="4"/>
  <c r="G1537" i="4"/>
  <c r="C1537" i="4"/>
  <c r="E1537" i="4"/>
  <c r="G875" i="4"/>
  <c r="C875" i="4"/>
  <c r="E875" i="4"/>
  <c r="G874" i="4"/>
  <c r="C874" i="4"/>
  <c r="E874" i="4"/>
  <c r="G873" i="4"/>
  <c r="C873" i="4"/>
  <c r="E873" i="4"/>
  <c r="G872" i="4"/>
  <c r="C872" i="4"/>
  <c r="E872" i="4"/>
  <c r="G871" i="4"/>
  <c r="C871" i="4"/>
  <c r="E871" i="4"/>
  <c r="G870" i="4"/>
  <c r="C870" i="4"/>
  <c r="E870" i="4"/>
  <c r="G1536" i="4"/>
  <c r="C1536" i="4"/>
  <c r="E1536" i="4"/>
  <c r="G869" i="4"/>
  <c r="C869" i="4"/>
  <c r="E869" i="4"/>
  <c r="G868" i="4"/>
  <c r="C868" i="4"/>
  <c r="E868" i="4"/>
  <c r="G867" i="4"/>
  <c r="C867" i="4"/>
  <c r="E867" i="4"/>
  <c r="G866" i="4"/>
  <c r="C866" i="4"/>
  <c r="E866" i="4"/>
  <c r="G865" i="4"/>
  <c r="C865" i="4"/>
  <c r="E865" i="4"/>
  <c r="G1535" i="4"/>
  <c r="C1535" i="4"/>
  <c r="E1535" i="4"/>
  <c r="G864" i="4"/>
  <c r="C864" i="4"/>
  <c r="E864" i="4"/>
  <c r="G1534" i="4"/>
  <c r="C1534" i="4"/>
  <c r="E1534" i="4"/>
  <c r="G1533" i="4"/>
  <c r="C1533" i="4"/>
  <c r="E1533" i="4"/>
  <c r="G863" i="4"/>
  <c r="C863" i="4"/>
  <c r="E863" i="4"/>
  <c r="G1532" i="4"/>
  <c r="C1532" i="4"/>
  <c r="E1532" i="4"/>
  <c r="G1531" i="4"/>
  <c r="C1531" i="4"/>
  <c r="E1531" i="4"/>
  <c r="G862" i="4"/>
  <c r="C862" i="4"/>
  <c r="E862" i="4"/>
  <c r="G861" i="4"/>
  <c r="C861" i="4"/>
  <c r="E861" i="4"/>
  <c r="G1530" i="4"/>
  <c r="C1530" i="4"/>
  <c r="E1530" i="4"/>
  <c r="G860" i="4"/>
  <c r="C860" i="4"/>
  <c r="E860" i="4"/>
  <c r="G859" i="4"/>
  <c r="C859" i="4"/>
  <c r="E859" i="4"/>
  <c r="G858" i="4"/>
  <c r="C858" i="4"/>
  <c r="E858" i="4"/>
  <c r="G857" i="4"/>
  <c r="C857" i="4"/>
  <c r="E857" i="4"/>
  <c r="G1529" i="4"/>
  <c r="C1529" i="4"/>
  <c r="E1529" i="4"/>
  <c r="G1528" i="4"/>
  <c r="C1528" i="4"/>
  <c r="E1528" i="4"/>
  <c r="G1527" i="4"/>
  <c r="C1527" i="4"/>
  <c r="E1527" i="4"/>
  <c r="G856" i="4"/>
  <c r="C856" i="4"/>
  <c r="E856" i="4"/>
  <c r="G855" i="4"/>
  <c r="C855" i="4"/>
  <c r="E855" i="4"/>
  <c r="G854" i="4"/>
  <c r="C854" i="4"/>
  <c r="E854" i="4"/>
  <c r="G1526" i="4"/>
  <c r="C1526" i="4"/>
  <c r="E1526" i="4"/>
  <c r="G1525" i="4"/>
  <c r="C1525" i="4"/>
  <c r="E1525" i="4"/>
  <c r="G1524" i="4"/>
  <c r="C1524" i="4"/>
  <c r="E1524" i="4"/>
  <c r="G853" i="4"/>
  <c r="C853" i="4"/>
  <c r="E853" i="4"/>
  <c r="G1523" i="4"/>
  <c r="C1523" i="4"/>
  <c r="E1523" i="4"/>
  <c r="G1522" i="4"/>
  <c r="C1522" i="4"/>
  <c r="E1522" i="4"/>
  <c r="G1521" i="4"/>
  <c r="C1521" i="4"/>
  <c r="E1521" i="4"/>
  <c r="G1520" i="4"/>
  <c r="C1520" i="4"/>
  <c r="E1520" i="4"/>
  <c r="G1519" i="4"/>
  <c r="C1519" i="4"/>
  <c r="E1519" i="4"/>
  <c r="G852" i="4"/>
  <c r="C852" i="4"/>
  <c r="E852" i="4"/>
  <c r="G1518" i="4"/>
  <c r="C1518" i="4"/>
  <c r="E1518" i="4"/>
  <c r="G851" i="4"/>
  <c r="C851" i="4"/>
  <c r="E851" i="4"/>
  <c r="G850" i="4"/>
  <c r="C850" i="4"/>
  <c r="E850" i="4"/>
  <c r="G849" i="4"/>
  <c r="C849" i="4"/>
  <c r="E849" i="4"/>
  <c r="G1517" i="4"/>
  <c r="C1517" i="4"/>
  <c r="E1517" i="4"/>
  <c r="G1516" i="4"/>
  <c r="C1516" i="4"/>
  <c r="E1516" i="4"/>
  <c r="G848" i="4"/>
  <c r="C848" i="4"/>
  <c r="E848" i="4"/>
  <c r="G847" i="4"/>
  <c r="C847" i="4"/>
  <c r="E847" i="4"/>
  <c r="G1515" i="4"/>
  <c r="C1515" i="4"/>
  <c r="E1515" i="4"/>
  <c r="G1514" i="4"/>
  <c r="C1514" i="4"/>
  <c r="E1514" i="4"/>
  <c r="G1513" i="4"/>
  <c r="C1513" i="4"/>
  <c r="E1513" i="4"/>
  <c r="G1512" i="4"/>
  <c r="C1512" i="4"/>
  <c r="E1512" i="4"/>
  <c r="G1511" i="4"/>
  <c r="C1511" i="4"/>
  <c r="E1511" i="4"/>
  <c r="G1510" i="4"/>
  <c r="C1510" i="4"/>
  <c r="E1510" i="4"/>
  <c r="G1509" i="4"/>
  <c r="C1509" i="4"/>
  <c r="E1509" i="4"/>
  <c r="G1508" i="4"/>
  <c r="C1508" i="4"/>
  <c r="E1508" i="4"/>
  <c r="G1507" i="4"/>
  <c r="C1507" i="4"/>
  <c r="E1507" i="4"/>
  <c r="G1506" i="4"/>
  <c r="C1506" i="4"/>
  <c r="E1506" i="4"/>
  <c r="G1505" i="4"/>
  <c r="C1505" i="4"/>
  <c r="E1505" i="4"/>
  <c r="G846" i="4"/>
  <c r="C846" i="4"/>
  <c r="E846" i="4"/>
  <c r="G845" i="4"/>
  <c r="C845" i="4"/>
  <c r="E845" i="4"/>
  <c r="G1504" i="4"/>
  <c r="C1504" i="4"/>
  <c r="E1504" i="4"/>
  <c r="G1503" i="4"/>
  <c r="C1503" i="4"/>
  <c r="E1503" i="4"/>
  <c r="G1502" i="4"/>
  <c r="C1502" i="4"/>
  <c r="E1502" i="4"/>
  <c r="G1501" i="4"/>
  <c r="C1501" i="4"/>
  <c r="E1501" i="4"/>
  <c r="G844" i="4"/>
  <c r="C844" i="4"/>
  <c r="E844" i="4"/>
  <c r="G843" i="4"/>
  <c r="C843" i="4"/>
  <c r="E843" i="4"/>
  <c r="G842" i="4"/>
  <c r="C842" i="4"/>
  <c r="E842" i="4"/>
  <c r="G841" i="4"/>
  <c r="C841" i="4"/>
  <c r="E841" i="4"/>
  <c r="G1500" i="4"/>
  <c r="C1500" i="4"/>
  <c r="E1500" i="4"/>
  <c r="G1499" i="4"/>
  <c r="C1499" i="4"/>
  <c r="E1499" i="4"/>
  <c r="G1498" i="4"/>
  <c r="C1498" i="4"/>
  <c r="E1498" i="4"/>
  <c r="G1497" i="4"/>
  <c r="C1497" i="4"/>
  <c r="E1497" i="4"/>
  <c r="G1496" i="4"/>
  <c r="C1496" i="4"/>
  <c r="E1496" i="4"/>
  <c r="G840" i="4"/>
  <c r="C840" i="4"/>
  <c r="E840" i="4"/>
  <c r="G839" i="4"/>
  <c r="C839" i="4"/>
  <c r="E839" i="4"/>
  <c r="G1495" i="4"/>
  <c r="C1495" i="4"/>
  <c r="E1495" i="4"/>
  <c r="G838" i="4"/>
  <c r="C838" i="4"/>
  <c r="E838" i="4"/>
  <c r="G1494" i="4"/>
  <c r="C1494" i="4"/>
  <c r="E1494" i="4"/>
  <c r="G1493" i="4"/>
  <c r="C1493" i="4"/>
  <c r="E1493" i="4"/>
  <c r="G837" i="4"/>
  <c r="C837" i="4"/>
  <c r="E837" i="4"/>
  <c r="G1492" i="4"/>
  <c r="C1492" i="4"/>
  <c r="E1492" i="4"/>
  <c r="G1491" i="4"/>
  <c r="C1491" i="4"/>
  <c r="E1491" i="4"/>
  <c r="G1490" i="4"/>
  <c r="C1490" i="4"/>
  <c r="E1490" i="4"/>
  <c r="G1489" i="4"/>
  <c r="C1489" i="4"/>
  <c r="E1489" i="4"/>
  <c r="G836" i="4"/>
  <c r="C836" i="4"/>
  <c r="E836" i="4"/>
  <c r="G1488" i="4"/>
  <c r="C1488" i="4"/>
  <c r="E1488" i="4"/>
  <c r="G835" i="4"/>
  <c r="C835" i="4"/>
  <c r="E835" i="4"/>
  <c r="G1487" i="4"/>
  <c r="C1487" i="4"/>
  <c r="E1487" i="4"/>
  <c r="G1486" i="4"/>
  <c r="C1486" i="4"/>
  <c r="E1486" i="4"/>
  <c r="G1485" i="4"/>
  <c r="C1485" i="4"/>
  <c r="E1485" i="4"/>
  <c r="G834" i="4"/>
  <c r="C834" i="4"/>
  <c r="E834" i="4"/>
  <c r="G833" i="4"/>
  <c r="C833" i="4"/>
  <c r="E833" i="4"/>
  <c r="G832" i="4"/>
  <c r="C832" i="4"/>
  <c r="E832" i="4"/>
  <c r="G1484" i="4"/>
  <c r="C1484" i="4"/>
  <c r="E1484" i="4"/>
  <c r="G1483" i="4"/>
  <c r="C1483" i="4"/>
  <c r="E1483" i="4"/>
  <c r="G1482" i="4"/>
  <c r="C1482" i="4"/>
  <c r="E1482" i="4"/>
  <c r="G831" i="4"/>
  <c r="C831" i="4"/>
  <c r="E831" i="4"/>
  <c r="G830" i="4"/>
  <c r="C830" i="4"/>
  <c r="E830" i="4"/>
  <c r="G829" i="4"/>
  <c r="C829" i="4"/>
  <c r="E829" i="4"/>
  <c r="G828" i="4"/>
  <c r="C828" i="4"/>
  <c r="E828" i="4"/>
  <c r="G827" i="4"/>
  <c r="C827" i="4"/>
  <c r="E827" i="4"/>
  <c r="G826" i="4"/>
  <c r="C826" i="4"/>
  <c r="E826" i="4"/>
  <c r="G1481" i="4"/>
  <c r="C1481" i="4"/>
  <c r="E1481" i="4"/>
  <c r="G1480" i="4"/>
  <c r="C1480" i="4"/>
  <c r="E1480" i="4"/>
  <c r="G1479" i="4"/>
  <c r="C1479" i="4"/>
  <c r="E1479" i="4"/>
  <c r="G825" i="4"/>
  <c r="C825" i="4"/>
  <c r="E825" i="4"/>
  <c r="G1478" i="4"/>
  <c r="C1478" i="4"/>
  <c r="E1478" i="4"/>
  <c r="G1477" i="4"/>
  <c r="C1477" i="4"/>
  <c r="E1477" i="4"/>
  <c r="G1476" i="4"/>
  <c r="C1476" i="4"/>
  <c r="E1476" i="4"/>
  <c r="G824" i="4"/>
  <c r="C824" i="4"/>
  <c r="E824" i="4"/>
  <c r="G1475" i="4"/>
  <c r="C1475" i="4"/>
  <c r="E1475" i="4"/>
  <c r="G1474" i="4"/>
  <c r="C1474" i="4"/>
  <c r="E1474" i="4"/>
  <c r="G1473" i="4"/>
  <c r="C1473" i="4"/>
  <c r="E1473" i="4"/>
  <c r="G1472" i="4"/>
  <c r="C1472" i="4"/>
  <c r="E1472" i="4"/>
  <c r="G1471" i="4"/>
  <c r="C1471" i="4"/>
  <c r="E1471" i="4"/>
  <c r="G1470" i="4"/>
  <c r="C1470" i="4"/>
  <c r="E1470" i="4"/>
  <c r="G1469" i="4"/>
  <c r="C1469" i="4"/>
  <c r="E1469" i="4"/>
  <c r="G1468" i="4"/>
  <c r="C1468" i="4"/>
  <c r="E1468" i="4"/>
  <c r="G1467" i="4"/>
  <c r="C1467" i="4"/>
  <c r="E1467" i="4"/>
  <c r="G1466" i="4"/>
  <c r="C1466" i="4"/>
  <c r="E1466" i="4"/>
  <c r="G1465" i="4"/>
  <c r="C1465" i="4"/>
  <c r="E1465" i="4"/>
  <c r="G1464" i="4"/>
  <c r="C1464" i="4"/>
  <c r="E1464" i="4"/>
  <c r="G1463" i="4"/>
  <c r="C1463" i="4"/>
  <c r="E1463" i="4"/>
  <c r="G1462" i="4"/>
  <c r="C1462" i="4"/>
  <c r="E1462" i="4"/>
  <c r="G1461" i="4"/>
  <c r="C1461" i="4"/>
  <c r="E1461" i="4"/>
  <c r="G1460" i="4"/>
  <c r="C1460" i="4"/>
  <c r="E1460" i="4"/>
  <c r="G1459" i="4"/>
  <c r="C1459" i="4"/>
  <c r="E1459" i="4"/>
  <c r="G1458" i="4"/>
  <c r="C1458" i="4"/>
  <c r="E1458" i="4"/>
  <c r="G1457" i="4"/>
  <c r="C1457" i="4"/>
  <c r="E1457" i="4"/>
  <c r="G1456" i="4"/>
  <c r="C1456" i="4"/>
  <c r="E1456" i="4"/>
  <c r="G1455" i="4"/>
  <c r="C1455" i="4"/>
  <c r="E1455" i="4"/>
  <c r="G1454" i="4"/>
  <c r="C1454" i="4"/>
  <c r="E1454" i="4"/>
  <c r="G1453" i="4"/>
  <c r="C1453" i="4"/>
  <c r="E1453" i="4"/>
  <c r="G1452" i="4"/>
  <c r="C1452" i="4"/>
  <c r="E1452" i="4"/>
  <c r="G1451" i="4"/>
  <c r="C1451" i="4"/>
  <c r="E1451" i="4"/>
  <c r="G1450" i="4"/>
  <c r="C1450" i="4"/>
  <c r="E1450" i="4"/>
  <c r="G823" i="4"/>
  <c r="C823" i="4"/>
  <c r="E823" i="4"/>
  <c r="G822" i="4"/>
  <c r="C822" i="4"/>
  <c r="E822" i="4"/>
  <c r="G821" i="4"/>
  <c r="C821" i="4"/>
  <c r="E821" i="4"/>
  <c r="G820" i="4"/>
  <c r="C820" i="4"/>
  <c r="E820" i="4"/>
  <c r="G819" i="4"/>
  <c r="C819" i="4"/>
  <c r="E819" i="4"/>
  <c r="G818" i="4"/>
  <c r="C818" i="4"/>
  <c r="E818" i="4"/>
  <c r="G817" i="4"/>
  <c r="C817" i="4"/>
  <c r="E817" i="4"/>
  <c r="G816" i="4"/>
  <c r="C816" i="4"/>
  <c r="E816" i="4"/>
  <c r="G1449" i="4"/>
  <c r="C1449" i="4"/>
  <c r="E1449" i="4"/>
  <c r="G1448" i="4"/>
  <c r="C1448" i="4"/>
  <c r="E1448" i="4"/>
  <c r="G815" i="4"/>
  <c r="C815" i="4"/>
  <c r="E815" i="4"/>
  <c r="G814" i="4"/>
  <c r="C814" i="4"/>
  <c r="E814" i="4"/>
  <c r="G1447" i="4"/>
  <c r="C1447" i="4"/>
  <c r="E1447" i="4"/>
  <c r="G813" i="4"/>
  <c r="C813" i="4"/>
  <c r="E813" i="4"/>
  <c r="G812" i="4"/>
  <c r="C812" i="4"/>
  <c r="E812" i="4"/>
  <c r="G811" i="4"/>
  <c r="C811" i="4"/>
  <c r="E811" i="4"/>
  <c r="G810" i="4"/>
  <c r="C810" i="4"/>
  <c r="E810" i="4"/>
  <c r="G809" i="4"/>
  <c r="C809" i="4"/>
  <c r="E809" i="4"/>
  <c r="G808" i="4"/>
  <c r="C808" i="4"/>
  <c r="E808" i="4"/>
  <c r="G807" i="4"/>
  <c r="C807" i="4"/>
  <c r="E807" i="4"/>
  <c r="G806" i="4"/>
  <c r="C806" i="4"/>
  <c r="E806" i="4"/>
  <c r="G805" i="4"/>
  <c r="C805" i="4"/>
  <c r="E805" i="4"/>
  <c r="G1446" i="4"/>
  <c r="C1446" i="4"/>
  <c r="E1446" i="4"/>
  <c r="G804" i="4"/>
  <c r="C804" i="4"/>
  <c r="E804" i="4"/>
  <c r="G803" i="4"/>
  <c r="C803" i="4"/>
  <c r="E803" i="4"/>
  <c r="G802" i="4"/>
  <c r="C802" i="4"/>
  <c r="E802" i="4"/>
  <c r="G801" i="4"/>
  <c r="C801" i="4"/>
  <c r="E801" i="4"/>
  <c r="G800" i="4"/>
  <c r="C800" i="4"/>
  <c r="E800" i="4"/>
  <c r="G799" i="4"/>
  <c r="C799" i="4"/>
  <c r="E799" i="4"/>
  <c r="G798" i="4"/>
  <c r="C798" i="4"/>
  <c r="E798" i="4"/>
  <c r="G797" i="4"/>
  <c r="C797" i="4"/>
  <c r="E797" i="4"/>
  <c r="G796" i="4"/>
  <c r="C796" i="4"/>
  <c r="E796" i="4"/>
  <c r="G795" i="4"/>
  <c r="C795" i="4"/>
  <c r="E795" i="4"/>
  <c r="G794" i="4"/>
  <c r="C794" i="4"/>
  <c r="E794" i="4"/>
  <c r="G793" i="4"/>
  <c r="C793" i="4"/>
  <c r="E793" i="4"/>
  <c r="G792" i="4"/>
  <c r="C792" i="4"/>
  <c r="E792" i="4"/>
  <c r="G791" i="4"/>
  <c r="C791" i="4"/>
  <c r="E791" i="4"/>
  <c r="G790" i="4"/>
  <c r="C790" i="4"/>
  <c r="E790" i="4"/>
  <c r="G789" i="4"/>
  <c r="C789" i="4"/>
  <c r="E789" i="4"/>
  <c r="G788" i="4"/>
  <c r="C788" i="4"/>
  <c r="E788" i="4"/>
  <c r="G787" i="4"/>
  <c r="C787" i="4"/>
  <c r="E787" i="4"/>
  <c r="G786" i="4"/>
  <c r="C786" i="4"/>
  <c r="E786" i="4"/>
  <c r="G785" i="4"/>
  <c r="C785" i="4"/>
  <c r="E785" i="4"/>
  <c r="G784" i="4"/>
  <c r="C784" i="4"/>
  <c r="E784" i="4"/>
  <c r="G783" i="4"/>
  <c r="C783" i="4"/>
  <c r="E783" i="4"/>
  <c r="G782" i="4"/>
  <c r="C782" i="4"/>
  <c r="E782" i="4"/>
  <c r="G781" i="4"/>
  <c r="C781" i="4"/>
  <c r="E781" i="4"/>
  <c r="G780" i="4"/>
  <c r="C780" i="4"/>
  <c r="E780" i="4"/>
  <c r="G779" i="4"/>
  <c r="C779" i="4"/>
  <c r="E779" i="4"/>
  <c r="G778" i="4"/>
  <c r="C778" i="4"/>
  <c r="E778" i="4"/>
  <c r="G777" i="4"/>
  <c r="C777" i="4"/>
  <c r="E777" i="4"/>
  <c r="G776" i="4"/>
  <c r="C776" i="4"/>
  <c r="E776" i="4"/>
  <c r="G775" i="4"/>
  <c r="C775" i="4"/>
  <c r="E775" i="4"/>
  <c r="G774" i="4"/>
  <c r="C774" i="4"/>
  <c r="E774" i="4"/>
  <c r="G773" i="4"/>
  <c r="C773" i="4"/>
  <c r="E773" i="4"/>
  <c r="G772" i="4"/>
  <c r="C772" i="4"/>
  <c r="E772" i="4"/>
  <c r="G771" i="4"/>
  <c r="C771" i="4"/>
  <c r="E771" i="4"/>
  <c r="G1445" i="4"/>
  <c r="C1445" i="4"/>
  <c r="E1445" i="4"/>
  <c r="G770" i="4"/>
  <c r="C770" i="4"/>
  <c r="E770" i="4"/>
  <c r="G769" i="4"/>
  <c r="C769" i="4"/>
  <c r="E769" i="4"/>
  <c r="G768" i="4"/>
  <c r="C768" i="4"/>
  <c r="E768" i="4"/>
  <c r="G767" i="4"/>
  <c r="C767" i="4"/>
  <c r="E767" i="4"/>
  <c r="G766" i="4"/>
  <c r="C766" i="4"/>
  <c r="E766" i="4"/>
  <c r="G765" i="4"/>
  <c r="C765" i="4"/>
  <c r="E765" i="4"/>
  <c r="G764" i="4"/>
  <c r="C764" i="4"/>
  <c r="E764" i="4"/>
  <c r="G763" i="4"/>
  <c r="C763" i="4"/>
  <c r="E763" i="4"/>
  <c r="G762" i="4"/>
  <c r="C762" i="4"/>
  <c r="E762" i="4"/>
  <c r="G761" i="4"/>
  <c r="C761" i="4"/>
  <c r="E761" i="4"/>
  <c r="G760" i="4"/>
  <c r="C760" i="4"/>
  <c r="E760" i="4"/>
  <c r="G759" i="4"/>
  <c r="C759" i="4"/>
  <c r="E759" i="4"/>
  <c r="G758" i="4"/>
  <c r="C758" i="4"/>
  <c r="E758" i="4"/>
  <c r="G757" i="4"/>
  <c r="C757" i="4"/>
  <c r="E757" i="4"/>
  <c r="G756" i="4"/>
  <c r="C756" i="4"/>
  <c r="E756" i="4"/>
  <c r="G755" i="4"/>
  <c r="C755" i="4"/>
  <c r="E755" i="4"/>
  <c r="G754" i="4"/>
  <c r="C754" i="4"/>
  <c r="E754" i="4"/>
  <c r="G753" i="4"/>
  <c r="C753" i="4"/>
  <c r="E753" i="4"/>
  <c r="G752" i="4"/>
  <c r="C752" i="4"/>
  <c r="E752" i="4"/>
  <c r="G751" i="4"/>
  <c r="C751" i="4"/>
  <c r="E751" i="4"/>
  <c r="G750" i="4"/>
  <c r="C750" i="4"/>
  <c r="E750" i="4"/>
  <c r="G749" i="4"/>
  <c r="C749" i="4"/>
  <c r="E749" i="4"/>
  <c r="G748" i="4"/>
  <c r="C748" i="4"/>
  <c r="E748" i="4"/>
  <c r="G747" i="4"/>
  <c r="C747" i="4"/>
  <c r="E747" i="4"/>
  <c r="G746" i="4"/>
  <c r="C746" i="4"/>
  <c r="E746" i="4"/>
  <c r="G745" i="4"/>
  <c r="C745" i="4"/>
  <c r="E745" i="4"/>
  <c r="G1444" i="4"/>
  <c r="C1444" i="4"/>
  <c r="E1444" i="4"/>
  <c r="G744" i="4"/>
  <c r="C744" i="4"/>
  <c r="E744" i="4"/>
  <c r="G743" i="4"/>
  <c r="C743" i="4"/>
  <c r="E743" i="4"/>
  <c r="G742" i="4"/>
  <c r="C742" i="4"/>
  <c r="E742" i="4"/>
  <c r="G741" i="4"/>
  <c r="C741" i="4"/>
  <c r="E741" i="4"/>
  <c r="G740" i="4"/>
  <c r="C740" i="4"/>
  <c r="E740" i="4"/>
  <c r="G739" i="4"/>
  <c r="C739" i="4"/>
  <c r="E739" i="4"/>
  <c r="G738" i="4"/>
  <c r="C738" i="4"/>
  <c r="E738" i="4"/>
  <c r="G737" i="4"/>
  <c r="C737" i="4"/>
  <c r="E737" i="4"/>
  <c r="G736" i="4"/>
  <c r="C736" i="4"/>
  <c r="E736" i="4"/>
  <c r="G735" i="4"/>
  <c r="C735" i="4"/>
  <c r="E735" i="4"/>
  <c r="G734" i="4"/>
  <c r="C734" i="4"/>
  <c r="E734" i="4"/>
  <c r="G733" i="4"/>
  <c r="C733" i="4"/>
  <c r="E733" i="4"/>
  <c r="G732" i="4"/>
  <c r="C732" i="4"/>
  <c r="E732" i="4"/>
  <c r="G731" i="4"/>
  <c r="C731" i="4"/>
  <c r="E731" i="4"/>
  <c r="G730" i="4"/>
  <c r="C730" i="4"/>
  <c r="E730" i="4"/>
  <c r="G729" i="4"/>
  <c r="C729" i="4"/>
  <c r="E729" i="4"/>
  <c r="G728" i="4"/>
  <c r="C728" i="4"/>
  <c r="E728" i="4"/>
  <c r="G727" i="4"/>
  <c r="C727" i="4"/>
  <c r="E727" i="4"/>
  <c r="G726" i="4"/>
  <c r="C726" i="4"/>
  <c r="E726" i="4"/>
  <c r="G725" i="4"/>
  <c r="C725" i="4"/>
  <c r="E725" i="4"/>
  <c r="G724" i="4"/>
  <c r="C724" i="4"/>
  <c r="E724" i="4"/>
  <c r="G723" i="4"/>
  <c r="C723" i="4"/>
  <c r="E723" i="4"/>
  <c r="G722" i="4"/>
  <c r="C722" i="4"/>
  <c r="E722" i="4"/>
  <c r="G721" i="4"/>
  <c r="C721" i="4"/>
  <c r="E721" i="4"/>
  <c r="G720" i="4"/>
  <c r="C720" i="4"/>
  <c r="E720" i="4"/>
  <c r="G719" i="4"/>
  <c r="C719" i="4"/>
  <c r="E719" i="4"/>
  <c r="G718" i="4"/>
  <c r="C718" i="4"/>
  <c r="E718" i="4"/>
  <c r="G717" i="4"/>
  <c r="C717" i="4"/>
  <c r="E717" i="4"/>
  <c r="G716" i="4"/>
  <c r="C716" i="4"/>
  <c r="E716" i="4"/>
  <c r="G715" i="4"/>
  <c r="C715" i="4"/>
  <c r="E715" i="4"/>
  <c r="G714" i="4"/>
  <c r="C714" i="4"/>
  <c r="E714" i="4"/>
  <c r="G713" i="4"/>
  <c r="C713" i="4"/>
  <c r="E713" i="4"/>
  <c r="G712" i="4"/>
  <c r="C712" i="4"/>
  <c r="E712" i="4"/>
  <c r="G711" i="4"/>
  <c r="C711" i="4"/>
  <c r="E711" i="4"/>
  <c r="G710" i="4"/>
  <c r="C710" i="4"/>
  <c r="E710" i="4"/>
  <c r="G709" i="4"/>
  <c r="C709" i="4"/>
  <c r="E709" i="4"/>
  <c r="G708" i="4"/>
  <c r="C708" i="4"/>
  <c r="E708" i="4"/>
  <c r="G707" i="4"/>
  <c r="C707" i="4"/>
  <c r="E707" i="4"/>
  <c r="G706" i="4"/>
  <c r="C706" i="4"/>
  <c r="E706" i="4"/>
  <c r="G705" i="4"/>
  <c r="C705" i="4"/>
  <c r="E705" i="4"/>
  <c r="G704" i="4"/>
  <c r="C704" i="4"/>
  <c r="E704" i="4"/>
  <c r="G703" i="4"/>
  <c r="C703" i="4"/>
  <c r="E703" i="4"/>
  <c r="G702" i="4"/>
  <c r="C702" i="4"/>
  <c r="E702" i="4"/>
  <c r="G1443" i="4"/>
  <c r="C1443" i="4"/>
  <c r="E1443" i="4"/>
  <c r="G701" i="4"/>
  <c r="C701" i="4"/>
  <c r="E701" i="4"/>
  <c r="G700" i="4"/>
  <c r="C700" i="4"/>
  <c r="E700" i="4"/>
  <c r="G699" i="4"/>
  <c r="C699" i="4"/>
  <c r="E699" i="4"/>
  <c r="G698" i="4"/>
  <c r="C698" i="4"/>
  <c r="E698" i="4"/>
  <c r="G697" i="4"/>
  <c r="C697" i="4"/>
  <c r="E697" i="4"/>
  <c r="G696" i="4"/>
  <c r="C696" i="4"/>
  <c r="E696" i="4"/>
  <c r="G695" i="4"/>
  <c r="C695" i="4"/>
  <c r="E695" i="4"/>
  <c r="G694" i="4"/>
  <c r="C694" i="4"/>
  <c r="E694" i="4"/>
  <c r="G693" i="4"/>
  <c r="C693" i="4"/>
  <c r="E693" i="4"/>
  <c r="G692" i="4"/>
  <c r="C692" i="4"/>
  <c r="E692" i="4"/>
  <c r="G691" i="4"/>
  <c r="C691" i="4"/>
  <c r="E691" i="4"/>
  <c r="G690" i="4"/>
  <c r="C690" i="4"/>
  <c r="E690" i="4"/>
  <c r="G689" i="4"/>
  <c r="C689" i="4"/>
  <c r="E689" i="4"/>
  <c r="G688" i="4"/>
  <c r="C688" i="4"/>
  <c r="E688" i="4"/>
  <c r="G687" i="4"/>
  <c r="C687" i="4"/>
  <c r="E687" i="4"/>
  <c r="G686" i="4"/>
  <c r="C686" i="4"/>
  <c r="E686" i="4"/>
  <c r="G1442" i="4"/>
  <c r="C1442" i="4"/>
  <c r="E1442" i="4"/>
  <c r="G1441" i="4"/>
  <c r="C1441" i="4"/>
  <c r="E1441" i="4"/>
  <c r="G685" i="4"/>
  <c r="C685" i="4"/>
  <c r="E685" i="4"/>
  <c r="G684" i="4"/>
  <c r="C684" i="4"/>
  <c r="E684" i="4"/>
  <c r="G683" i="4"/>
  <c r="C683" i="4"/>
  <c r="E683" i="4"/>
  <c r="G682" i="4"/>
  <c r="C682" i="4"/>
  <c r="E682" i="4"/>
  <c r="G681" i="4"/>
  <c r="C681" i="4"/>
  <c r="E681" i="4"/>
  <c r="G680" i="4"/>
  <c r="C680" i="4"/>
  <c r="E680" i="4"/>
  <c r="G679" i="4"/>
  <c r="C679" i="4"/>
  <c r="E679" i="4"/>
  <c r="G678" i="4"/>
  <c r="C678" i="4"/>
  <c r="E678" i="4"/>
  <c r="G677" i="4"/>
  <c r="C677" i="4"/>
  <c r="E677" i="4"/>
  <c r="G676" i="4"/>
  <c r="C676" i="4"/>
  <c r="E676" i="4"/>
  <c r="G675" i="4"/>
  <c r="C675" i="4"/>
  <c r="E675" i="4"/>
  <c r="G674" i="4"/>
  <c r="C674" i="4"/>
  <c r="E674" i="4"/>
  <c r="G673" i="4"/>
  <c r="C673" i="4"/>
  <c r="E673" i="4"/>
  <c r="G1440" i="4"/>
  <c r="C1440" i="4"/>
  <c r="E1440" i="4"/>
  <c r="G672" i="4"/>
  <c r="C672" i="4"/>
  <c r="E672" i="4"/>
  <c r="G671" i="4"/>
  <c r="C671" i="4"/>
  <c r="E671" i="4"/>
  <c r="G670" i="4"/>
  <c r="C670" i="4"/>
  <c r="E670" i="4"/>
  <c r="G669" i="4"/>
  <c r="C669" i="4"/>
  <c r="E669" i="4"/>
  <c r="G668" i="4"/>
  <c r="C668" i="4"/>
  <c r="E668" i="4"/>
  <c r="G667" i="4"/>
  <c r="C667" i="4"/>
  <c r="E667" i="4"/>
  <c r="G666" i="4"/>
  <c r="C666" i="4"/>
  <c r="E666" i="4"/>
  <c r="G665" i="4"/>
  <c r="C665" i="4"/>
  <c r="E665" i="4"/>
  <c r="G664" i="4"/>
  <c r="C664" i="4"/>
  <c r="E664" i="4"/>
  <c r="G663" i="4"/>
  <c r="C663" i="4"/>
  <c r="E663" i="4"/>
  <c r="G662" i="4"/>
  <c r="C662" i="4"/>
  <c r="E662" i="4"/>
  <c r="G661" i="4"/>
  <c r="C661" i="4"/>
  <c r="E661" i="4"/>
  <c r="G660" i="4"/>
  <c r="C660" i="4"/>
  <c r="E660" i="4"/>
  <c r="G659" i="4"/>
  <c r="C659" i="4"/>
  <c r="E659" i="4"/>
  <c r="G658" i="4"/>
  <c r="C658" i="4"/>
  <c r="E658" i="4"/>
  <c r="G657" i="4"/>
  <c r="C657" i="4"/>
  <c r="E657" i="4"/>
  <c r="G656" i="4"/>
  <c r="C656" i="4"/>
  <c r="E656" i="4"/>
  <c r="G655" i="4"/>
  <c r="C655" i="4"/>
  <c r="E655" i="4"/>
  <c r="G654" i="4"/>
  <c r="C654" i="4"/>
  <c r="E654" i="4"/>
  <c r="G653" i="4"/>
  <c r="C653" i="4"/>
  <c r="E653" i="4"/>
  <c r="G652" i="4"/>
  <c r="C652" i="4"/>
  <c r="E652" i="4"/>
  <c r="G651" i="4"/>
  <c r="C651" i="4"/>
  <c r="E651" i="4"/>
  <c r="G650" i="4"/>
  <c r="C650" i="4"/>
  <c r="E650" i="4"/>
  <c r="G649" i="4"/>
  <c r="C649" i="4"/>
  <c r="E649" i="4"/>
  <c r="G648" i="4"/>
  <c r="C648" i="4"/>
  <c r="E648" i="4"/>
  <c r="G647" i="4"/>
  <c r="C647" i="4"/>
  <c r="E647" i="4"/>
  <c r="G646" i="4"/>
  <c r="C646" i="4"/>
  <c r="E646" i="4"/>
  <c r="G645" i="4"/>
  <c r="C645" i="4"/>
  <c r="E645" i="4"/>
  <c r="G644" i="4"/>
  <c r="C644" i="4"/>
  <c r="E644" i="4"/>
  <c r="G643" i="4"/>
  <c r="C643" i="4"/>
  <c r="E643" i="4"/>
  <c r="G642" i="4"/>
  <c r="C642" i="4"/>
  <c r="E642" i="4"/>
  <c r="G641" i="4"/>
  <c r="C641" i="4"/>
  <c r="E641" i="4"/>
  <c r="G640" i="4"/>
  <c r="C640" i="4"/>
  <c r="E640" i="4"/>
  <c r="G639" i="4"/>
  <c r="C639" i="4"/>
  <c r="E639" i="4"/>
  <c r="G638" i="4"/>
  <c r="C638" i="4"/>
  <c r="E638" i="4"/>
  <c r="G637" i="4"/>
  <c r="C637" i="4"/>
  <c r="E637" i="4"/>
  <c r="G636" i="4"/>
  <c r="C636" i="4"/>
  <c r="E636" i="4"/>
  <c r="G635" i="4"/>
  <c r="C635" i="4"/>
  <c r="E635" i="4"/>
  <c r="G634" i="4"/>
  <c r="C634" i="4"/>
  <c r="E634" i="4"/>
  <c r="G633" i="4"/>
  <c r="C633" i="4"/>
  <c r="E633" i="4"/>
  <c r="G632" i="4"/>
  <c r="C632" i="4"/>
  <c r="E632" i="4"/>
  <c r="G631" i="4"/>
  <c r="C631" i="4"/>
  <c r="E631" i="4"/>
  <c r="G630" i="4"/>
  <c r="C630" i="4"/>
  <c r="E630" i="4"/>
  <c r="G629" i="4"/>
  <c r="C629" i="4"/>
  <c r="E629" i="4"/>
  <c r="G1439" i="4"/>
  <c r="C1439" i="4"/>
  <c r="E1439" i="4"/>
  <c r="G628" i="4"/>
  <c r="C628" i="4"/>
  <c r="E628" i="4"/>
  <c r="G627" i="4"/>
  <c r="C627" i="4"/>
  <c r="E627" i="4"/>
  <c r="G626" i="4"/>
  <c r="C626" i="4"/>
  <c r="E626" i="4"/>
  <c r="G625" i="4"/>
  <c r="C625" i="4"/>
  <c r="E625" i="4"/>
  <c r="G624" i="4"/>
  <c r="C624" i="4"/>
  <c r="E624" i="4"/>
  <c r="G623" i="4"/>
  <c r="C623" i="4"/>
  <c r="E623" i="4"/>
  <c r="G622" i="4"/>
  <c r="C622" i="4"/>
  <c r="E622" i="4"/>
  <c r="G621" i="4"/>
  <c r="C621" i="4"/>
  <c r="E621" i="4"/>
  <c r="G620" i="4"/>
  <c r="C620" i="4"/>
  <c r="E620" i="4"/>
  <c r="G619" i="4"/>
  <c r="C619" i="4"/>
  <c r="E619" i="4"/>
  <c r="G618" i="4"/>
  <c r="C618" i="4"/>
  <c r="E618" i="4"/>
  <c r="G617" i="4"/>
  <c r="C617" i="4"/>
  <c r="E617" i="4"/>
  <c r="G616" i="4"/>
  <c r="C616" i="4"/>
  <c r="E616" i="4"/>
  <c r="G615" i="4"/>
  <c r="C615" i="4"/>
  <c r="E615" i="4"/>
  <c r="G614" i="4"/>
  <c r="C614" i="4"/>
  <c r="E614" i="4"/>
  <c r="G1438" i="4"/>
  <c r="C1438" i="4"/>
  <c r="E1438" i="4"/>
  <c r="G613" i="4"/>
  <c r="C613" i="4"/>
  <c r="E613" i="4"/>
  <c r="G612" i="4"/>
  <c r="C612" i="4"/>
  <c r="E612" i="4"/>
  <c r="G611" i="4"/>
  <c r="C611" i="4"/>
  <c r="E611" i="4"/>
  <c r="G610" i="4"/>
  <c r="C610" i="4"/>
  <c r="E610" i="4"/>
  <c r="G609" i="4"/>
  <c r="C609" i="4"/>
  <c r="E609" i="4"/>
  <c r="G608" i="4"/>
  <c r="C608" i="4"/>
  <c r="E608" i="4"/>
  <c r="G607" i="4"/>
  <c r="C607" i="4"/>
  <c r="E607" i="4"/>
  <c r="G606" i="4"/>
  <c r="C606" i="4"/>
  <c r="E606" i="4"/>
  <c r="G605" i="4"/>
  <c r="C605" i="4"/>
  <c r="E605" i="4"/>
  <c r="G604" i="4"/>
  <c r="C604" i="4"/>
  <c r="E604" i="4"/>
  <c r="G603" i="4"/>
  <c r="C603" i="4"/>
  <c r="E603" i="4"/>
  <c r="G602" i="4"/>
  <c r="C602" i="4"/>
  <c r="E602" i="4"/>
  <c r="G601" i="4"/>
  <c r="C601" i="4"/>
  <c r="E601" i="4"/>
  <c r="G600" i="4"/>
  <c r="C600" i="4"/>
  <c r="E600" i="4"/>
  <c r="G599" i="4"/>
  <c r="C599" i="4"/>
  <c r="E599" i="4"/>
  <c r="G598" i="4"/>
  <c r="C598" i="4"/>
  <c r="E598" i="4"/>
  <c r="G597" i="4"/>
  <c r="C597" i="4"/>
  <c r="E597" i="4"/>
  <c r="G596" i="4"/>
  <c r="C596" i="4"/>
  <c r="E596" i="4"/>
  <c r="G595" i="4"/>
  <c r="C595" i="4"/>
  <c r="E595" i="4"/>
  <c r="G594" i="4"/>
  <c r="C594" i="4"/>
  <c r="E594" i="4"/>
  <c r="G593" i="4"/>
  <c r="C593" i="4"/>
  <c r="E593" i="4"/>
  <c r="G592" i="4"/>
  <c r="C592" i="4"/>
  <c r="E592" i="4"/>
  <c r="G591" i="4"/>
  <c r="C591" i="4"/>
  <c r="E591" i="4"/>
  <c r="G590" i="4"/>
  <c r="C590" i="4"/>
  <c r="E590" i="4"/>
  <c r="G589" i="4"/>
  <c r="C589" i="4"/>
  <c r="E589" i="4"/>
  <c r="G588" i="4"/>
  <c r="C588" i="4"/>
  <c r="E588" i="4"/>
  <c r="G587" i="4"/>
  <c r="C587" i="4"/>
  <c r="E587" i="4"/>
  <c r="G586" i="4"/>
  <c r="C586" i="4"/>
  <c r="E586" i="4"/>
  <c r="G585" i="4"/>
  <c r="C585" i="4"/>
  <c r="E585" i="4"/>
  <c r="G584" i="4"/>
  <c r="C584" i="4"/>
  <c r="E584" i="4"/>
  <c r="G583" i="4"/>
  <c r="C583" i="4"/>
  <c r="E583" i="4"/>
  <c r="G582" i="4"/>
  <c r="C582" i="4"/>
  <c r="E582" i="4"/>
  <c r="G581" i="4"/>
  <c r="C581" i="4"/>
  <c r="E581" i="4"/>
  <c r="G580" i="4"/>
  <c r="C580" i="4"/>
  <c r="E580" i="4"/>
  <c r="G579" i="4"/>
  <c r="C579" i="4"/>
  <c r="E579" i="4"/>
  <c r="G578" i="4"/>
  <c r="C578" i="4"/>
  <c r="E578" i="4"/>
  <c r="G577" i="4"/>
  <c r="C577" i="4"/>
  <c r="E577" i="4"/>
  <c r="G576" i="4"/>
  <c r="C576" i="4"/>
  <c r="E576" i="4"/>
  <c r="G575" i="4"/>
  <c r="C575" i="4"/>
  <c r="E575" i="4"/>
  <c r="G574" i="4"/>
  <c r="C574" i="4"/>
  <c r="E574" i="4"/>
  <c r="G573" i="4"/>
  <c r="C573" i="4"/>
  <c r="E573" i="4"/>
  <c r="G572" i="4"/>
  <c r="C572" i="4"/>
  <c r="E572" i="4"/>
  <c r="G571" i="4"/>
  <c r="C571" i="4"/>
  <c r="E571" i="4"/>
  <c r="G570" i="4"/>
  <c r="C570" i="4"/>
  <c r="E570" i="4"/>
  <c r="G569" i="4"/>
  <c r="C569" i="4"/>
  <c r="E569" i="4"/>
  <c r="G568" i="4"/>
  <c r="C568" i="4"/>
  <c r="E568" i="4"/>
  <c r="G567" i="4"/>
  <c r="C567" i="4"/>
  <c r="E567" i="4"/>
  <c r="G566" i="4"/>
  <c r="C566" i="4"/>
  <c r="E566" i="4"/>
  <c r="G565" i="4"/>
  <c r="C565" i="4"/>
  <c r="E565" i="4"/>
  <c r="G564" i="4"/>
  <c r="C564" i="4"/>
  <c r="E564" i="4"/>
  <c r="G563" i="4"/>
  <c r="C563" i="4"/>
  <c r="E563" i="4"/>
  <c r="G562" i="4"/>
  <c r="C562" i="4"/>
  <c r="E562" i="4"/>
  <c r="G561" i="4"/>
  <c r="C561" i="4"/>
  <c r="E561" i="4"/>
  <c r="G560" i="4"/>
  <c r="C560" i="4"/>
  <c r="E560" i="4"/>
  <c r="G559" i="4"/>
  <c r="C559" i="4"/>
  <c r="E559" i="4"/>
  <c r="G558" i="4"/>
  <c r="C558" i="4"/>
  <c r="E558" i="4"/>
  <c r="G557" i="4"/>
  <c r="C557" i="4"/>
  <c r="E557" i="4"/>
  <c r="G556" i="4"/>
  <c r="C556" i="4"/>
  <c r="E556" i="4"/>
  <c r="G555" i="4"/>
  <c r="C555" i="4"/>
  <c r="E555" i="4"/>
  <c r="G554" i="4"/>
  <c r="C554" i="4"/>
  <c r="E554" i="4"/>
  <c r="G553" i="4"/>
  <c r="C553" i="4"/>
  <c r="E553" i="4"/>
  <c r="G552" i="4"/>
  <c r="C552" i="4"/>
  <c r="E552" i="4"/>
  <c r="G551" i="4"/>
  <c r="C551" i="4"/>
  <c r="E551" i="4"/>
  <c r="G550" i="4"/>
  <c r="C550" i="4"/>
  <c r="E550" i="4"/>
  <c r="G549" i="4"/>
  <c r="C549" i="4"/>
  <c r="E549" i="4"/>
  <c r="G548" i="4"/>
  <c r="C548" i="4"/>
  <c r="E548" i="4"/>
  <c r="G547" i="4"/>
  <c r="C547" i="4"/>
  <c r="E547" i="4"/>
  <c r="G546" i="4"/>
  <c r="C546" i="4"/>
  <c r="E546" i="4"/>
  <c r="G545" i="4"/>
  <c r="C545" i="4"/>
  <c r="E545" i="4"/>
  <c r="G544" i="4"/>
  <c r="C544" i="4"/>
  <c r="E544" i="4"/>
  <c r="G543" i="4"/>
  <c r="C543" i="4"/>
  <c r="E543" i="4"/>
  <c r="G542" i="4"/>
  <c r="C542" i="4"/>
  <c r="E542" i="4"/>
  <c r="G541" i="4"/>
  <c r="C541" i="4"/>
  <c r="E541" i="4"/>
  <c r="G540" i="4"/>
  <c r="C540" i="4"/>
  <c r="E540" i="4"/>
  <c r="G539" i="4"/>
  <c r="C539" i="4"/>
  <c r="E539" i="4"/>
  <c r="G538" i="4"/>
  <c r="C538" i="4"/>
  <c r="E538" i="4"/>
  <c r="G537" i="4"/>
  <c r="C537" i="4"/>
  <c r="E537" i="4"/>
  <c r="G536" i="4"/>
  <c r="C536" i="4"/>
  <c r="E536" i="4"/>
  <c r="G535" i="4"/>
  <c r="C535" i="4"/>
  <c r="E535" i="4"/>
  <c r="G534" i="4"/>
  <c r="C534" i="4"/>
  <c r="E534" i="4"/>
  <c r="G533" i="4"/>
  <c r="C533" i="4"/>
  <c r="E533" i="4"/>
  <c r="G532" i="4"/>
  <c r="C532" i="4"/>
  <c r="E532" i="4"/>
  <c r="G531" i="4"/>
  <c r="C531" i="4"/>
  <c r="E531" i="4"/>
  <c r="G530" i="4"/>
  <c r="C530" i="4"/>
  <c r="E530" i="4"/>
  <c r="G529" i="4"/>
  <c r="C529" i="4"/>
  <c r="E529" i="4"/>
  <c r="G528" i="4"/>
  <c r="C528" i="4"/>
  <c r="E528" i="4"/>
  <c r="G527" i="4"/>
  <c r="C527" i="4"/>
  <c r="E527" i="4"/>
  <c r="G526" i="4"/>
  <c r="C526" i="4"/>
  <c r="E526" i="4"/>
  <c r="G525" i="4"/>
  <c r="C525" i="4"/>
  <c r="E525" i="4"/>
  <c r="G524" i="4"/>
  <c r="C524" i="4"/>
  <c r="E524" i="4"/>
  <c r="G523" i="4"/>
  <c r="C523" i="4"/>
  <c r="E523" i="4"/>
  <c r="G522" i="4"/>
  <c r="C522" i="4"/>
  <c r="E522" i="4"/>
  <c r="G521" i="4"/>
  <c r="C521" i="4"/>
  <c r="E521" i="4"/>
  <c r="G520" i="4"/>
  <c r="C520" i="4"/>
  <c r="E520" i="4"/>
  <c r="G519" i="4"/>
  <c r="C519" i="4"/>
  <c r="E519" i="4"/>
  <c r="G518" i="4"/>
  <c r="C518" i="4"/>
  <c r="E518" i="4"/>
  <c r="G517" i="4"/>
  <c r="C517" i="4"/>
  <c r="E517" i="4"/>
  <c r="G516" i="4"/>
  <c r="C516" i="4"/>
  <c r="E516" i="4"/>
  <c r="G515" i="4"/>
  <c r="C515" i="4"/>
  <c r="E515" i="4"/>
  <c r="G514" i="4"/>
  <c r="C514" i="4"/>
  <c r="E514" i="4"/>
  <c r="G513" i="4"/>
  <c r="C513" i="4"/>
  <c r="E513" i="4"/>
  <c r="G512" i="4"/>
  <c r="C512" i="4"/>
  <c r="E512" i="4"/>
  <c r="G511" i="4"/>
  <c r="C511" i="4"/>
  <c r="E511" i="4"/>
  <c r="G510" i="4"/>
  <c r="C510" i="4"/>
  <c r="E510" i="4"/>
  <c r="G509" i="4"/>
  <c r="C509" i="4"/>
  <c r="E509" i="4"/>
  <c r="G508" i="4"/>
  <c r="C508" i="4"/>
  <c r="E508" i="4"/>
  <c r="G507" i="4"/>
  <c r="C507" i="4"/>
  <c r="E507" i="4"/>
  <c r="G506" i="4"/>
  <c r="C506" i="4"/>
  <c r="E506" i="4"/>
  <c r="G505" i="4"/>
  <c r="C505" i="4"/>
  <c r="E505" i="4"/>
  <c r="G1437" i="4"/>
  <c r="C1437" i="4"/>
  <c r="E1437" i="4"/>
  <c r="G504" i="4"/>
  <c r="C504" i="4"/>
  <c r="E504" i="4"/>
  <c r="G503" i="4"/>
  <c r="C503" i="4"/>
  <c r="E503" i="4"/>
  <c r="G502" i="4"/>
  <c r="C502" i="4"/>
  <c r="E502" i="4"/>
  <c r="G501" i="4"/>
  <c r="C501" i="4"/>
  <c r="E501" i="4"/>
  <c r="G500" i="4"/>
  <c r="C500" i="4"/>
  <c r="E500" i="4"/>
  <c r="G499" i="4"/>
  <c r="C499" i="4"/>
  <c r="E499" i="4"/>
  <c r="G498" i="4"/>
  <c r="C498" i="4"/>
  <c r="E498" i="4"/>
  <c r="G497" i="4"/>
  <c r="C497" i="4"/>
  <c r="E497" i="4"/>
  <c r="G496" i="4"/>
  <c r="C496" i="4"/>
  <c r="E496" i="4"/>
  <c r="G495" i="4"/>
  <c r="C495" i="4"/>
  <c r="E495" i="4"/>
  <c r="G494" i="4"/>
  <c r="C494" i="4"/>
  <c r="E494" i="4"/>
  <c r="G493" i="4"/>
  <c r="C493" i="4"/>
  <c r="E493" i="4"/>
  <c r="G492" i="4"/>
  <c r="C492" i="4"/>
  <c r="E492" i="4"/>
  <c r="G491" i="4"/>
  <c r="C491" i="4"/>
  <c r="E491" i="4"/>
  <c r="G490" i="4"/>
  <c r="C490" i="4"/>
  <c r="E490" i="4"/>
  <c r="G489" i="4"/>
  <c r="C489" i="4"/>
  <c r="E489" i="4"/>
  <c r="G488" i="4"/>
  <c r="C488" i="4"/>
  <c r="E488" i="4"/>
  <c r="G487" i="4"/>
  <c r="C487" i="4"/>
  <c r="E487" i="4"/>
  <c r="G486" i="4"/>
  <c r="C486" i="4"/>
  <c r="E486" i="4"/>
  <c r="G485" i="4"/>
  <c r="C485" i="4"/>
  <c r="E485" i="4"/>
  <c r="G484" i="4"/>
  <c r="C484" i="4"/>
  <c r="E484" i="4"/>
  <c r="G483" i="4"/>
  <c r="C483" i="4"/>
  <c r="E483" i="4"/>
  <c r="G482" i="4"/>
  <c r="C482" i="4"/>
  <c r="E482" i="4"/>
  <c r="G481" i="4"/>
  <c r="C481" i="4"/>
  <c r="E481" i="4"/>
  <c r="G480" i="4"/>
  <c r="C480" i="4"/>
  <c r="E480" i="4"/>
  <c r="G479" i="4"/>
  <c r="C479" i="4"/>
  <c r="E479" i="4"/>
  <c r="G478" i="4"/>
  <c r="C478" i="4"/>
  <c r="E478" i="4"/>
  <c r="G477" i="4"/>
  <c r="C477" i="4"/>
  <c r="E477" i="4"/>
  <c r="G476" i="4"/>
  <c r="C476" i="4"/>
  <c r="E476" i="4"/>
  <c r="G475" i="4"/>
  <c r="C475" i="4"/>
  <c r="E475" i="4"/>
  <c r="G474" i="4"/>
  <c r="C474" i="4"/>
  <c r="E474" i="4"/>
  <c r="G473" i="4"/>
  <c r="C473" i="4"/>
  <c r="E473" i="4"/>
  <c r="G472" i="4"/>
  <c r="C472" i="4"/>
  <c r="E472" i="4"/>
  <c r="G471" i="4"/>
  <c r="C471" i="4"/>
  <c r="E471" i="4"/>
  <c r="G470" i="4"/>
  <c r="C470" i="4"/>
  <c r="E470" i="4"/>
  <c r="G469" i="4"/>
  <c r="C469" i="4"/>
  <c r="E469" i="4"/>
  <c r="G468" i="4"/>
  <c r="C468" i="4"/>
  <c r="E468" i="4"/>
  <c r="G467" i="4"/>
  <c r="C467" i="4"/>
  <c r="E467" i="4"/>
  <c r="G466" i="4"/>
  <c r="C466" i="4"/>
  <c r="E466" i="4"/>
  <c r="G465" i="4"/>
  <c r="C465" i="4"/>
  <c r="E465" i="4"/>
  <c r="G464" i="4"/>
  <c r="C464" i="4"/>
  <c r="E464" i="4"/>
  <c r="G463" i="4"/>
  <c r="C463" i="4"/>
  <c r="E463" i="4"/>
  <c r="G462" i="4"/>
  <c r="C462" i="4"/>
  <c r="E462" i="4"/>
  <c r="G461" i="4"/>
  <c r="C461" i="4"/>
  <c r="E461" i="4"/>
  <c r="G460" i="4"/>
  <c r="C460" i="4"/>
  <c r="E460" i="4"/>
  <c r="G1436" i="4"/>
  <c r="C1436" i="4"/>
  <c r="E1436" i="4"/>
  <c r="G459" i="4"/>
  <c r="C459" i="4"/>
  <c r="E459" i="4"/>
  <c r="G458" i="4"/>
  <c r="C458" i="4"/>
  <c r="E458" i="4"/>
  <c r="G457" i="4"/>
  <c r="C457" i="4"/>
  <c r="E457" i="4"/>
  <c r="G1435" i="4"/>
  <c r="C1435" i="4"/>
  <c r="E1435" i="4"/>
  <c r="G456" i="4"/>
  <c r="C456" i="4"/>
  <c r="E456" i="4"/>
  <c r="G455" i="4"/>
  <c r="C455" i="4"/>
  <c r="E455" i="4"/>
  <c r="G454" i="4"/>
  <c r="C454" i="4"/>
  <c r="E454" i="4"/>
  <c r="G453" i="4"/>
  <c r="C453" i="4"/>
  <c r="E453" i="4"/>
  <c r="G452" i="4"/>
  <c r="C452" i="4"/>
  <c r="E452" i="4"/>
  <c r="G1434" i="4"/>
  <c r="C1434" i="4"/>
  <c r="E1434" i="4"/>
  <c r="G1433" i="4"/>
  <c r="C1433" i="4"/>
  <c r="E1433" i="4"/>
  <c r="G451" i="4"/>
  <c r="C451" i="4"/>
  <c r="E451" i="4"/>
  <c r="G450" i="4"/>
  <c r="C450" i="4"/>
  <c r="E450" i="4"/>
  <c r="G449" i="4"/>
  <c r="C449" i="4"/>
  <c r="E449" i="4"/>
  <c r="G448" i="4"/>
  <c r="C448" i="4"/>
  <c r="E448" i="4"/>
  <c r="G447" i="4"/>
  <c r="C447" i="4"/>
  <c r="E447" i="4"/>
  <c r="G446" i="4"/>
  <c r="C446" i="4"/>
  <c r="E446" i="4"/>
  <c r="G445" i="4"/>
  <c r="C445" i="4"/>
  <c r="E445" i="4"/>
  <c r="G444" i="4"/>
  <c r="C444" i="4"/>
  <c r="E444" i="4"/>
  <c r="G443" i="4"/>
  <c r="C443" i="4"/>
  <c r="E443" i="4"/>
  <c r="G442" i="4"/>
  <c r="C442" i="4"/>
  <c r="E442" i="4"/>
  <c r="G441" i="4"/>
  <c r="C441" i="4"/>
  <c r="E441" i="4"/>
  <c r="G440" i="4"/>
  <c r="C440" i="4"/>
  <c r="E440" i="4"/>
  <c r="G1432" i="4"/>
  <c r="C1432" i="4"/>
  <c r="E1432" i="4"/>
  <c r="G1431" i="4"/>
  <c r="C1431" i="4"/>
  <c r="E1431" i="4"/>
  <c r="G1430" i="4"/>
  <c r="C1430" i="4"/>
  <c r="E1430" i="4"/>
  <c r="G439" i="4"/>
  <c r="C439" i="4"/>
  <c r="E439" i="4"/>
  <c r="G438" i="4"/>
  <c r="C438" i="4"/>
  <c r="E438" i="4"/>
  <c r="G1429" i="4"/>
  <c r="C1429" i="4"/>
  <c r="E1429" i="4"/>
  <c r="G1428" i="4"/>
  <c r="C1428" i="4"/>
  <c r="E1428" i="4"/>
  <c r="G1427" i="4"/>
  <c r="C1427" i="4"/>
  <c r="E1427" i="4"/>
  <c r="G1426" i="4"/>
  <c r="C1426" i="4"/>
  <c r="E1426" i="4"/>
  <c r="G1425" i="4"/>
  <c r="C1425" i="4"/>
  <c r="E1425" i="4"/>
  <c r="G1424" i="4"/>
  <c r="C1424" i="4"/>
  <c r="E1424" i="4"/>
  <c r="G437" i="4"/>
  <c r="C437" i="4"/>
  <c r="E985" i="1"/>
  <c r="F985" i="1" s="1"/>
  <c r="G985" i="1" s="1"/>
  <c r="I985" i="1" s="1"/>
  <c r="E437" i="4"/>
  <c r="G436" i="4"/>
  <c r="C436" i="4"/>
  <c r="E436" i="4"/>
  <c r="E984" i="1"/>
  <c r="G435" i="4"/>
  <c r="C435" i="4"/>
  <c r="E435" i="4"/>
  <c r="E983" i="1"/>
  <c r="G434" i="4"/>
  <c r="C434" i="4"/>
  <c r="E434" i="4"/>
  <c r="E982" i="1"/>
  <c r="G1423" i="4"/>
  <c r="C1423" i="4"/>
  <c r="E1423" i="4"/>
  <c r="G433" i="4"/>
  <c r="C433" i="4"/>
  <c r="E433" i="4"/>
  <c r="E980" i="1"/>
  <c r="G432" i="4"/>
  <c r="C432" i="4"/>
  <c r="E432" i="4"/>
  <c r="E979" i="1"/>
  <c r="F979" i="1" s="1"/>
  <c r="G979" i="1" s="1"/>
  <c r="I979" i="1" s="1"/>
  <c r="G431" i="4"/>
  <c r="C431" i="4"/>
  <c r="E431" i="4"/>
  <c r="E978" i="1"/>
  <c r="G430" i="4"/>
  <c r="C430" i="4"/>
  <c r="E977" i="1"/>
  <c r="E430" i="4"/>
  <c r="G429" i="4"/>
  <c r="C429" i="4"/>
  <c r="E429" i="4"/>
  <c r="E976" i="1"/>
  <c r="G1422" i="4"/>
  <c r="C1422" i="4"/>
  <c r="E1422" i="4"/>
  <c r="G428" i="4"/>
  <c r="C428" i="4"/>
  <c r="E428" i="4"/>
  <c r="E974" i="1"/>
  <c r="F974" i="1" s="1"/>
  <c r="G974" i="1" s="1"/>
  <c r="I974" i="1" s="1"/>
  <c r="G427" i="4"/>
  <c r="C427" i="4"/>
  <c r="E427" i="4"/>
  <c r="E973" i="1"/>
  <c r="G1421" i="4"/>
  <c r="C1421" i="4"/>
  <c r="E1421" i="4"/>
  <c r="G426" i="4"/>
  <c r="C426" i="4"/>
  <c r="E971" i="1"/>
  <c r="E426" i="4" s="1"/>
  <c r="G425" i="4"/>
  <c r="C425" i="4"/>
  <c r="E970" i="1"/>
  <c r="E425" i="4" s="1"/>
  <c r="G424" i="4"/>
  <c r="C424" i="4"/>
  <c r="E969" i="1"/>
  <c r="G1420" i="4"/>
  <c r="C1420" i="4"/>
  <c r="E1420" i="4"/>
  <c r="G423" i="4"/>
  <c r="C423" i="4"/>
  <c r="E967" i="1"/>
  <c r="G1419" i="4"/>
  <c r="C1419" i="4"/>
  <c r="E1419" i="4"/>
  <c r="G422" i="4"/>
  <c r="C422" i="4"/>
  <c r="E965" i="1"/>
  <c r="E422" i="4" s="1"/>
  <c r="G1418" i="4"/>
  <c r="C1418" i="4"/>
  <c r="E1418" i="4"/>
  <c r="G421" i="4"/>
  <c r="C421" i="4"/>
  <c r="E960" i="1"/>
  <c r="G420" i="4"/>
  <c r="C420" i="4"/>
  <c r="E959" i="1"/>
  <c r="E420" i="4" s="1"/>
  <c r="G419" i="4"/>
  <c r="C419" i="4"/>
  <c r="E958" i="1"/>
  <c r="E419" i="4" s="1"/>
  <c r="G418" i="4"/>
  <c r="C418" i="4"/>
  <c r="E957" i="1"/>
  <c r="E418" i="4" s="1"/>
  <c r="G417" i="4"/>
  <c r="C417" i="4"/>
  <c r="E417" i="4"/>
  <c r="E956" i="1"/>
  <c r="G1417" i="4"/>
  <c r="C1417" i="4"/>
  <c r="E1417" i="4"/>
  <c r="G416" i="4"/>
  <c r="C416" i="4"/>
  <c r="E953" i="1"/>
  <c r="E416" i="4" s="1"/>
  <c r="G415" i="4"/>
  <c r="C415" i="4"/>
  <c r="E951" i="1"/>
  <c r="E415" i="4" s="1"/>
  <c r="G1416" i="4"/>
  <c r="C1416" i="4"/>
  <c r="E1416" i="4"/>
  <c r="G414" i="4"/>
  <c r="C414" i="4"/>
  <c r="E947" i="1"/>
  <c r="E414" i="4" s="1"/>
  <c r="G1415" i="4"/>
  <c r="C1415" i="4"/>
  <c r="E1415" i="4"/>
  <c r="G413" i="4"/>
  <c r="C413" i="4"/>
  <c r="E945" i="1"/>
  <c r="E413" i="4" s="1"/>
  <c r="G1414" i="4"/>
  <c r="C1414" i="4"/>
  <c r="G1413" i="4"/>
  <c r="C1413" i="4"/>
  <c r="G412" i="4"/>
  <c r="C412" i="4"/>
  <c r="E942" i="1"/>
  <c r="G1412" i="4"/>
  <c r="C1412" i="4"/>
  <c r="E1412" i="4"/>
  <c r="G1411" i="4"/>
  <c r="C1411" i="4"/>
  <c r="E1411" i="4"/>
  <c r="G411" i="4"/>
  <c r="C411" i="4"/>
  <c r="E939" i="1"/>
  <c r="E411" i="4" s="1"/>
  <c r="G410" i="4"/>
  <c r="C410" i="4"/>
  <c r="E938" i="1"/>
  <c r="E410" i="4" s="1"/>
  <c r="G409" i="4"/>
  <c r="C409" i="4"/>
  <c r="E937" i="1"/>
  <c r="G408" i="4"/>
  <c r="C408" i="4"/>
  <c r="E936" i="1"/>
  <c r="E408" i="4" s="1"/>
  <c r="G1410" i="4"/>
  <c r="C1410" i="4"/>
  <c r="E1410" i="4"/>
  <c r="G1409" i="4"/>
  <c r="C1409" i="4"/>
  <c r="G1408" i="4"/>
  <c r="C1408" i="4"/>
  <c r="E1408" i="4"/>
  <c r="G407" i="4"/>
  <c r="C407" i="4"/>
  <c r="E932" i="1"/>
  <c r="E407" i="4" s="1"/>
  <c r="G406" i="4"/>
  <c r="C406" i="4"/>
  <c r="E931" i="1"/>
  <c r="E406" i="4" s="1"/>
  <c r="G405" i="4"/>
  <c r="C405" i="4"/>
  <c r="E930" i="1"/>
  <c r="E405" i="4" s="1"/>
  <c r="G1407" i="4"/>
  <c r="C1407" i="4"/>
  <c r="E1407" i="4"/>
  <c r="G1406" i="4"/>
  <c r="C1406" i="4"/>
  <c r="E1406" i="4"/>
  <c r="G1405" i="4"/>
  <c r="C1405" i="4"/>
  <c r="E1405" i="4"/>
  <c r="G404" i="4"/>
  <c r="C404" i="4"/>
  <c r="E926" i="1"/>
  <c r="E404" i="4" s="1"/>
  <c r="G1404" i="4"/>
  <c r="C1404" i="4"/>
  <c r="E1404" i="4"/>
  <c r="G1403" i="4"/>
  <c r="C1403" i="4"/>
  <c r="G1402" i="4"/>
  <c r="C1402" i="4"/>
  <c r="G1401" i="4"/>
  <c r="C1401" i="4"/>
  <c r="G1400" i="4"/>
  <c r="C1400" i="4"/>
  <c r="E1400" i="4"/>
  <c r="G1399" i="4"/>
  <c r="C1399" i="4"/>
  <c r="E1399" i="4"/>
  <c r="G1398" i="4"/>
  <c r="C1398" i="4"/>
  <c r="E1398" i="4"/>
  <c r="G1397" i="4"/>
  <c r="C1397" i="4"/>
  <c r="G1396" i="4"/>
  <c r="C1396" i="4"/>
  <c r="E1396" i="4"/>
  <c r="G1395" i="4"/>
  <c r="C1395" i="4"/>
  <c r="G1394" i="4"/>
  <c r="C1394" i="4"/>
  <c r="E1394" i="4"/>
  <c r="G1393" i="4"/>
  <c r="C1393" i="4"/>
  <c r="G1392" i="4"/>
  <c r="C1392" i="4"/>
  <c r="E1392" i="4"/>
  <c r="G1391" i="4"/>
  <c r="C1391" i="4"/>
  <c r="E1391" i="4"/>
  <c r="G1390" i="4"/>
  <c r="C1390" i="4"/>
  <c r="E1390" i="4"/>
  <c r="G1389" i="4"/>
  <c r="C1389" i="4"/>
  <c r="E1389" i="4"/>
  <c r="G1388" i="4"/>
  <c r="C1388" i="4"/>
  <c r="G1387" i="4"/>
  <c r="C1387" i="4"/>
  <c r="G1386" i="4"/>
  <c r="C1386" i="4"/>
  <c r="G1385" i="4"/>
  <c r="C1385" i="4"/>
  <c r="E1385" i="4"/>
  <c r="G1384" i="4"/>
  <c r="C1384" i="4"/>
  <c r="E1384" i="4"/>
  <c r="G1383" i="4"/>
  <c r="C1383" i="4"/>
  <c r="G1382" i="4"/>
  <c r="C1382" i="4"/>
  <c r="G1381" i="4"/>
  <c r="C1381" i="4"/>
  <c r="G1380" i="4"/>
  <c r="C1380" i="4"/>
  <c r="E1380" i="4"/>
  <c r="G403" i="4"/>
  <c r="C403" i="4"/>
  <c r="E900" i="1"/>
  <c r="E403" i="4" s="1"/>
  <c r="G402" i="4"/>
  <c r="C402" i="4"/>
  <c r="E899" i="1"/>
  <c r="G401" i="4"/>
  <c r="C401" i="4"/>
  <c r="E898" i="1"/>
  <c r="E401" i="4" s="1"/>
  <c r="G1379" i="4"/>
  <c r="C1379" i="4"/>
  <c r="G1378" i="4"/>
  <c r="C1378" i="4"/>
  <c r="E1378" i="4"/>
  <c r="G400" i="4"/>
  <c r="C400" i="4"/>
  <c r="E895" i="1"/>
  <c r="G1377" i="4"/>
  <c r="C1377" i="4"/>
  <c r="G399" i="4"/>
  <c r="C399" i="4"/>
  <c r="E893" i="1"/>
  <c r="E399" i="4" s="1"/>
  <c r="G398" i="4"/>
  <c r="C398" i="4"/>
  <c r="E892" i="1"/>
  <c r="E398" i="4" s="1"/>
  <c r="G1376" i="4"/>
  <c r="C1376" i="4"/>
  <c r="G397" i="4"/>
  <c r="C397" i="4"/>
  <c r="E890" i="1"/>
  <c r="E397" i="4" s="1"/>
  <c r="G396" i="4"/>
  <c r="C396" i="4"/>
  <c r="E889" i="1"/>
  <c r="E396" i="4" s="1"/>
  <c r="G395" i="4"/>
  <c r="C395" i="4"/>
  <c r="E888" i="1"/>
  <c r="E395" i="4" s="1"/>
  <c r="G394" i="4"/>
  <c r="C394" i="4"/>
  <c r="E887" i="1"/>
  <c r="E394" i="4" s="1"/>
  <c r="G393" i="4"/>
  <c r="C393" i="4"/>
  <c r="E886" i="1"/>
  <c r="E393" i="4" s="1"/>
  <c r="G392" i="4"/>
  <c r="C392" i="4"/>
  <c r="E885" i="1"/>
  <c r="G391" i="4"/>
  <c r="C391" i="4"/>
  <c r="E884" i="1"/>
  <c r="G390" i="4"/>
  <c r="C390" i="4"/>
  <c r="E883" i="1"/>
  <c r="E390" i="4" s="1"/>
  <c r="G389" i="4"/>
  <c r="C389" i="4"/>
  <c r="E882" i="1"/>
  <c r="E389" i="4" s="1"/>
  <c r="G388" i="4"/>
  <c r="C388" i="4"/>
  <c r="E881" i="1"/>
  <c r="E388" i="4" s="1"/>
  <c r="G387" i="4"/>
  <c r="C387" i="4"/>
  <c r="E880" i="1"/>
  <c r="E387" i="4" s="1"/>
  <c r="G386" i="4"/>
  <c r="C386" i="4"/>
  <c r="E879" i="1"/>
  <c r="E386" i="4" s="1"/>
  <c r="G385" i="4"/>
  <c r="C385" i="4"/>
  <c r="E878" i="1"/>
  <c r="E385" i="4" s="1"/>
  <c r="G384" i="4"/>
  <c r="C384" i="4"/>
  <c r="E877" i="1"/>
  <c r="E384" i="4" s="1"/>
  <c r="G383" i="4"/>
  <c r="C383" i="4"/>
  <c r="E876" i="1"/>
  <c r="G382" i="4"/>
  <c r="C382" i="4"/>
  <c r="E874" i="1"/>
  <c r="E382" i="4" s="1"/>
  <c r="G381" i="4"/>
  <c r="C381" i="4"/>
  <c r="G1375" i="4"/>
  <c r="C1375" i="4"/>
  <c r="E1375" i="4"/>
  <c r="G1374" i="4"/>
  <c r="C1374" i="4"/>
  <c r="G1373" i="4"/>
  <c r="C1373" i="4"/>
  <c r="G380" i="4"/>
  <c r="C380" i="4"/>
  <c r="E870" i="1"/>
  <c r="E380" i="4" s="1"/>
  <c r="G379" i="4"/>
  <c r="C379" i="4"/>
  <c r="E869" i="1"/>
  <c r="E379" i="4" s="1"/>
  <c r="G378" i="4"/>
  <c r="C378" i="4"/>
  <c r="E868" i="1"/>
  <c r="G1372" i="4"/>
  <c r="C1372" i="4"/>
  <c r="E1372" i="4"/>
  <c r="G1371" i="4"/>
  <c r="C1371" i="4"/>
  <c r="E1371" i="4"/>
  <c r="G1370" i="4"/>
  <c r="C1370" i="4"/>
  <c r="E1370" i="4"/>
  <c r="G1369" i="4"/>
  <c r="C1369" i="4"/>
  <c r="G377" i="4"/>
  <c r="C377" i="4"/>
  <c r="E863" i="1"/>
  <c r="E377" i="4" s="1"/>
  <c r="G376" i="4"/>
  <c r="C376" i="4"/>
  <c r="E862" i="1"/>
  <c r="E376" i="4" s="1"/>
  <c r="G375" i="4"/>
  <c r="C375" i="4"/>
  <c r="E860" i="1"/>
  <c r="E375" i="4" s="1"/>
  <c r="G374" i="4"/>
  <c r="C374" i="4"/>
  <c r="G373" i="4"/>
  <c r="C373" i="4"/>
  <c r="E859" i="1"/>
  <c r="E373" i="4" s="1"/>
  <c r="G372" i="4"/>
  <c r="C372" i="4"/>
  <c r="E858" i="1"/>
  <c r="G371" i="4"/>
  <c r="C371" i="4"/>
  <c r="E857" i="1"/>
  <c r="E371" i="4" s="1"/>
  <c r="G370" i="4"/>
  <c r="C370" i="4"/>
  <c r="E856" i="1"/>
  <c r="G369" i="4"/>
  <c r="C369" i="4"/>
  <c r="E855" i="1"/>
  <c r="E369" i="4" s="1"/>
  <c r="G368" i="4"/>
  <c r="C368" i="4"/>
  <c r="E854" i="1"/>
  <c r="G367" i="4"/>
  <c r="C367" i="4"/>
  <c r="E852" i="1"/>
  <c r="E366" i="4" s="1"/>
  <c r="G366" i="4"/>
  <c r="C366" i="4"/>
  <c r="G1368" i="4"/>
  <c r="C1368" i="4"/>
  <c r="G365" i="4"/>
  <c r="C365" i="4"/>
  <c r="E850" i="1"/>
  <c r="G364" i="4"/>
  <c r="C364" i="4"/>
  <c r="E849" i="1"/>
  <c r="G1367" i="4"/>
  <c r="C1367" i="4"/>
  <c r="E1367" i="4"/>
  <c r="G363" i="4"/>
  <c r="C363" i="4"/>
  <c r="E847" i="1"/>
  <c r="E363" i="4" s="1"/>
  <c r="G1366" i="4"/>
  <c r="C1366" i="4"/>
  <c r="E1366" i="4"/>
  <c r="G1365" i="4"/>
  <c r="C1365" i="4"/>
  <c r="E1365" i="4"/>
  <c r="G362" i="4"/>
  <c r="C362" i="4"/>
  <c r="E844" i="1"/>
  <c r="E362" i="4" s="1"/>
  <c r="G1364" i="4"/>
  <c r="C1364" i="4"/>
  <c r="E1364" i="4"/>
  <c r="G361" i="4"/>
  <c r="C361" i="4"/>
  <c r="E842" i="1"/>
  <c r="G360" i="4"/>
  <c r="C360" i="4"/>
  <c r="E841" i="1"/>
  <c r="G1363" i="4"/>
  <c r="C1363" i="4"/>
  <c r="E1363" i="4"/>
  <c r="G359" i="4"/>
  <c r="C359" i="4"/>
  <c r="E839" i="1"/>
  <c r="E359" i="4" s="1"/>
  <c r="G1362" i="4"/>
  <c r="C1362" i="4"/>
  <c r="E1362" i="4"/>
  <c r="G1361" i="4"/>
  <c r="C1361" i="4"/>
  <c r="E1361" i="4"/>
  <c r="G358" i="4"/>
  <c r="C358" i="4"/>
  <c r="E836" i="1"/>
  <c r="G357" i="4"/>
  <c r="C357" i="4"/>
  <c r="E835" i="1"/>
  <c r="E357" i="4" s="1"/>
  <c r="G1360" i="4"/>
  <c r="C1360" i="4"/>
  <c r="E1360" i="4"/>
  <c r="G356" i="4"/>
  <c r="C356" i="4"/>
  <c r="E833" i="1"/>
  <c r="G355" i="4"/>
  <c r="C355" i="4"/>
  <c r="E832" i="1"/>
  <c r="E355" i="4" s="1"/>
  <c r="G354" i="4"/>
  <c r="C354" i="4"/>
  <c r="E831" i="1"/>
  <c r="F831" i="1" s="1"/>
  <c r="G831" i="1" s="1"/>
  <c r="I831" i="1" s="1"/>
  <c r="G353" i="4"/>
  <c r="C353" i="4"/>
  <c r="E830" i="1"/>
  <c r="F830" i="1" s="1"/>
  <c r="G830" i="1" s="1"/>
  <c r="I830" i="1" s="1"/>
  <c r="G1359" i="4"/>
  <c r="C1359" i="4"/>
  <c r="E1359" i="4"/>
  <c r="G1358" i="4"/>
  <c r="C1358" i="4"/>
  <c r="G1357" i="4"/>
  <c r="C1357" i="4"/>
  <c r="G1356" i="4"/>
  <c r="C1356" i="4"/>
  <c r="G1355" i="4"/>
  <c r="C1355" i="4"/>
  <c r="E1355" i="4"/>
  <c r="G1354" i="4"/>
  <c r="C1354" i="4"/>
  <c r="E1354" i="4"/>
  <c r="G1353" i="4"/>
  <c r="C1353" i="4"/>
  <c r="G1352" i="4"/>
  <c r="C1352" i="4"/>
  <c r="E1352" i="4"/>
  <c r="G1351" i="4"/>
  <c r="C1351" i="4"/>
  <c r="G1350" i="4"/>
  <c r="C1350" i="4"/>
  <c r="E1350" i="4"/>
  <c r="G352" i="4"/>
  <c r="C352" i="4"/>
  <c r="E818" i="1"/>
  <c r="E352" i="4" s="1"/>
  <c r="G351" i="4"/>
  <c r="C351" i="4"/>
  <c r="E817" i="1"/>
  <c r="E351" i="4" s="1"/>
  <c r="G350" i="4"/>
  <c r="C350" i="4"/>
  <c r="E816" i="1"/>
  <c r="E350" i="4" s="1"/>
  <c r="G349" i="4"/>
  <c r="C349" i="4"/>
  <c r="E815" i="1"/>
  <c r="E349" i="4"/>
  <c r="G348" i="4"/>
  <c r="C348" i="4"/>
  <c r="E814" i="1"/>
  <c r="E348" i="4" s="1"/>
  <c r="G347" i="4"/>
  <c r="C347" i="4"/>
  <c r="E813" i="1"/>
  <c r="E347" i="4" s="1"/>
  <c r="G1349" i="4"/>
  <c r="C1349" i="4"/>
  <c r="G1348" i="4"/>
  <c r="C1348" i="4"/>
  <c r="E1348" i="4"/>
  <c r="G1347" i="4"/>
  <c r="C1347" i="4"/>
  <c r="E1347" i="4"/>
  <c r="G1346" i="4"/>
  <c r="C1346" i="4"/>
  <c r="E1346" i="4"/>
  <c r="G346" i="4"/>
  <c r="C346" i="4"/>
  <c r="E808" i="1"/>
  <c r="E346" i="4" s="1"/>
  <c r="G345" i="4"/>
  <c r="C345" i="4"/>
  <c r="E807" i="1"/>
  <c r="G344" i="4"/>
  <c r="C344" i="4"/>
  <c r="E806" i="1"/>
  <c r="E344" i="4" s="1"/>
  <c r="G343" i="4"/>
  <c r="C343" i="4"/>
  <c r="E805" i="1"/>
  <c r="E343" i="4" s="1"/>
  <c r="G342" i="4"/>
  <c r="C342" i="4"/>
  <c r="E804" i="1"/>
  <c r="E342" i="4" s="1"/>
  <c r="G341" i="4"/>
  <c r="C341" i="4"/>
  <c r="E803" i="1"/>
  <c r="E341" i="4" s="1"/>
  <c r="G340" i="4"/>
  <c r="C340" i="4"/>
  <c r="E802" i="1"/>
  <c r="G339" i="4"/>
  <c r="C339" i="4"/>
  <c r="E801" i="1"/>
  <c r="E339" i="4" s="1"/>
  <c r="G338" i="4"/>
  <c r="C338" i="4"/>
  <c r="E800" i="1"/>
  <c r="E338" i="4" s="1"/>
  <c r="G1345" i="4"/>
  <c r="C1345" i="4"/>
  <c r="E1345" i="4"/>
  <c r="G1344" i="4"/>
  <c r="C1344" i="4"/>
  <c r="E1344" i="4"/>
  <c r="G1343" i="4"/>
  <c r="C1343" i="4"/>
  <c r="G337" i="4"/>
  <c r="C337" i="4"/>
  <c r="E796" i="1"/>
  <c r="E337" i="4" s="1"/>
  <c r="G336" i="4"/>
  <c r="C336" i="4"/>
  <c r="E795" i="1"/>
  <c r="E336" i="4" s="1"/>
  <c r="G1342" i="4"/>
  <c r="C1342" i="4"/>
  <c r="E1342" i="4"/>
  <c r="G1341" i="4"/>
  <c r="C1341" i="4"/>
  <c r="E1341" i="4"/>
  <c r="G335" i="4"/>
  <c r="C335" i="4"/>
  <c r="E792" i="1"/>
  <c r="F792" i="1" s="1"/>
  <c r="G792" i="1" s="1"/>
  <c r="I792" i="1" s="1"/>
  <c r="G334" i="4"/>
  <c r="C334" i="4"/>
  <c r="E791" i="1"/>
  <c r="E334" i="4" s="1"/>
  <c r="G1340" i="4"/>
  <c r="C1340" i="4"/>
  <c r="E1340" i="4"/>
  <c r="G333" i="4"/>
  <c r="C333" i="4"/>
  <c r="E789" i="1"/>
  <c r="E333" i="4" s="1"/>
  <c r="G1339" i="4"/>
  <c r="C1339" i="4"/>
  <c r="E1339" i="4"/>
  <c r="G1338" i="4"/>
  <c r="C1338" i="4"/>
  <c r="E1338" i="4"/>
  <c r="G1337" i="4"/>
  <c r="C1337" i="4"/>
  <c r="E1337" i="4"/>
  <c r="G332" i="4"/>
  <c r="C332" i="4"/>
  <c r="E785" i="1"/>
  <c r="E332" i="4" s="1"/>
  <c r="G1336" i="4"/>
  <c r="C1336" i="4"/>
  <c r="G1335" i="4"/>
  <c r="C1335" i="4"/>
  <c r="G331" i="4"/>
  <c r="C331" i="4"/>
  <c r="E782" i="1"/>
  <c r="E331" i="4" s="1"/>
  <c r="G330" i="4"/>
  <c r="C330" i="4"/>
  <c r="E781" i="1"/>
  <c r="E330" i="4" s="1"/>
  <c r="G329" i="4"/>
  <c r="C329" i="4"/>
  <c r="E780" i="1"/>
  <c r="E329" i="4" s="1"/>
  <c r="G328" i="4"/>
  <c r="C328" i="4"/>
  <c r="E779" i="1"/>
  <c r="G327" i="4"/>
  <c r="C327" i="4"/>
  <c r="E777" i="1"/>
  <c r="E327" i="4" s="1"/>
  <c r="G326" i="4"/>
  <c r="C326" i="4"/>
  <c r="E776" i="1"/>
  <c r="G325" i="4"/>
  <c r="C325" i="4"/>
  <c r="E775" i="1"/>
  <c r="E325" i="4" s="1"/>
  <c r="G1334" i="4"/>
  <c r="C1334" i="4"/>
  <c r="E1334" i="4"/>
  <c r="G1333" i="4"/>
  <c r="C1333" i="4"/>
  <c r="E1333" i="4"/>
  <c r="G1332" i="4"/>
  <c r="C1332" i="4"/>
  <c r="E1332" i="4"/>
  <c r="G1331" i="4"/>
  <c r="C1331" i="4"/>
  <c r="G1330" i="4"/>
  <c r="C1330" i="4"/>
  <c r="E1330" i="4"/>
  <c r="G324" i="4"/>
  <c r="C324" i="4"/>
  <c r="E769" i="1"/>
  <c r="E324" i="4" s="1"/>
  <c r="G323" i="4"/>
  <c r="C323" i="4"/>
  <c r="E768" i="1"/>
  <c r="E323" i="4" s="1"/>
  <c r="G1329" i="4"/>
  <c r="C1329" i="4"/>
  <c r="G1328" i="4"/>
  <c r="C1328" i="4"/>
  <c r="G1327" i="4"/>
  <c r="C1327" i="4"/>
  <c r="E1327" i="4"/>
  <c r="G322" i="4"/>
  <c r="C322" i="4"/>
  <c r="E764" i="1"/>
  <c r="E322" i="4" s="1"/>
  <c r="G1326" i="4"/>
  <c r="C1326" i="4"/>
  <c r="G1325" i="4"/>
  <c r="C1325" i="4"/>
  <c r="G1324" i="4"/>
  <c r="C1324" i="4"/>
  <c r="E1324" i="4"/>
  <c r="G1323" i="4"/>
  <c r="C1323" i="4"/>
  <c r="E1323" i="4"/>
  <c r="G1322" i="4"/>
  <c r="C1322" i="4"/>
  <c r="E1322" i="4"/>
  <c r="G1321" i="4"/>
  <c r="C1321" i="4"/>
  <c r="E1321" i="4"/>
  <c r="G1320" i="4"/>
  <c r="C1320" i="4"/>
  <c r="E1320" i="4"/>
  <c r="G1319" i="4"/>
  <c r="C1319" i="4"/>
  <c r="E1319" i="4"/>
  <c r="G321" i="4"/>
  <c r="C321" i="4"/>
  <c r="E755" i="1"/>
  <c r="E321" i="4" s="1"/>
  <c r="G320" i="4"/>
  <c r="C320" i="4"/>
  <c r="E754" i="1"/>
  <c r="E320" i="4" s="1"/>
  <c r="G1318" i="4"/>
  <c r="C1318" i="4"/>
  <c r="E1318" i="4"/>
  <c r="G1317" i="4"/>
  <c r="C1317" i="4"/>
  <c r="E1317" i="4"/>
  <c r="G319" i="4"/>
  <c r="C319" i="4"/>
  <c r="E750" i="1"/>
  <c r="E319" i="4" s="1"/>
  <c r="G318" i="4"/>
  <c r="C318" i="4"/>
  <c r="E748" i="1"/>
  <c r="E318" i="4" s="1"/>
  <c r="G1316" i="4"/>
  <c r="C1316" i="4"/>
  <c r="E1316" i="4"/>
  <c r="G317" i="4"/>
  <c r="C317" i="4"/>
  <c r="E746" i="1"/>
  <c r="E317" i="4" s="1"/>
  <c r="G316" i="4"/>
  <c r="C316" i="4"/>
  <c r="E744" i="1"/>
  <c r="F744" i="1" s="1"/>
  <c r="G744" i="1" s="1"/>
  <c r="J744" i="1" s="1"/>
  <c r="G1315" i="4"/>
  <c r="C1315" i="4"/>
  <c r="E1315" i="4"/>
  <c r="G315" i="4"/>
  <c r="C315" i="4"/>
  <c r="E742" i="1"/>
  <c r="E315" i="4" s="1"/>
  <c r="G314" i="4"/>
  <c r="C314" i="4"/>
  <c r="E741" i="1"/>
  <c r="G313" i="4"/>
  <c r="C313" i="4"/>
  <c r="E740" i="1"/>
  <c r="G312" i="4"/>
  <c r="C312" i="4"/>
  <c r="E739" i="1"/>
  <c r="E312" i="4" s="1"/>
  <c r="G311" i="4"/>
  <c r="C311" i="4"/>
  <c r="E738" i="1"/>
  <c r="E311" i="4" s="1"/>
  <c r="G310" i="4"/>
  <c r="C310" i="4"/>
  <c r="E737" i="1"/>
  <c r="E310" i="4" s="1"/>
  <c r="G309" i="4"/>
  <c r="C309" i="4"/>
  <c r="E736" i="1"/>
  <c r="E309" i="4" s="1"/>
  <c r="G1314" i="4"/>
  <c r="C1314" i="4"/>
  <c r="E1314" i="4"/>
  <c r="G1313" i="4"/>
  <c r="C1313" i="4"/>
  <c r="E1313" i="4"/>
  <c r="G308" i="4"/>
  <c r="C308" i="4"/>
  <c r="E733" i="1"/>
  <c r="E308" i="4" s="1"/>
  <c r="G1312" i="4"/>
  <c r="C1312" i="4"/>
  <c r="G1311" i="4"/>
  <c r="C1311" i="4"/>
  <c r="G1310" i="4"/>
  <c r="C1310" i="4"/>
  <c r="E1310" i="4"/>
  <c r="G1309" i="4"/>
  <c r="C1309" i="4"/>
  <c r="G1308" i="4"/>
  <c r="C1308" i="4"/>
  <c r="G1307" i="4"/>
  <c r="C1307" i="4"/>
  <c r="E1307" i="4"/>
  <c r="G1306" i="4"/>
  <c r="C1306" i="4"/>
  <c r="G1305" i="4"/>
  <c r="C1305" i="4"/>
  <c r="E1305" i="4"/>
  <c r="G1304" i="4"/>
  <c r="C1304" i="4"/>
  <c r="G1303" i="4"/>
  <c r="C1303" i="4"/>
  <c r="E1303" i="4"/>
  <c r="G1302" i="4"/>
  <c r="C1302" i="4"/>
  <c r="E1302" i="4"/>
  <c r="G1301" i="4"/>
  <c r="C1301" i="4"/>
  <c r="G1300" i="4"/>
  <c r="C1300" i="4"/>
  <c r="G307" i="4"/>
  <c r="C307" i="4"/>
  <c r="E719" i="1"/>
  <c r="E307" i="4" s="1"/>
  <c r="G306" i="4"/>
  <c r="C306" i="4"/>
  <c r="E718" i="1"/>
  <c r="E306" i="4" s="1"/>
  <c r="G305" i="4"/>
  <c r="C305" i="4"/>
  <c r="E717" i="1"/>
  <c r="E305" i="4" s="1"/>
  <c r="G304" i="4"/>
  <c r="C304" i="4"/>
  <c r="E716" i="1"/>
  <c r="E304" i="4" s="1"/>
  <c r="G1299" i="4"/>
  <c r="C1299" i="4"/>
  <c r="E1299" i="4"/>
  <c r="G303" i="4"/>
  <c r="C303" i="4"/>
  <c r="E714" i="1"/>
  <c r="E303" i="4" s="1"/>
  <c r="G1298" i="4"/>
  <c r="C1298" i="4"/>
  <c r="G1297" i="4"/>
  <c r="C1297" i="4"/>
  <c r="G302" i="4"/>
  <c r="C302" i="4"/>
  <c r="E711" i="1"/>
  <c r="E302" i="4"/>
  <c r="G301" i="4"/>
  <c r="C301" i="4"/>
  <c r="G300" i="4"/>
  <c r="C300" i="4"/>
  <c r="E710" i="1"/>
  <c r="F710" i="1" s="1"/>
  <c r="G710" i="1" s="1"/>
  <c r="I710" i="1" s="1"/>
  <c r="G299" i="4"/>
  <c r="C299" i="4"/>
  <c r="E709" i="1"/>
  <c r="E299" i="4" s="1"/>
  <c r="G298" i="4"/>
  <c r="C298" i="4"/>
  <c r="E708" i="1"/>
  <c r="G297" i="4"/>
  <c r="C297" i="4"/>
  <c r="E707" i="1"/>
  <c r="E297" i="4" s="1"/>
  <c r="G1296" i="4"/>
  <c r="C1296" i="4"/>
  <c r="E1296" i="4"/>
  <c r="G1295" i="4"/>
  <c r="C1295" i="4"/>
  <c r="E1295" i="4"/>
  <c r="G296" i="4"/>
  <c r="C296" i="4"/>
  <c r="E704" i="1"/>
  <c r="E296" i="4" s="1"/>
  <c r="G1294" i="4"/>
  <c r="C1294" i="4"/>
  <c r="G295" i="4"/>
  <c r="C295" i="4"/>
  <c r="E702" i="1"/>
  <c r="E295" i="4" s="1"/>
  <c r="G1293" i="4"/>
  <c r="C1293" i="4"/>
  <c r="G1292" i="4"/>
  <c r="C1292" i="4"/>
  <c r="E1292" i="4"/>
  <c r="G1291" i="4"/>
  <c r="C1291" i="4"/>
  <c r="E1291" i="4"/>
  <c r="G1290" i="4"/>
  <c r="C1290" i="4"/>
  <c r="G1289" i="4"/>
  <c r="C1289" i="4"/>
  <c r="G294" i="4"/>
  <c r="C294" i="4"/>
  <c r="E696" i="1"/>
  <c r="F696" i="1" s="1"/>
  <c r="G696" i="1" s="1"/>
  <c r="I696" i="1" s="1"/>
  <c r="G293" i="4"/>
  <c r="C293" i="4"/>
  <c r="E695" i="1"/>
  <c r="F695" i="1" s="1"/>
  <c r="G695" i="1" s="1"/>
  <c r="I695" i="1" s="1"/>
  <c r="G292" i="4"/>
  <c r="C292" i="4"/>
  <c r="E694" i="1"/>
  <c r="F694" i="1" s="1"/>
  <c r="G694" i="1" s="1"/>
  <c r="I694" i="1" s="1"/>
  <c r="G291" i="4"/>
  <c r="C291" i="4"/>
  <c r="E693" i="1"/>
  <c r="E291" i="4" s="1"/>
  <c r="G290" i="4"/>
  <c r="C290" i="4"/>
  <c r="E692" i="1"/>
  <c r="G1288" i="4"/>
  <c r="C1288" i="4"/>
  <c r="G1287" i="4"/>
  <c r="C1287" i="4"/>
  <c r="G289" i="4"/>
  <c r="C289" i="4"/>
  <c r="E689" i="1"/>
  <c r="E289" i="4" s="1"/>
  <c r="G288" i="4"/>
  <c r="C288" i="4"/>
  <c r="E688" i="1"/>
  <c r="E288" i="4" s="1"/>
  <c r="G1286" i="4"/>
  <c r="C1286" i="4"/>
  <c r="E1286" i="4"/>
  <c r="G1285" i="4"/>
  <c r="C1285" i="4"/>
  <c r="G1284" i="4"/>
  <c r="C1284" i="4"/>
  <c r="E1284" i="4"/>
  <c r="G287" i="4"/>
  <c r="C287" i="4"/>
  <c r="E684" i="1"/>
  <c r="E287" i="4" s="1"/>
  <c r="G1283" i="4"/>
  <c r="C1283" i="4"/>
  <c r="E1283" i="4"/>
  <c r="G1282" i="4"/>
  <c r="C1282" i="4"/>
  <c r="G286" i="4"/>
  <c r="C286" i="4"/>
  <c r="E681" i="1"/>
  <c r="E286" i="4" s="1"/>
  <c r="G285" i="4"/>
  <c r="C285" i="4"/>
  <c r="E680" i="1"/>
  <c r="E285" i="4" s="1"/>
  <c r="G284" i="4"/>
  <c r="C284" i="4"/>
  <c r="E679" i="1"/>
  <c r="E284" i="4" s="1"/>
  <c r="G1281" i="4"/>
  <c r="C1281" i="4"/>
  <c r="G1280" i="4"/>
  <c r="C1280" i="4"/>
  <c r="G283" i="4"/>
  <c r="C283" i="4"/>
  <c r="E676" i="1"/>
  <c r="E283" i="4" s="1"/>
  <c r="G282" i="4"/>
  <c r="C282" i="4"/>
  <c r="E675" i="1"/>
  <c r="E282" i="4" s="1"/>
  <c r="G281" i="4"/>
  <c r="C281" i="4"/>
  <c r="E674" i="1"/>
  <c r="G280" i="4"/>
  <c r="C280" i="4"/>
  <c r="E673" i="1"/>
  <c r="E280" i="4" s="1"/>
  <c r="G279" i="4"/>
  <c r="C279" i="4"/>
  <c r="E672" i="1"/>
  <c r="E279" i="4"/>
  <c r="G278" i="4"/>
  <c r="C278" i="4"/>
  <c r="E671" i="1"/>
  <c r="G277" i="4"/>
  <c r="C277" i="4"/>
  <c r="E670" i="1"/>
  <c r="E277" i="4" s="1"/>
  <c r="G276" i="4"/>
  <c r="C276" i="4"/>
  <c r="E669" i="1"/>
  <c r="G1279" i="4"/>
  <c r="C1279" i="4"/>
  <c r="E1279" i="4"/>
  <c r="G1278" i="4"/>
  <c r="C1278" i="4"/>
  <c r="G1277" i="4"/>
  <c r="C1277" i="4"/>
  <c r="E1277" i="4"/>
  <c r="G275" i="4"/>
  <c r="C275" i="4"/>
  <c r="E664" i="1"/>
  <c r="G274" i="4"/>
  <c r="C274" i="4"/>
  <c r="E663" i="1"/>
  <c r="E274" i="4" s="1"/>
  <c r="G273" i="4"/>
  <c r="C273" i="4"/>
  <c r="E662" i="1"/>
  <c r="E273" i="4" s="1"/>
  <c r="G272" i="4"/>
  <c r="C272" i="4"/>
  <c r="E661" i="1"/>
  <c r="E272" i="4" s="1"/>
  <c r="G271" i="4"/>
  <c r="C271" i="4"/>
  <c r="E271" i="4"/>
  <c r="E660" i="1"/>
  <c r="G270" i="4"/>
  <c r="C270" i="4"/>
  <c r="E659" i="1"/>
  <c r="G269" i="4"/>
  <c r="C269" i="4"/>
  <c r="E658" i="1"/>
  <c r="E269" i="4" s="1"/>
  <c r="G268" i="4"/>
  <c r="C268" i="4"/>
  <c r="E657" i="1"/>
  <c r="E268" i="4" s="1"/>
  <c r="G267" i="4"/>
  <c r="C267" i="4"/>
  <c r="E656" i="1"/>
  <c r="E267" i="4" s="1"/>
  <c r="G266" i="4"/>
  <c r="C266" i="4"/>
  <c r="E655" i="1"/>
  <c r="E266" i="4" s="1"/>
  <c r="G265" i="4"/>
  <c r="C265" i="4"/>
  <c r="E654" i="1"/>
  <c r="E265" i="4" s="1"/>
  <c r="G1276" i="4"/>
  <c r="C1276" i="4"/>
  <c r="E1276" i="4"/>
  <c r="G264" i="4"/>
  <c r="C264" i="4"/>
  <c r="E652" i="1"/>
  <c r="E264" i="4" s="1"/>
  <c r="G1275" i="4"/>
  <c r="C1275" i="4"/>
  <c r="G263" i="4"/>
  <c r="C263" i="4"/>
  <c r="E650" i="1"/>
  <c r="E263" i="4" s="1"/>
  <c r="G262" i="4"/>
  <c r="C262" i="4"/>
  <c r="G261" i="4"/>
  <c r="C261" i="4"/>
  <c r="E649" i="1"/>
  <c r="E261" i="4" s="1"/>
  <c r="G260" i="4"/>
  <c r="C260" i="4"/>
  <c r="E648" i="1"/>
  <c r="G1274" i="4"/>
  <c r="C1274" i="4"/>
  <c r="E1274" i="4"/>
  <c r="G259" i="4"/>
  <c r="C259" i="4"/>
  <c r="E646" i="1"/>
  <c r="G1273" i="4"/>
  <c r="C1273" i="4"/>
  <c r="E1273" i="4"/>
  <c r="G1272" i="4"/>
  <c r="C1272" i="4"/>
  <c r="E1272" i="4"/>
  <c r="G258" i="4"/>
  <c r="C258" i="4"/>
  <c r="E643" i="1"/>
  <c r="E258" i="4" s="1"/>
  <c r="G1271" i="4"/>
  <c r="C1271" i="4"/>
  <c r="E1271" i="4"/>
  <c r="G1270" i="4"/>
  <c r="C1270" i="4"/>
  <c r="G257" i="4"/>
  <c r="C257" i="4"/>
  <c r="E640" i="1"/>
  <c r="F640" i="1" s="1"/>
  <c r="G640" i="1" s="1"/>
  <c r="I640" i="1" s="1"/>
  <c r="G1269" i="4"/>
  <c r="C1269" i="4"/>
  <c r="E1269" i="4"/>
  <c r="G1268" i="4"/>
  <c r="C1268" i="4"/>
  <c r="E1268" i="4"/>
  <c r="G1267" i="4"/>
  <c r="C1267" i="4"/>
  <c r="G256" i="4"/>
  <c r="C256" i="4"/>
  <c r="E636" i="1"/>
  <c r="F636" i="1" s="1"/>
  <c r="G636" i="1" s="1"/>
  <c r="I636" i="1" s="1"/>
  <c r="G1266" i="4"/>
  <c r="C1266" i="4"/>
  <c r="E1266" i="4"/>
  <c r="G1265" i="4"/>
  <c r="C1265" i="4"/>
  <c r="E1265" i="4"/>
  <c r="G1264" i="4"/>
  <c r="C1264" i="4"/>
  <c r="E1264" i="4"/>
  <c r="G255" i="4"/>
  <c r="C255" i="4"/>
  <c r="E632" i="1"/>
  <c r="E255" i="4" s="1"/>
  <c r="G1263" i="4"/>
  <c r="C1263" i="4"/>
  <c r="G1262" i="4"/>
  <c r="C1262" i="4"/>
  <c r="E1262" i="4"/>
  <c r="G1261" i="4"/>
  <c r="C1261" i="4"/>
  <c r="G1260" i="4"/>
  <c r="C1260" i="4"/>
  <c r="G1259" i="4"/>
  <c r="C1259" i="4"/>
  <c r="E1259" i="4"/>
  <c r="G1258" i="4"/>
  <c r="C1258" i="4"/>
  <c r="E1258" i="4"/>
  <c r="G1257" i="4"/>
  <c r="C1257" i="4"/>
  <c r="E1257" i="4"/>
  <c r="G1256" i="4"/>
  <c r="C1256" i="4"/>
  <c r="E1256" i="4"/>
  <c r="G1255" i="4"/>
  <c r="C1255" i="4"/>
  <c r="E1255" i="4"/>
  <c r="G1254" i="4"/>
  <c r="C1254" i="4"/>
  <c r="G1253" i="4"/>
  <c r="C1253" i="4"/>
  <c r="G254" i="4"/>
  <c r="C254" i="4"/>
  <c r="E620" i="1"/>
  <c r="G253" i="4"/>
  <c r="C253" i="4"/>
  <c r="E619" i="1"/>
  <c r="E253" i="4" s="1"/>
  <c r="G1252" i="4"/>
  <c r="C1252" i="4"/>
  <c r="G1251" i="4"/>
  <c r="C1251" i="4"/>
  <c r="E1251" i="4"/>
  <c r="G1250" i="4"/>
  <c r="C1250" i="4"/>
  <c r="E1250" i="4"/>
  <c r="G1249" i="4"/>
  <c r="C1249" i="4"/>
  <c r="G252" i="4"/>
  <c r="C252" i="4"/>
  <c r="E614" i="1"/>
  <c r="E252" i="4" s="1"/>
  <c r="G1248" i="4"/>
  <c r="C1248" i="4"/>
  <c r="G1247" i="4"/>
  <c r="C1247" i="4"/>
  <c r="G251" i="4"/>
  <c r="C251" i="4"/>
  <c r="E611" i="1"/>
  <c r="E251" i="4" s="1"/>
  <c r="G1246" i="4"/>
  <c r="C1246" i="4"/>
  <c r="E1246" i="4"/>
  <c r="G250" i="4"/>
  <c r="C250" i="4"/>
  <c r="E609" i="1"/>
  <c r="E250" i="4" s="1"/>
  <c r="G249" i="4"/>
  <c r="C249" i="4"/>
  <c r="E608" i="1"/>
  <c r="E249" i="4" s="1"/>
  <c r="G248" i="4"/>
  <c r="C248" i="4"/>
  <c r="E607" i="1"/>
  <c r="E248" i="4" s="1"/>
  <c r="G247" i="4"/>
  <c r="C247" i="4"/>
  <c r="E606" i="1"/>
  <c r="G246" i="4"/>
  <c r="C246" i="4"/>
  <c r="E605" i="1"/>
  <c r="E246" i="4" s="1"/>
  <c r="G245" i="4"/>
  <c r="C245" i="4"/>
  <c r="E604" i="1"/>
  <c r="E245" i="4" s="1"/>
  <c r="G1245" i="4"/>
  <c r="C1245" i="4"/>
  <c r="G244" i="4"/>
  <c r="C244" i="4"/>
  <c r="E602" i="1"/>
  <c r="E244" i="4" s="1"/>
  <c r="G1244" i="4"/>
  <c r="C1244" i="4"/>
  <c r="E1244" i="4"/>
  <c r="G243" i="4"/>
  <c r="C243" i="4"/>
  <c r="E600" i="1"/>
  <c r="F600" i="1" s="1"/>
  <c r="G600" i="1" s="1"/>
  <c r="I600" i="1" s="1"/>
  <c r="G242" i="4"/>
  <c r="C242" i="4"/>
  <c r="E599" i="1"/>
  <c r="E242" i="4" s="1"/>
  <c r="G241" i="4"/>
  <c r="C241" i="4"/>
  <c r="E598" i="1"/>
  <c r="G1243" i="4"/>
  <c r="C1243" i="4"/>
  <c r="G240" i="4"/>
  <c r="C240" i="4"/>
  <c r="E596" i="1"/>
  <c r="E240" i="4" s="1"/>
  <c r="G239" i="4"/>
  <c r="C239" i="4"/>
  <c r="E595" i="1"/>
  <c r="E239" i="4" s="1"/>
  <c r="G1242" i="4"/>
  <c r="C1242" i="4"/>
  <c r="G1241" i="4"/>
  <c r="C1241" i="4"/>
  <c r="E1241" i="4"/>
  <c r="G1240" i="4"/>
  <c r="C1240" i="4"/>
  <c r="E1240" i="4"/>
  <c r="G1239" i="4"/>
  <c r="C1239" i="4"/>
  <c r="E1239" i="4"/>
  <c r="G238" i="4"/>
  <c r="C238" i="4"/>
  <c r="E589" i="1"/>
  <c r="E238" i="4" s="1"/>
  <c r="G237" i="4"/>
  <c r="C237" i="4"/>
  <c r="E588" i="1"/>
  <c r="E237" i="4" s="1"/>
  <c r="G236" i="4"/>
  <c r="C236" i="4"/>
  <c r="E587" i="1"/>
  <c r="E236" i="4" s="1"/>
  <c r="G235" i="4"/>
  <c r="C235" i="4"/>
  <c r="E586" i="1"/>
  <c r="E235" i="4" s="1"/>
  <c r="G234" i="4"/>
  <c r="C234" i="4"/>
  <c r="E585" i="1"/>
  <c r="E234" i="4" s="1"/>
  <c r="G1238" i="4"/>
  <c r="C1238" i="4"/>
  <c r="E1238" i="4"/>
  <c r="G1237" i="4"/>
  <c r="C1237" i="4"/>
  <c r="E1237" i="4"/>
  <c r="G233" i="4"/>
  <c r="C233" i="4"/>
  <c r="E582" i="1"/>
  <c r="G232" i="4"/>
  <c r="C232" i="4"/>
  <c r="E581" i="1"/>
  <c r="G1236" i="4"/>
  <c r="C1236" i="4"/>
  <c r="G231" i="4"/>
  <c r="C231" i="4"/>
  <c r="E579" i="1"/>
  <c r="G1235" i="4"/>
  <c r="C1235" i="4"/>
  <c r="G230" i="4"/>
  <c r="C230" i="4"/>
  <c r="E577" i="1"/>
  <c r="E230" i="4" s="1"/>
  <c r="G229" i="4"/>
  <c r="C229" i="4"/>
  <c r="E576" i="1"/>
  <c r="E229" i="4" s="1"/>
  <c r="G228" i="4"/>
  <c r="C228" i="4"/>
  <c r="E575" i="1"/>
  <c r="F575" i="1" s="1"/>
  <c r="G575" i="1" s="1"/>
  <c r="I575" i="1" s="1"/>
  <c r="G1234" i="4"/>
  <c r="C1234" i="4"/>
  <c r="E1234" i="4"/>
  <c r="G1233" i="4"/>
  <c r="C1233" i="4"/>
  <c r="E1233" i="4"/>
  <c r="G227" i="4"/>
  <c r="C227" i="4"/>
  <c r="E572" i="1"/>
  <c r="E227" i="4" s="1"/>
  <c r="G1232" i="4"/>
  <c r="C1232" i="4"/>
  <c r="E1232" i="4"/>
  <c r="G226" i="4"/>
  <c r="C226" i="4"/>
  <c r="E570" i="1"/>
  <c r="E226" i="4" s="1"/>
  <c r="G1231" i="4"/>
  <c r="C1231" i="4"/>
  <c r="G225" i="4"/>
  <c r="C225" i="4"/>
  <c r="E568" i="1"/>
  <c r="E225" i="4" s="1"/>
  <c r="G1230" i="4"/>
  <c r="C1230" i="4"/>
  <c r="G224" i="4"/>
  <c r="C224" i="4"/>
  <c r="E566" i="1"/>
  <c r="E224" i="4" s="1"/>
  <c r="G223" i="4"/>
  <c r="C223" i="4"/>
  <c r="E565" i="1"/>
  <c r="E223" i="4" s="1"/>
  <c r="G222" i="4"/>
  <c r="C222" i="4"/>
  <c r="E564" i="1"/>
  <c r="E222" i="4" s="1"/>
  <c r="G1229" i="4"/>
  <c r="C1229" i="4"/>
  <c r="E1229" i="4"/>
  <c r="G221" i="4"/>
  <c r="C221" i="4"/>
  <c r="E562" i="1"/>
  <c r="E221" i="4" s="1"/>
  <c r="G1228" i="4"/>
  <c r="C1228" i="4"/>
  <c r="G220" i="4"/>
  <c r="C220" i="4"/>
  <c r="E560" i="1"/>
  <c r="E220" i="4" s="1"/>
  <c r="G1227" i="4"/>
  <c r="C1227" i="4"/>
  <c r="E1227" i="4"/>
  <c r="G219" i="4"/>
  <c r="C219" i="4"/>
  <c r="E558" i="1"/>
  <c r="G218" i="4"/>
  <c r="C218" i="4"/>
  <c r="E557" i="1"/>
  <c r="E218" i="4" s="1"/>
  <c r="G217" i="4"/>
  <c r="C217" i="4"/>
  <c r="E556" i="1"/>
  <c r="E217" i="4" s="1"/>
  <c r="G216" i="4"/>
  <c r="C216" i="4"/>
  <c r="E555" i="1"/>
  <c r="E216" i="4" s="1"/>
  <c r="G1226" i="4"/>
  <c r="C1226" i="4"/>
  <c r="G1225" i="4"/>
  <c r="C1225" i="4"/>
  <c r="G1224" i="4"/>
  <c r="C1224" i="4"/>
  <c r="G1223" i="4"/>
  <c r="C1223" i="4"/>
  <c r="E1223" i="4"/>
  <c r="G1222" i="4"/>
  <c r="C1222" i="4"/>
  <c r="G215" i="4"/>
  <c r="C215" i="4"/>
  <c r="E549" i="1"/>
  <c r="F549" i="1" s="1"/>
  <c r="G549" i="1" s="1"/>
  <c r="I549" i="1" s="1"/>
  <c r="G214" i="4"/>
  <c r="C214" i="4"/>
  <c r="E548" i="1"/>
  <c r="E214" i="4" s="1"/>
  <c r="G213" i="4"/>
  <c r="C213" i="4"/>
  <c r="E547" i="1"/>
  <c r="E213" i="4" s="1"/>
  <c r="G212" i="4"/>
  <c r="C212" i="4"/>
  <c r="E546" i="1"/>
  <c r="E212" i="4" s="1"/>
  <c r="G211" i="4"/>
  <c r="C211" i="4"/>
  <c r="E545" i="1"/>
  <c r="F545" i="1" s="1"/>
  <c r="G210" i="4"/>
  <c r="C210" i="4"/>
  <c r="E544" i="1"/>
  <c r="E210" i="4" s="1"/>
  <c r="G1221" i="4"/>
  <c r="C1221" i="4"/>
  <c r="G1220" i="4"/>
  <c r="C1220" i="4"/>
  <c r="G1219" i="4"/>
  <c r="C1219" i="4"/>
  <c r="E1219" i="4"/>
  <c r="G1218" i="4"/>
  <c r="C1218" i="4"/>
  <c r="E1218" i="4"/>
  <c r="G209" i="4"/>
  <c r="C209" i="4"/>
  <c r="E539" i="1"/>
  <c r="E209" i="4"/>
  <c r="G208" i="4"/>
  <c r="C208" i="4"/>
  <c r="E538" i="1"/>
  <c r="E208" i="4" s="1"/>
  <c r="G207" i="4"/>
  <c r="C207" i="4"/>
  <c r="E537" i="1"/>
  <c r="E207" i="4" s="1"/>
  <c r="G206" i="4"/>
  <c r="C206" i="4"/>
  <c r="E536" i="1"/>
  <c r="E206" i="4" s="1"/>
  <c r="G205" i="4"/>
  <c r="C205" i="4"/>
  <c r="E535" i="1"/>
  <c r="E205" i="4" s="1"/>
  <c r="G1217" i="4"/>
  <c r="C1217" i="4"/>
  <c r="E1217" i="4"/>
  <c r="G204" i="4"/>
  <c r="C204" i="4"/>
  <c r="E533" i="1"/>
  <c r="E204" i="4" s="1"/>
  <c r="G203" i="4"/>
  <c r="C203" i="4"/>
  <c r="E532" i="1"/>
  <c r="E203" i="4" s="1"/>
  <c r="G1216" i="4"/>
  <c r="C1216" i="4"/>
  <c r="E1216" i="4"/>
  <c r="G202" i="4"/>
  <c r="C202" i="4"/>
  <c r="E530" i="1"/>
  <c r="E202" i="4" s="1"/>
  <c r="G1215" i="4"/>
  <c r="C1215" i="4"/>
  <c r="E1215" i="4"/>
  <c r="G201" i="4"/>
  <c r="C201" i="4"/>
  <c r="E528" i="1"/>
  <c r="E201" i="4" s="1"/>
  <c r="G200" i="4"/>
  <c r="C200" i="4"/>
  <c r="E527" i="1"/>
  <c r="E200" i="4" s="1"/>
  <c r="G1214" i="4"/>
  <c r="C1214" i="4"/>
  <c r="G199" i="4"/>
  <c r="C199" i="4"/>
  <c r="E525" i="1"/>
  <c r="E198" i="4" s="1"/>
  <c r="G198" i="4"/>
  <c r="C198" i="4"/>
  <c r="G197" i="4"/>
  <c r="C197" i="4"/>
  <c r="E524" i="1"/>
  <c r="E197" i="4" s="1"/>
  <c r="G1213" i="4"/>
  <c r="C1213" i="4"/>
  <c r="G196" i="4"/>
  <c r="C196" i="4"/>
  <c r="E522" i="1"/>
  <c r="E196" i="4" s="1"/>
  <c r="G195" i="4"/>
  <c r="C195" i="4"/>
  <c r="E521" i="1"/>
  <c r="E195" i="4" s="1"/>
  <c r="G1212" i="4"/>
  <c r="C1212" i="4"/>
  <c r="G1211" i="4"/>
  <c r="C1211" i="4"/>
  <c r="G194" i="4"/>
  <c r="C194" i="4"/>
  <c r="E518" i="1"/>
  <c r="E194" i="4" s="1"/>
  <c r="G193" i="4"/>
  <c r="C193" i="4"/>
  <c r="E517" i="1"/>
  <c r="E193" i="4" s="1"/>
  <c r="G1210" i="4"/>
  <c r="C1210" i="4"/>
  <c r="G1209" i="4"/>
  <c r="C1209" i="4"/>
  <c r="E1209" i="4"/>
  <c r="G192" i="4"/>
  <c r="C192" i="4"/>
  <c r="E514" i="1"/>
  <c r="E192" i="4" s="1"/>
  <c r="G1208" i="4"/>
  <c r="C1208" i="4"/>
  <c r="G191" i="4"/>
  <c r="C191" i="4"/>
  <c r="E512" i="1"/>
  <c r="E191" i="4" s="1"/>
  <c r="G1207" i="4"/>
  <c r="C1207" i="4"/>
  <c r="E1207" i="4"/>
  <c r="G190" i="4"/>
  <c r="C190" i="4"/>
  <c r="E510" i="1"/>
  <c r="G189" i="4"/>
  <c r="C189" i="4"/>
  <c r="E509" i="1"/>
  <c r="E189" i="4" s="1"/>
  <c r="G1206" i="4"/>
  <c r="C1206" i="4"/>
  <c r="E1206" i="4"/>
  <c r="G188" i="4"/>
  <c r="C188" i="4"/>
  <c r="E507" i="1"/>
  <c r="E188" i="4" s="1"/>
  <c r="G187" i="4"/>
  <c r="C187" i="4"/>
  <c r="E506" i="1"/>
  <c r="E187" i="4" s="1"/>
  <c r="G186" i="4"/>
  <c r="C186" i="4"/>
  <c r="E505" i="1"/>
  <c r="E186" i="4" s="1"/>
  <c r="G185" i="4"/>
  <c r="C185" i="4"/>
  <c r="E504" i="1"/>
  <c r="E185" i="4" s="1"/>
  <c r="G1205" i="4"/>
  <c r="C1205" i="4"/>
  <c r="E1205" i="4"/>
  <c r="G1204" i="4"/>
  <c r="C1204" i="4"/>
  <c r="E1204" i="4"/>
  <c r="G1203" i="4"/>
  <c r="C1203" i="4"/>
  <c r="E1203" i="4"/>
  <c r="G184" i="4"/>
  <c r="C184" i="4"/>
  <c r="E500" i="1"/>
  <c r="E184" i="4" s="1"/>
  <c r="G183" i="4"/>
  <c r="C183" i="4"/>
  <c r="E499" i="1"/>
  <c r="G182" i="4"/>
  <c r="C182" i="4"/>
  <c r="E498" i="1"/>
  <c r="E182" i="4" s="1"/>
  <c r="G181" i="4"/>
  <c r="C181" i="4"/>
  <c r="E497" i="1"/>
  <c r="E181" i="4" s="1"/>
  <c r="G1202" i="4"/>
  <c r="C1202" i="4"/>
  <c r="G1201" i="4"/>
  <c r="C1201" i="4"/>
  <c r="E1201" i="4"/>
  <c r="G180" i="4"/>
  <c r="C180" i="4"/>
  <c r="E494" i="1"/>
  <c r="E180" i="4" s="1"/>
  <c r="G1200" i="4"/>
  <c r="C1200" i="4"/>
  <c r="E1200" i="4"/>
  <c r="G1199" i="4"/>
  <c r="C1199" i="4"/>
  <c r="E1199" i="4"/>
  <c r="G1198" i="4"/>
  <c r="C1198" i="4"/>
  <c r="E1198" i="4"/>
  <c r="G1197" i="4"/>
  <c r="C1197" i="4"/>
  <c r="E1197" i="4"/>
  <c r="G179" i="4"/>
  <c r="C179" i="4"/>
  <c r="E489" i="1"/>
  <c r="G178" i="4"/>
  <c r="C178" i="4"/>
  <c r="E488" i="1"/>
  <c r="E178" i="4" s="1"/>
  <c r="G177" i="4"/>
  <c r="C177" i="4"/>
  <c r="E487" i="1"/>
  <c r="E177" i="4" s="1"/>
  <c r="G176" i="4"/>
  <c r="C176" i="4"/>
  <c r="E486" i="1"/>
  <c r="E176" i="4" s="1"/>
  <c r="G1196" i="4"/>
  <c r="C1196" i="4"/>
  <c r="E1196" i="4"/>
  <c r="G175" i="4"/>
  <c r="C175" i="4"/>
  <c r="E484" i="1"/>
  <c r="E175" i="4" s="1"/>
  <c r="G174" i="4"/>
  <c r="C174" i="4"/>
  <c r="E483" i="1"/>
  <c r="E174" i="4" s="1"/>
  <c r="G173" i="4"/>
  <c r="C173" i="4"/>
  <c r="E482" i="1"/>
  <c r="G172" i="4"/>
  <c r="C172" i="4"/>
  <c r="E481" i="1"/>
  <c r="E172" i="4" s="1"/>
  <c r="G171" i="4"/>
  <c r="C171" i="4"/>
  <c r="E480" i="1"/>
  <c r="E171" i="4" s="1"/>
  <c r="G1195" i="4"/>
  <c r="C1195" i="4"/>
  <c r="E1195" i="4"/>
  <c r="G1194" i="4"/>
  <c r="C1194" i="4"/>
  <c r="E1194" i="4"/>
  <c r="G1193" i="4"/>
  <c r="C1193" i="4"/>
  <c r="G1192" i="4"/>
  <c r="C1192" i="4"/>
  <c r="G1191" i="4"/>
  <c r="C1191" i="4"/>
  <c r="E1191" i="4"/>
  <c r="G1190" i="4"/>
  <c r="C1190" i="4"/>
  <c r="E1190" i="4"/>
  <c r="G1189" i="4"/>
  <c r="C1189" i="4"/>
  <c r="E1189" i="4"/>
  <c r="G170" i="4"/>
  <c r="C170" i="4"/>
  <c r="E472" i="1"/>
  <c r="F472" i="1" s="1"/>
  <c r="G1188" i="4"/>
  <c r="C1188" i="4"/>
  <c r="G169" i="4"/>
  <c r="C169" i="4"/>
  <c r="E470" i="1"/>
  <c r="E169" i="4" s="1"/>
  <c r="G1187" i="4"/>
  <c r="C1187" i="4"/>
  <c r="E1187" i="4"/>
  <c r="G168" i="4"/>
  <c r="C168" i="4"/>
  <c r="E468" i="1"/>
  <c r="E168" i="4" s="1"/>
  <c r="G167" i="4"/>
  <c r="C167" i="4"/>
  <c r="E467" i="1"/>
  <c r="E167" i="4" s="1"/>
  <c r="G166" i="4"/>
  <c r="C166" i="4"/>
  <c r="E466" i="1"/>
  <c r="E166" i="4" s="1"/>
  <c r="G1186" i="4"/>
  <c r="C1186" i="4"/>
  <c r="E1186" i="4"/>
  <c r="G1185" i="4"/>
  <c r="C1185" i="4"/>
  <c r="G1184" i="4"/>
  <c r="C1184" i="4"/>
  <c r="G1183" i="4"/>
  <c r="C1183" i="4"/>
  <c r="E1183" i="4"/>
  <c r="G1182" i="4"/>
  <c r="C1182" i="4"/>
  <c r="E1182" i="4"/>
  <c r="G1181" i="4"/>
  <c r="C1181" i="4"/>
  <c r="G1180" i="4"/>
  <c r="C1180" i="4"/>
  <c r="G165" i="4"/>
  <c r="C165" i="4"/>
  <c r="E458" i="1"/>
  <c r="E165" i="4" s="1"/>
  <c r="G1179" i="4"/>
  <c r="C1179" i="4"/>
  <c r="G164" i="4"/>
  <c r="C164" i="4"/>
  <c r="E456" i="1"/>
  <c r="E164" i="4" s="1"/>
  <c r="G163" i="4"/>
  <c r="C163" i="4"/>
  <c r="E455" i="1"/>
  <c r="E163" i="4" s="1"/>
  <c r="G162" i="4"/>
  <c r="C162" i="4"/>
  <c r="E454" i="1"/>
  <c r="G161" i="4"/>
  <c r="C161" i="4"/>
  <c r="E453" i="1"/>
  <c r="E161" i="4" s="1"/>
  <c r="G160" i="4"/>
  <c r="C160" i="4"/>
  <c r="E452" i="1"/>
  <c r="E160" i="4" s="1"/>
  <c r="G159" i="4"/>
  <c r="C159" i="4"/>
  <c r="E451" i="1"/>
  <c r="G158" i="4"/>
  <c r="C158" i="4"/>
  <c r="E450" i="1"/>
  <c r="E158" i="4" s="1"/>
  <c r="G1178" i="4"/>
  <c r="C1178" i="4"/>
  <c r="G157" i="4"/>
  <c r="C157" i="4"/>
  <c r="E447" i="1"/>
  <c r="E157" i="4" s="1"/>
  <c r="G1177" i="4"/>
  <c r="C1177" i="4"/>
  <c r="G156" i="4"/>
  <c r="C156" i="4"/>
  <c r="E445" i="1"/>
  <c r="E156" i="4" s="1"/>
  <c r="G155" i="4"/>
  <c r="C155" i="4"/>
  <c r="E444" i="1"/>
  <c r="E155" i="4" s="1"/>
  <c r="G154" i="4"/>
  <c r="C154" i="4"/>
  <c r="E443" i="1"/>
  <c r="E154" i="4" s="1"/>
  <c r="G153" i="4"/>
  <c r="C153" i="4"/>
  <c r="E442" i="1"/>
  <c r="E153" i="4" s="1"/>
  <c r="G152" i="4"/>
  <c r="C152" i="4"/>
  <c r="E441" i="1"/>
  <c r="E152" i="4" s="1"/>
  <c r="G151" i="4"/>
  <c r="C151" i="4"/>
  <c r="E440" i="1"/>
  <c r="E151" i="4" s="1"/>
  <c r="G150" i="4"/>
  <c r="C150" i="4"/>
  <c r="E439" i="1"/>
  <c r="E150" i="4" s="1"/>
  <c r="G149" i="4"/>
  <c r="C149" i="4"/>
  <c r="E438" i="1"/>
  <c r="F438" i="1" s="1"/>
  <c r="G438" i="1" s="1"/>
  <c r="I438" i="1" s="1"/>
  <c r="G148" i="4"/>
  <c r="C148" i="4"/>
  <c r="E437" i="1"/>
  <c r="E148" i="4" s="1"/>
  <c r="G1176" i="4"/>
  <c r="C1176" i="4"/>
  <c r="G147" i="4"/>
  <c r="C147" i="4"/>
  <c r="E435" i="1"/>
  <c r="E147" i="4" s="1"/>
  <c r="G146" i="4"/>
  <c r="C146" i="4"/>
  <c r="E434" i="1"/>
  <c r="G145" i="4"/>
  <c r="C145" i="4"/>
  <c r="E433" i="1"/>
  <c r="F433" i="1" s="1"/>
  <c r="G433" i="1" s="1"/>
  <c r="I433" i="1" s="1"/>
  <c r="G144" i="4"/>
  <c r="C144" i="4"/>
  <c r="E432" i="1"/>
  <c r="E144" i="4" s="1"/>
  <c r="G143" i="4"/>
  <c r="C143" i="4"/>
  <c r="E431" i="1"/>
  <c r="F431" i="1" s="1"/>
  <c r="G431" i="1" s="1"/>
  <c r="I431" i="1" s="1"/>
  <c r="G142" i="4"/>
  <c r="C142" i="4"/>
  <c r="E430" i="1"/>
  <c r="F430" i="1" s="1"/>
  <c r="G430" i="1" s="1"/>
  <c r="I430" i="1" s="1"/>
  <c r="G141" i="4"/>
  <c r="C141" i="4"/>
  <c r="E429" i="1"/>
  <c r="E141" i="4" s="1"/>
  <c r="G140" i="4"/>
  <c r="C140" i="4"/>
  <c r="E428" i="1"/>
  <c r="E140" i="4" s="1"/>
  <c r="G139" i="4"/>
  <c r="C139" i="4"/>
  <c r="E427" i="1"/>
  <c r="E139" i="4" s="1"/>
  <c r="G138" i="4"/>
  <c r="C138" i="4"/>
  <c r="E426" i="1"/>
  <c r="G137" i="4"/>
  <c r="C137" i="4"/>
  <c r="E425" i="1"/>
  <c r="E137" i="4" s="1"/>
  <c r="G136" i="4"/>
  <c r="C136" i="4"/>
  <c r="E424" i="1"/>
  <c r="E136" i="4" s="1"/>
  <c r="G135" i="4"/>
  <c r="C135" i="4"/>
  <c r="E423" i="1"/>
  <c r="E135" i="4" s="1"/>
  <c r="G134" i="4"/>
  <c r="C134" i="4"/>
  <c r="E422" i="1"/>
  <c r="E134" i="4" s="1"/>
  <c r="G133" i="4"/>
  <c r="C133" i="4"/>
  <c r="E421" i="1"/>
  <c r="E133" i="4" s="1"/>
  <c r="G132" i="4"/>
  <c r="C132" i="4"/>
  <c r="E420" i="1"/>
  <c r="E132" i="4" s="1"/>
  <c r="G131" i="4"/>
  <c r="C131" i="4"/>
  <c r="E419" i="1"/>
  <c r="E131" i="4" s="1"/>
  <c r="G130" i="4"/>
  <c r="C130" i="4"/>
  <c r="E418" i="1"/>
  <c r="E130" i="4" s="1"/>
  <c r="G129" i="4"/>
  <c r="C129" i="4"/>
  <c r="E417" i="1"/>
  <c r="E129" i="4" s="1"/>
  <c r="G128" i="4"/>
  <c r="C128" i="4"/>
  <c r="E416" i="1"/>
  <c r="F416" i="1" s="1"/>
  <c r="G416" i="1" s="1"/>
  <c r="I416" i="1" s="1"/>
  <c r="G127" i="4"/>
  <c r="C127" i="4"/>
  <c r="E415" i="1"/>
  <c r="E127" i="4" s="1"/>
  <c r="G126" i="4"/>
  <c r="C126" i="4"/>
  <c r="E414" i="1"/>
  <c r="E126" i="4" s="1"/>
  <c r="G125" i="4"/>
  <c r="C125" i="4"/>
  <c r="E413" i="1"/>
  <c r="E125" i="4" s="1"/>
  <c r="G124" i="4"/>
  <c r="C124" i="4"/>
  <c r="E412" i="1"/>
  <c r="E124" i="4" s="1"/>
  <c r="G123" i="4"/>
  <c r="C123" i="4"/>
  <c r="E411" i="1"/>
  <c r="E123" i="4" s="1"/>
  <c r="G122" i="4"/>
  <c r="C122" i="4"/>
  <c r="E410" i="1"/>
  <c r="E122" i="4" s="1"/>
  <c r="G1175" i="4"/>
  <c r="C1175" i="4"/>
  <c r="E1175" i="4"/>
  <c r="G1174" i="4"/>
  <c r="C1174" i="4"/>
  <c r="E1174" i="4"/>
  <c r="G121" i="4"/>
  <c r="C121" i="4"/>
  <c r="E407" i="1"/>
  <c r="E121" i="4" s="1"/>
  <c r="G1173" i="4"/>
  <c r="C1173" i="4"/>
  <c r="G120" i="4"/>
  <c r="C120" i="4"/>
  <c r="E405" i="1"/>
  <c r="F405" i="1" s="1"/>
  <c r="G405" i="1" s="1"/>
  <c r="I405" i="1" s="1"/>
  <c r="G119" i="4"/>
  <c r="C119" i="4"/>
  <c r="E404" i="1"/>
  <c r="E119" i="4" s="1"/>
  <c r="G118" i="4"/>
  <c r="C118" i="4"/>
  <c r="E403" i="1"/>
  <c r="E118" i="4" s="1"/>
  <c r="G117" i="4"/>
  <c r="C117" i="4"/>
  <c r="E402" i="1"/>
  <c r="G116" i="4"/>
  <c r="C116" i="4"/>
  <c r="E401" i="1"/>
  <c r="F401" i="1" s="1"/>
  <c r="G401" i="1" s="1"/>
  <c r="I401" i="1" s="1"/>
  <c r="G115" i="4"/>
  <c r="C115" i="4"/>
  <c r="E400" i="1"/>
  <c r="E115" i="4" s="1"/>
  <c r="G114" i="4"/>
  <c r="C114" i="4"/>
  <c r="E399" i="1"/>
  <c r="E114" i="4" s="1"/>
  <c r="G113" i="4"/>
  <c r="C113" i="4"/>
  <c r="E398" i="1"/>
  <c r="G112" i="4"/>
  <c r="C112" i="4"/>
  <c r="E112" i="4"/>
  <c r="E397" i="1"/>
  <c r="G111" i="4"/>
  <c r="C111" i="4"/>
  <c r="E396" i="1"/>
  <c r="E111" i="4" s="1"/>
  <c r="G110" i="4"/>
  <c r="C110" i="4"/>
  <c r="E395" i="1"/>
  <c r="E110" i="4" s="1"/>
  <c r="G109" i="4"/>
  <c r="C109" i="4"/>
  <c r="E394" i="1"/>
  <c r="E109" i="4" s="1"/>
  <c r="G108" i="4"/>
  <c r="C108" i="4"/>
  <c r="E393" i="1"/>
  <c r="G107" i="4"/>
  <c r="C107" i="4"/>
  <c r="E392" i="1"/>
  <c r="G106" i="4"/>
  <c r="C106" i="4"/>
  <c r="E391" i="1"/>
  <c r="E106" i="4" s="1"/>
  <c r="G105" i="4"/>
  <c r="C105" i="4"/>
  <c r="E390" i="1"/>
  <c r="G104" i="4"/>
  <c r="C104" i="4"/>
  <c r="E389" i="1"/>
  <c r="E104" i="4" s="1"/>
  <c r="G103" i="4"/>
  <c r="C103" i="4"/>
  <c r="E388" i="1"/>
  <c r="E103" i="4" s="1"/>
  <c r="G102" i="4"/>
  <c r="C102" i="4"/>
  <c r="E387" i="1"/>
  <c r="E102" i="4" s="1"/>
  <c r="G101" i="4"/>
  <c r="C101" i="4"/>
  <c r="E386" i="1"/>
  <c r="G100" i="4"/>
  <c r="C100" i="4"/>
  <c r="E385" i="1"/>
  <c r="G99" i="4"/>
  <c r="C99" i="4"/>
  <c r="E384" i="1"/>
  <c r="G98" i="4"/>
  <c r="C98" i="4"/>
  <c r="E383" i="1"/>
  <c r="E98" i="4" s="1"/>
  <c r="G97" i="4"/>
  <c r="C97" i="4"/>
  <c r="E382" i="1"/>
  <c r="G96" i="4"/>
  <c r="C96" i="4"/>
  <c r="E381" i="1"/>
  <c r="G95" i="4"/>
  <c r="C95" i="4"/>
  <c r="E380" i="1"/>
  <c r="E95" i="4" s="1"/>
  <c r="G94" i="4"/>
  <c r="C94" i="4"/>
  <c r="E379" i="1"/>
  <c r="G93" i="4"/>
  <c r="C93" i="4"/>
  <c r="E378" i="1"/>
  <c r="F378" i="1" s="1"/>
  <c r="G378" i="1" s="1"/>
  <c r="I378" i="1" s="1"/>
  <c r="G92" i="4"/>
  <c r="C92" i="4"/>
  <c r="E377" i="1"/>
  <c r="F377" i="1" s="1"/>
  <c r="G377" i="1" s="1"/>
  <c r="I377" i="1" s="1"/>
  <c r="G91" i="4"/>
  <c r="C91" i="4"/>
  <c r="E376" i="1"/>
  <c r="E91" i="4" s="1"/>
  <c r="G90" i="4"/>
  <c r="C90" i="4"/>
  <c r="E375" i="1"/>
  <c r="G89" i="4"/>
  <c r="C89" i="4"/>
  <c r="E374" i="1"/>
  <c r="E89" i="4" s="1"/>
  <c r="G88" i="4"/>
  <c r="C88" i="4"/>
  <c r="E373" i="1"/>
  <c r="G87" i="4"/>
  <c r="C87" i="4"/>
  <c r="E372" i="1"/>
  <c r="E87" i="4" s="1"/>
  <c r="G86" i="4"/>
  <c r="C86" i="4"/>
  <c r="E371" i="1"/>
  <c r="E86" i="4" s="1"/>
  <c r="G85" i="4"/>
  <c r="C85" i="4"/>
  <c r="E370" i="1"/>
  <c r="E85" i="4" s="1"/>
  <c r="G84" i="4"/>
  <c r="C84" i="4"/>
  <c r="E369" i="1"/>
  <c r="F369" i="1" s="1"/>
  <c r="G369" i="1" s="1"/>
  <c r="I369" i="1" s="1"/>
  <c r="G83" i="4"/>
  <c r="C83" i="4"/>
  <c r="E368" i="1"/>
  <c r="E83" i="4" s="1"/>
  <c r="G82" i="4"/>
  <c r="C82" i="4"/>
  <c r="E367" i="1"/>
  <c r="E82" i="4" s="1"/>
  <c r="G81" i="4"/>
  <c r="C81" i="4"/>
  <c r="E81" i="4"/>
  <c r="E366" i="1"/>
  <c r="F366" i="1" s="1"/>
  <c r="G80" i="4"/>
  <c r="C80" i="4"/>
  <c r="E365" i="1"/>
  <c r="G79" i="4"/>
  <c r="C79" i="4"/>
  <c r="E364" i="1"/>
  <c r="G78" i="4"/>
  <c r="C78" i="4"/>
  <c r="E363" i="1"/>
  <c r="E78" i="4" s="1"/>
  <c r="G77" i="4"/>
  <c r="C77" i="4"/>
  <c r="E362" i="1"/>
  <c r="E77" i="4" s="1"/>
  <c r="G76" i="4"/>
  <c r="C76" i="4"/>
  <c r="E361" i="1"/>
  <c r="G75" i="4"/>
  <c r="C75" i="4"/>
  <c r="E360" i="1"/>
  <c r="E75" i="4" s="1"/>
  <c r="G74" i="4"/>
  <c r="C74" i="4"/>
  <c r="E359" i="1"/>
  <c r="G73" i="4"/>
  <c r="C73" i="4"/>
  <c r="E358" i="1"/>
  <c r="E73" i="4" s="1"/>
  <c r="G72" i="4"/>
  <c r="C72" i="4"/>
  <c r="E357" i="1"/>
  <c r="F357" i="1" s="1"/>
  <c r="G357" i="1" s="1"/>
  <c r="I357" i="1" s="1"/>
  <c r="G71" i="4"/>
  <c r="C71" i="4"/>
  <c r="E356" i="1"/>
  <c r="E71" i="4" s="1"/>
  <c r="G70" i="4"/>
  <c r="C70" i="4"/>
  <c r="E355" i="1"/>
  <c r="G69" i="4"/>
  <c r="C69" i="4"/>
  <c r="E354" i="1"/>
  <c r="E69" i="4" s="1"/>
  <c r="G68" i="4"/>
  <c r="C68" i="4"/>
  <c r="E353" i="1"/>
  <c r="F353" i="1" s="1"/>
  <c r="G67" i="4"/>
  <c r="C67" i="4"/>
  <c r="E352" i="1"/>
  <c r="E67" i="4" s="1"/>
  <c r="G1172" i="4"/>
  <c r="C1172" i="4"/>
  <c r="E1172" i="4"/>
  <c r="G66" i="4"/>
  <c r="C66" i="4"/>
  <c r="E350" i="1"/>
  <c r="E66" i="4" s="1"/>
  <c r="G65" i="4"/>
  <c r="C65" i="4"/>
  <c r="E349" i="1"/>
  <c r="G64" i="4"/>
  <c r="C64" i="4"/>
  <c r="E348" i="1"/>
  <c r="E64" i="4" s="1"/>
  <c r="G63" i="4"/>
  <c r="C63" i="4"/>
  <c r="E347" i="1"/>
  <c r="E63" i="4" s="1"/>
  <c r="G62" i="4"/>
  <c r="C62" i="4"/>
  <c r="E346" i="1"/>
  <c r="E62" i="4" s="1"/>
  <c r="G61" i="4"/>
  <c r="C61" i="4"/>
  <c r="E345" i="1"/>
  <c r="E61" i="4" s="1"/>
  <c r="G60" i="4"/>
  <c r="C60" i="4"/>
  <c r="E344" i="1"/>
  <c r="E60" i="4" s="1"/>
  <c r="G59" i="4"/>
  <c r="C59" i="4"/>
  <c r="E343" i="1"/>
  <c r="E59" i="4" s="1"/>
  <c r="G58" i="4"/>
  <c r="C58" i="4"/>
  <c r="E342" i="1"/>
  <c r="E58" i="4" s="1"/>
  <c r="G1171" i="4"/>
  <c r="C1171" i="4"/>
  <c r="E1171" i="4"/>
  <c r="G57" i="4"/>
  <c r="C57" i="4"/>
  <c r="E340" i="1"/>
  <c r="E57" i="4" s="1"/>
  <c r="G56" i="4"/>
  <c r="C56" i="4"/>
  <c r="E339" i="1"/>
  <c r="E56" i="4" s="1"/>
  <c r="G55" i="4"/>
  <c r="C55" i="4"/>
  <c r="E338" i="1"/>
  <c r="E55" i="4" s="1"/>
  <c r="G54" i="4"/>
  <c r="C54" i="4"/>
  <c r="E337" i="1"/>
  <c r="E54" i="4" s="1"/>
  <c r="G53" i="4"/>
  <c r="C53" i="4"/>
  <c r="E336" i="1"/>
  <c r="E53" i="4" s="1"/>
  <c r="G52" i="4"/>
  <c r="C52" i="4"/>
  <c r="E335" i="1"/>
  <c r="E52" i="4" s="1"/>
  <c r="G51" i="4"/>
  <c r="C51" i="4"/>
  <c r="E334" i="1"/>
  <c r="E51" i="4" s="1"/>
  <c r="G50" i="4"/>
  <c r="C50" i="4"/>
  <c r="E333" i="1"/>
  <c r="G49" i="4"/>
  <c r="C49" i="4"/>
  <c r="E332" i="1"/>
  <c r="E49" i="4" s="1"/>
  <c r="G48" i="4"/>
  <c r="C48" i="4"/>
  <c r="E331" i="1"/>
  <c r="E48" i="4" s="1"/>
  <c r="G47" i="4"/>
  <c r="C47" i="4"/>
  <c r="E330" i="1"/>
  <c r="E47" i="4" s="1"/>
  <c r="G46" i="4"/>
  <c r="C46" i="4"/>
  <c r="E329" i="1"/>
  <c r="E46" i="4" s="1"/>
  <c r="G45" i="4"/>
  <c r="C45" i="4"/>
  <c r="E328" i="1"/>
  <c r="G44" i="4"/>
  <c r="C44" i="4"/>
  <c r="E44" i="4"/>
  <c r="E327" i="1"/>
  <c r="G1170" i="4"/>
  <c r="C1170" i="4"/>
  <c r="E1170" i="4"/>
  <c r="G1169" i="4"/>
  <c r="C1169" i="4"/>
  <c r="E1169" i="4"/>
  <c r="G1168" i="4"/>
  <c r="C1168" i="4"/>
  <c r="E1168" i="4"/>
  <c r="G1167" i="4"/>
  <c r="C1167" i="4"/>
  <c r="E1167" i="4"/>
  <c r="G43" i="4"/>
  <c r="C43" i="4"/>
  <c r="E43" i="4"/>
  <c r="E322" i="1"/>
  <c r="G42" i="4"/>
  <c r="C42" i="4"/>
  <c r="E321" i="1"/>
  <c r="E42" i="4" s="1"/>
  <c r="G41" i="4"/>
  <c r="C41" i="4"/>
  <c r="E320" i="1"/>
  <c r="F320" i="1" s="1"/>
  <c r="G320" i="1" s="1"/>
  <c r="I320" i="1" s="1"/>
  <c r="G40" i="4"/>
  <c r="C40" i="4"/>
  <c r="E319" i="1"/>
  <c r="G39" i="4"/>
  <c r="C39" i="4"/>
  <c r="E318" i="1"/>
  <c r="E39" i="4" s="1"/>
  <c r="G38" i="4"/>
  <c r="C38" i="4"/>
  <c r="E317" i="1"/>
  <c r="E38" i="4" s="1"/>
  <c r="G37" i="4"/>
  <c r="C37" i="4"/>
  <c r="E316" i="1"/>
  <c r="E37" i="4" s="1"/>
  <c r="G36" i="4"/>
  <c r="C36" i="4"/>
  <c r="E315" i="1"/>
  <c r="F315" i="1" s="1"/>
  <c r="G315" i="1" s="1"/>
  <c r="I315" i="1" s="1"/>
  <c r="G35" i="4"/>
  <c r="C35" i="4"/>
  <c r="E314" i="1"/>
  <c r="F314" i="1" s="1"/>
  <c r="G314" i="1" s="1"/>
  <c r="I314" i="1" s="1"/>
  <c r="G34" i="4"/>
  <c r="C34" i="4"/>
  <c r="E313" i="1"/>
  <c r="E34" i="4" s="1"/>
  <c r="G33" i="4"/>
  <c r="C33" i="4"/>
  <c r="E312" i="1"/>
  <c r="F312" i="1" s="1"/>
  <c r="G1166" i="4"/>
  <c r="C1166" i="4"/>
  <c r="E1166" i="4"/>
  <c r="G1165" i="4"/>
  <c r="C1165" i="4"/>
  <c r="E1165" i="4"/>
  <c r="G32" i="4"/>
  <c r="C32" i="4"/>
  <c r="E309" i="1"/>
  <c r="F309" i="1" s="1"/>
  <c r="G309" i="1" s="1"/>
  <c r="I309" i="1" s="1"/>
  <c r="G31" i="4"/>
  <c r="C31" i="4"/>
  <c r="E308" i="1"/>
  <c r="E31" i="4" s="1"/>
  <c r="G30" i="4"/>
  <c r="C30" i="4"/>
  <c r="E307" i="1"/>
  <c r="E30" i="4" s="1"/>
  <c r="G29" i="4"/>
  <c r="C29" i="4"/>
  <c r="E306" i="1"/>
  <c r="E29" i="4" s="1"/>
  <c r="G28" i="4"/>
  <c r="C28" i="4"/>
  <c r="E305" i="1"/>
  <c r="E28" i="4" s="1"/>
  <c r="G27" i="4"/>
  <c r="C27" i="4"/>
  <c r="E304" i="1"/>
  <c r="G26" i="4"/>
  <c r="C26" i="4"/>
  <c r="E303" i="1"/>
  <c r="E26" i="4" s="1"/>
  <c r="G25" i="4"/>
  <c r="C25" i="4"/>
  <c r="E302" i="1"/>
  <c r="G24" i="4"/>
  <c r="C24" i="4"/>
  <c r="E301" i="1"/>
  <c r="G1164" i="4"/>
  <c r="C1164" i="4"/>
  <c r="G1163" i="4"/>
  <c r="C1163" i="4"/>
  <c r="G1162" i="4"/>
  <c r="C1162" i="4"/>
  <c r="G1161" i="4"/>
  <c r="C1161" i="4"/>
  <c r="E1161" i="4"/>
  <c r="G23" i="4"/>
  <c r="C23" i="4"/>
  <c r="E296" i="1"/>
  <c r="E23" i="4" s="1"/>
  <c r="G22" i="4"/>
  <c r="C22" i="4"/>
  <c r="E295" i="1"/>
  <c r="E22" i="4" s="1"/>
  <c r="G21" i="4"/>
  <c r="C21" i="4"/>
  <c r="E294" i="1"/>
  <c r="F294" i="1" s="1"/>
  <c r="G294" i="1" s="1"/>
  <c r="I294" i="1" s="1"/>
  <c r="G20" i="4"/>
  <c r="C20" i="4"/>
  <c r="E293" i="1"/>
  <c r="E20" i="4" s="1"/>
  <c r="G19" i="4"/>
  <c r="C19" i="4"/>
  <c r="E292" i="1"/>
  <c r="E19" i="4" s="1"/>
  <c r="G18" i="4"/>
  <c r="C18" i="4"/>
  <c r="E291" i="1"/>
  <c r="E18" i="4" s="1"/>
  <c r="G17" i="4"/>
  <c r="C17" i="4"/>
  <c r="E290" i="1"/>
  <c r="E17" i="4" s="1"/>
  <c r="G16" i="4"/>
  <c r="C16" i="4"/>
  <c r="E289" i="1"/>
  <c r="E16" i="4" s="1"/>
  <c r="G15" i="4"/>
  <c r="C15" i="4"/>
  <c r="E288" i="1"/>
  <c r="E15" i="4" s="1"/>
  <c r="G14" i="4"/>
  <c r="C14" i="4"/>
  <c r="E287" i="1"/>
  <c r="E14" i="4" s="1"/>
  <c r="G13" i="4"/>
  <c r="C13" i="4"/>
  <c r="E286" i="1"/>
  <c r="E13" i="4" s="1"/>
  <c r="G1160" i="4"/>
  <c r="C1160" i="4"/>
  <c r="E1160" i="4"/>
  <c r="G1159" i="4"/>
  <c r="C1159" i="4"/>
  <c r="G1158" i="4"/>
  <c r="C1158" i="4"/>
  <c r="E1158" i="4"/>
  <c r="G1157" i="4"/>
  <c r="C1157" i="4"/>
  <c r="E1157" i="4"/>
  <c r="G1156" i="4"/>
  <c r="C1156" i="4"/>
  <c r="E1156" i="4"/>
  <c r="G1155" i="4"/>
  <c r="C1155" i="4"/>
  <c r="G1154" i="4"/>
  <c r="C1154" i="4"/>
  <c r="E1154" i="4"/>
  <c r="G1153" i="4"/>
  <c r="C1153" i="4"/>
  <c r="E1153" i="4"/>
  <c r="G1152" i="4"/>
  <c r="C1152" i="4"/>
  <c r="E1152" i="4"/>
  <c r="G1151" i="4"/>
  <c r="C1151" i="4"/>
  <c r="E1151" i="4"/>
  <c r="G1150" i="4"/>
  <c r="C1150" i="4"/>
  <c r="E1150" i="4"/>
  <c r="G1149" i="4"/>
  <c r="C1149" i="4"/>
  <c r="E1149" i="4"/>
  <c r="G1148" i="4"/>
  <c r="C1148" i="4"/>
  <c r="G1147" i="4"/>
  <c r="C1147" i="4"/>
  <c r="G1146" i="4"/>
  <c r="C1146" i="4"/>
  <c r="G1145" i="4"/>
  <c r="C1145" i="4"/>
  <c r="G12" i="4"/>
  <c r="C12" i="4"/>
  <c r="E269" i="1"/>
  <c r="E12" i="4" s="1"/>
  <c r="G1144" i="4"/>
  <c r="C1144" i="4"/>
  <c r="E1144" i="4"/>
  <c r="G1143" i="4"/>
  <c r="C1143" i="4"/>
  <c r="E1143" i="4"/>
  <c r="G11" i="4"/>
  <c r="C11" i="4"/>
  <c r="E266" i="1"/>
  <c r="E11" i="4" s="1"/>
  <c r="G1142" i="4"/>
  <c r="C1142" i="4"/>
  <c r="G1141" i="4"/>
  <c r="C1141" i="4"/>
  <c r="E1141" i="4"/>
  <c r="G1140" i="4"/>
  <c r="C1140" i="4"/>
  <c r="E1140" i="4"/>
  <c r="G1139" i="4"/>
  <c r="C1139" i="4"/>
  <c r="E1139" i="4"/>
  <c r="G1138" i="4"/>
  <c r="C1138" i="4"/>
  <c r="G1137" i="4"/>
  <c r="C1137" i="4"/>
  <c r="E1137" i="4"/>
  <c r="G1136" i="4"/>
  <c r="C1136" i="4"/>
  <c r="E1136" i="4"/>
  <c r="G1135" i="4"/>
  <c r="C1135" i="4"/>
  <c r="E1135" i="4"/>
  <c r="G1134" i="4"/>
  <c r="C1134" i="4"/>
  <c r="E1134" i="4"/>
  <c r="G1133" i="4"/>
  <c r="C1133" i="4"/>
  <c r="G1132" i="4"/>
  <c r="C1132" i="4"/>
  <c r="E1132" i="4"/>
  <c r="G1131" i="4"/>
  <c r="C1131" i="4"/>
  <c r="E1131" i="4"/>
  <c r="G1130" i="4"/>
  <c r="C1130" i="4"/>
  <c r="G1129" i="4"/>
  <c r="C1129" i="4"/>
  <c r="G1128" i="4"/>
  <c r="C1128" i="4"/>
  <c r="E1128" i="4"/>
  <c r="G1127" i="4"/>
  <c r="C1127" i="4"/>
  <c r="E1127" i="4"/>
  <c r="G1126" i="4"/>
  <c r="C1126" i="4"/>
  <c r="E1126" i="4"/>
  <c r="G1125" i="4"/>
  <c r="C1125" i="4"/>
  <c r="E1125" i="4"/>
  <c r="G1124" i="4"/>
  <c r="C1124" i="4"/>
  <c r="E1124" i="4"/>
  <c r="G1123" i="4"/>
  <c r="C1123" i="4"/>
  <c r="E1123" i="4"/>
  <c r="G1122" i="4"/>
  <c r="C1122" i="4"/>
  <c r="E1122" i="4"/>
  <c r="G1121" i="4"/>
  <c r="C1121" i="4"/>
  <c r="E1121" i="4"/>
  <c r="G1120" i="4"/>
  <c r="C1120" i="4"/>
  <c r="E1120" i="4"/>
  <c r="G1119" i="4"/>
  <c r="C1119" i="4"/>
  <c r="E1119" i="4"/>
  <c r="G1118" i="4"/>
  <c r="C1118" i="4"/>
  <c r="G1117" i="4"/>
  <c r="C1117" i="4"/>
  <c r="E1117" i="4"/>
  <c r="G1116" i="4"/>
  <c r="C1116" i="4"/>
  <c r="E1116" i="4"/>
  <c r="G1115" i="4"/>
  <c r="C1115" i="4"/>
  <c r="E1115" i="4"/>
  <c r="G1114" i="4"/>
  <c r="C1114" i="4"/>
  <c r="E1114" i="4"/>
  <c r="G1113" i="4"/>
  <c r="C1113" i="4"/>
  <c r="E1113" i="4"/>
  <c r="G1112" i="4"/>
  <c r="C1112" i="4"/>
  <c r="E1112" i="4"/>
  <c r="G1111" i="4"/>
  <c r="C1111" i="4"/>
  <c r="E1111" i="4"/>
  <c r="G1110" i="4"/>
  <c r="C1110" i="4"/>
  <c r="E1110" i="4"/>
  <c r="G1109" i="4"/>
  <c r="C1109" i="4"/>
  <c r="E1109" i="4"/>
  <c r="G1108" i="4"/>
  <c r="C1108" i="4"/>
  <c r="G1107" i="4"/>
  <c r="C1107" i="4"/>
  <c r="E1107" i="4"/>
  <c r="G1106" i="4"/>
  <c r="C1106" i="4"/>
  <c r="E1106" i="4"/>
  <c r="G1105" i="4"/>
  <c r="C1105" i="4"/>
  <c r="E1105" i="4"/>
  <c r="G1104" i="4"/>
  <c r="C1104" i="4"/>
  <c r="G1103" i="4"/>
  <c r="C1103" i="4"/>
  <c r="G1102" i="4"/>
  <c r="C1102" i="4"/>
  <c r="E1102" i="4"/>
  <c r="G1101" i="4"/>
  <c r="C1101" i="4"/>
  <c r="E1101" i="4"/>
  <c r="G1100" i="4"/>
  <c r="C1100" i="4"/>
  <c r="E1100" i="4"/>
  <c r="G1099" i="4"/>
  <c r="C1099" i="4"/>
  <c r="E1099" i="4"/>
  <c r="G1098" i="4"/>
  <c r="C1098" i="4"/>
  <c r="G1097" i="4"/>
  <c r="C1097" i="4"/>
  <c r="E1097" i="4"/>
  <c r="G1096" i="4"/>
  <c r="C1096" i="4"/>
  <c r="E1096" i="4"/>
  <c r="G1095" i="4"/>
  <c r="C1095" i="4"/>
  <c r="E1095" i="4"/>
  <c r="G1094" i="4"/>
  <c r="C1094" i="4"/>
  <c r="G1093" i="4"/>
  <c r="C1093" i="4"/>
  <c r="G1092" i="4"/>
  <c r="C1092" i="4"/>
  <c r="E1092" i="4"/>
  <c r="G1091" i="4"/>
  <c r="C1091" i="4"/>
  <c r="E1091" i="4"/>
  <c r="G1090" i="4"/>
  <c r="C1090" i="4"/>
  <c r="E1090" i="4"/>
  <c r="G1089" i="4"/>
  <c r="C1089" i="4"/>
  <c r="G1088" i="4"/>
  <c r="C1088" i="4"/>
  <c r="E1088" i="4"/>
  <c r="G1087" i="4"/>
  <c r="C1087" i="4"/>
  <c r="G1086" i="4"/>
  <c r="C1086" i="4"/>
  <c r="G1085" i="4"/>
  <c r="C1085" i="4"/>
  <c r="E1085" i="4"/>
  <c r="G1084" i="4"/>
  <c r="C1084" i="4"/>
  <c r="E1084" i="4"/>
  <c r="G1083" i="4"/>
  <c r="C1083" i="4"/>
  <c r="E1083" i="4"/>
  <c r="G1082" i="4"/>
  <c r="C1082" i="4"/>
  <c r="E1082" i="4"/>
  <c r="G1081" i="4"/>
  <c r="C1081" i="4"/>
  <c r="G1080" i="4"/>
  <c r="C1080" i="4"/>
  <c r="E1080" i="4"/>
  <c r="G1079" i="4"/>
  <c r="C1079" i="4"/>
  <c r="G1078" i="4"/>
  <c r="C1078" i="4"/>
  <c r="G1077" i="4"/>
  <c r="C1077" i="4"/>
  <c r="E1077" i="4"/>
  <c r="G1076" i="4"/>
  <c r="C1076" i="4"/>
  <c r="G1075" i="4"/>
  <c r="C1075" i="4"/>
  <c r="E1075" i="4"/>
  <c r="G1074" i="4"/>
  <c r="C1074" i="4"/>
  <c r="E1074" i="4"/>
  <c r="G1073" i="4"/>
  <c r="C1073" i="4"/>
  <c r="E1073" i="4"/>
  <c r="G1072" i="4"/>
  <c r="C1072" i="4"/>
  <c r="G1071" i="4"/>
  <c r="C1071" i="4"/>
  <c r="G1070" i="4"/>
  <c r="C1070" i="4"/>
  <c r="E1070" i="4"/>
  <c r="G1069" i="4"/>
  <c r="C1069" i="4"/>
  <c r="G1068" i="4"/>
  <c r="C1068" i="4"/>
  <c r="E1068" i="4"/>
  <c r="G1067" i="4"/>
  <c r="C1067" i="4"/>
  <c r="G1066" i="4"/>
  <c r="C1066" i="4"/>
  <c r="E1066" i="4"/>
  <c r="G1065" i="4"/>
  <c r="C1065" i="4"/>
  <c r="E1065" i="4"/>
  <c r="G1064" i="4"/>
  <c r="C1064" i="4"/>
  <c r="G1063" i="4"/>
  <c r="C1063" i="4"/>
  <c r="E1063" i="4"/>
  <c r="G1062" i="4"/>
  <c r="C1062" i="4"/>
  <c r="E1062" i="4"/>
  <c r="G1061" i="4"/>
  <c r="C1061" i="4"/>
  <c r="G1060" i="4"/>
  <c r="C1060" i="4"/>
  <c r="G1059" i="4"/>
  <c r="C1059" i="4"/>
  <c r="G1058" i="4"/>
  <c r="C1058" i="4"/>
  <c r="E1058" i="4"/>
  <c r="G1057" i="4"/>
  <c r="C1057" i="4"/>
  <c r="G1056" i="4"/>
  <c r="C1056" i="4"/>
  <c r="E1056" i="4"/>
  <c r="G1055" i="4"/>
  <c r="C1055" i="4"/>
  <c r="E1055" i="4"/>
  <c r="G1054" i="4"/>
  <c r="C1054" i="4"/>
  <c r="E1054" i="4"/>
  <c r="G1053" i="4"/>
  <c r="C1053" i="4"/>
  <c r="G1052" i="4"/>
  <c r="C1052" i="4"/>
  <c r="E1052" i="4"/>
  <c r="G1051" i="4"/>
  <c r="C1051" i="4"/>
  <c r="E1051" i="4"/>
  <c r="G1050" i="4"/>
  <c r="C1050" i="4"/>
  <c r="G1049" i="4"/>
  <c r="C1049" i="4"/>
  <c r="G1048" i="4"/>
  <c r="C1048" i="4"/>
  <c r="E1048" i="4"/>
  <c r="G1047" i="4"/>
  <c r="C1047" i="4"/>
  <c r="E1047" i="4"/>
  <c r="G1046" i="4"/>
  <c r="C1046" i="4"/>
  <c r="G1045" i="4"/>
  <c r="C1045" i="4"/>
  <c r="G1044" i="4"/>
  <c r="C1044" i="4"/>
  <c r="E1044" i="4"/>
  <c r="G1043" i="4"/>
  <c r="C1043" i="4"/>
  <c r="E1043" i="4"/>
  <c r="G1042" i="4"/>
  <c r="C1042" i="4"/>
  <c r="G1041" i="4"/>
  <c r="C1041" i="4"/>
  <c r="G1040" i="4"/>
  <c r="C1040" i="4"/>
  <c r="E1040" i="4"/>
  <c r="G1039" i="4"/>
  <c r="C1039" i="4"/>
  <c r="G1038" i="4"/>
  <c r="C1038" i="4"/>
  <c r="E1038" i="4"/>
  <c r="G1037" i="4"/>
  <c r="C1037" i="4"/>
  <c r="E1037" i="4"/>
  <c r="G1036" i="4"/>
  <c r="C1036" i="4"/>
  <c r="E1036" i="4"/>
  <c r="G1035" i="4"/>
  <c r="C1035" i="4"/>
  <c r="G1034" i="4"/>
  <c r="C1034" i="4"/>
  <c r="E1034" i="4"/>
  <c r="G1033" i="4"/>
  <c r="C1033" i="4"/>
  <c r="G1032" i="4"/>
  <c r="C1032" i="4"/>
  <c r="E1032" i="4"/>
  <c r="G1031" i="4"/>
  <c r="C1031" i="4"/>
  <c r="G1030" i="4"/>
  <c r="C1030" i="4"/>
  <c r="G1029" i="4"/>
  <c r="C1029" i="4"/>
  <c r="E1029" i="4"/>
  <c r="G1028" i="4"/>
  <c r="C1028" i="4"/>
  <c r="E1028" i="4"/>
  <c r="G1027" i="4"/>
  <c r="C1027" i="4"/>
  <c r="G1026" i="4"/>
  <c r="C1026" i="4"/>
  <c r="E1026" i="4"/>
  <c r="G1025" i="4"/>
  <c r="C1025" i="4"/>
  <c r="G1024" i="4"/>
  <c r="C1024" i="4"/>
  <c r="E1024" i="4"/>
  <c r="G1023" i="4"/>
  <c r="C1023" i="4"/>
  <c r="G1022" i="4"/>
  <c r="C1022" i="4"/>
  <c r="G1021" i="4"/>
  <c r="C1021" i="4"/>
  <c r="E1021" i="4"/>
  <c r="G1020" i="4"/>
  <c r="C1020" i="4"/>
  <c r="E1020" i="4"/>
  <c r="G1019" i="4"/>
  <c r="C1019" i="4"/>
  <c r="G1018" i="4"/>
  <c r="C1018" i="4"/>
  <c r="E1018" i="4"/>
  <c r="G1017" i="4"/>
  <c r="C1017" i="4"/>
  <c r="G1016" i="4"/>
  <c r="C1016" i="4"/>
  <c r="E1016" i="4"/>
  <c r="G1015" i="4"/>
  <c r="C1015" i="4"/>
  <c r="E1015" i="4"/>
  <c r="G1014" i="4"/>
  <c r="C1014" i="4"/>
  <c r="E1014" i="4"/>
  <c r="G1013" i="4"/>
  <c r="C1013" i="4"/>
  <c r="E1013" i="4"/>
  <c r="G1012" i="4"/>
  <c r="C1012" i="4"/>
  <c r="G1011" i="4"/>
  <c r="C1011" i="4"/>
  <c r="E1011" i="4"/>
  <c r="G1010" i="4"/>
  <c r="C1010" i="4"/>
  <c r="E1010" i="4"/>
  <c r="G1009" i="4"/>
  <c r="C1009" i="4"/>
  <c r="G1008" i="4"/>
  <c r="C1008" i="4"/>
  <c r="G1007" i="4"/>
  <c r="C1007" i="4"/>
  <c r="E1007" i="4"/>
  <c r="G1006" i="4"/>
  <c r="C1006" i="4"/>
  <c r="G1005" i="4"/>
  <c r="C1005" i="4"/>
  <c r="E1005" i="4"/>
  <c r="G1004" i="4"/>
  <c r="C1004" i="4"/>
  <c r="E1004" i="4"/>
  <c r="G1003" i="4"/>
  <c r="C1003" i="4"/>
  <c r="E1003" i="4"/>
  <c r="G1002" i="4"/>
  <c r="C1002" i="4"/>
  <c r="E1002" i="4"/>
  <c r="G1001" i="4"/>
  <c r="C1001" i="4"/>
  <c r="E1001" i="4"/>
  <c r="G1000" i="4"/>
  <c r="C1000" i="4"/>
  <c r="E1000" i="4"/>
  <c r="G999" i="4"/>
  <c r="C999" i="4"/>
  <c r="G998" i="4"/>
  <c r="C998" i="4"/>
  <c r="E998" i="4"/>
  <c r="G997" i="4"/>
  <c r="C997" i="4"/>
  <c r="E997" i="4"/>
  <c r="G996" i="4"/>
  <c r="C996" i="4"/>
  <c r="E996" i="4"/>
  <c r="G995" i="4"/>
  <c r="C995" i="4"/>
  <c r="G994" i="4"/>
  <c r="C994" i="4"/>
  <c r="E994" i="4"/>
  <c r="G993" i="4"/>
  <c r="C993" i="4"/>
  <c r="E993" i="4"/>
  <c r="G992" i="4"/>
  <c r="C992" i="4"/>
  <c r="G991" i="4"/>
  <c r="C991" i="4"/>
  <c r="E991" i="4"/>
  <c r="G990" i="4"/>
  <c r="C990" i="4"/>
  <c r="G989" i="4"/>
  <c r="C989" i="4"/>
  <c r="G988" i="4"/>
  <c r="C988" i="4"/>
  <c r="E988" i="4"/>
  <c r="G987" i="4"/>
  <c r="C987" i="4"/>
  <c r="E987" i="4"/>
  <c r="G986" i="4"/>
  <c r="C986" i="4"/>
  <c r="E986" i="4"/>
  <c r="G985" i="4"/>
  <c r="C985" i="4"/>
  <c r="E985" i="4"/>
  <c r="G984" i="4"/>
  <c r="C984" i="4"/>
  <c r="G983" i="4"/>
  <c r="C983" i="4"/>
  <c r="G982" i="4"/>
  <c r="C982" i="4"/>
  <c r="E982" i="4"/>
  <c r="G981" i="4"/>
  <c r="C981" i="4"/>
  <c r="E981" i="4"/>
  <c r="G980" i="4"/>
  <c r="C980" i="4"/>
  <c r="G979" i="4"/>
  <c r="C979" i="4"/>
  <c r="E979" i="4"/>
  <c r="G978" i="4"/>
  <c r="C978" i="4"/>
  <c r="E978" i="4"/>
  <c r="G977" i="4"/>
  <c r="C977" i="4"/>
  <c r="E977" i="4"/>
  <c r="G976" i="4"/>
  <c r="C976" i="4"/>
  <c r="G975" i="4"/>
  <c r="C975" i="4"/>
  <c r="G974" i="4"/>
  <c r="C974" i="4"/>
  <c r="G973" i="4"/>
  <c r="C973" i="4"/>
  <c r="E973" i="4"/>
  <c r="G972" i="4"/>
  <c r="C972" i="4"/>
  <c r="G971" i="4"/>
  <c r="C971" i="4"/>
  <c r="G970" i="4"/>
  <c r="C970" i="4"/>
  <c r="E970" i="4"/>
  <c r="G969" i="4"/>
  <c r="C969" i="4"/>
  <c r="G968" i="4"/>
  <c r="C968" i="4"/>
  <c r="G967" i="4"/>
  <c r="C967" i="4"/>
  <c r="G966" i="4"/>
  <c r="C966" i="4"/>
  <c r="G965" i="4"/>
  <c r="C965" i="4"/>
  <c r="E965" i="4"/>
  <c r="G964" i="4"/>
  <c r="C964" i="4"/>
  <c r="G963" i="4"/>
  <c r="C963" i="4"/>
  <c r="E963" i="4"/>
  <c r="G962" i="4"/>
  <c r="C962" i="4"/>
  <c r="G961" i="4"/>
  <c r="C961" i="4"/>
  <c r="G960" i="4"/>
  <c r="C960" i="4"/>
  <c r="E960" i="4"/>
  <c r="G959" i="4"/>
  <c r="C959" i="4"/>
  <c r="E959" i="4"/>
  <c r="G958" i="4"/>
  <c r="C958" i="4"/>
  <c r="E958" i="4"/>
  <c r="G957" i="4"/>
  <c r="C957" i="4"/>
  <c r="E957" i="4"/>
  <c r="G956" i="4"/>
  <c r="C956" i="4"/>
  <c r="E956" i="4"/>
  <c r="G955" i="4"/>
  <c r="C955" i="4"/>
  <c r="E955" i="4"/>
  <c r="G954" i="4"/>
  <c r="C954" i="4"/>
  <c r="E954" i="4"/>
  <c r="G953" i="4"/>
  <c r="C953" i="4"/>
  <c r="G952" i="4"/>
  <c r="C952" i="4"/>
  <c r="G951" i="4"/>
  <c r="C951" i="4"/>
  <c r="E951" i="4"/>
  <c r="G950" i="4"/>
  <c r="C950" i="4"/>
  <c r="G949" i="4"/>
  <c r="C949" i="4"/>
  <c r="E949" i="4"/>
  <c r="G948" i="4"/>
  <c r="C948" i="4"/>
  <c r="E948" i="4"/>
  <c r="G947" i="4"/>
  <c r="C947" i="4"/>
  <c r="E947" i="4"/>
  <c r="G946" i="4"/>
  <c r="C946" i="4"/>
  <c r="E946" i="4"/>
  <c r="G945" i="4"/>
  <c r="C945" i="4"/>
  <c r="E945" i="4"/>
  <c r="G944" i="4"/>
  <c r="C944" i="4"/>
  <c r="E944" i="4"/>
  <c r="G943" i="4"/>
  <c r="C943" i="4"/>
  <c r="E943" i="4"/>
  <c r="G942" i="4"/>
  <c r="C942" i="4"/>
  <c r="E942" i="4"/>
  <c r="G941" i="4"/>
  <c r="C941" i="4"/>
  <c r="E941" i="4"/>
  <c r="G940" i="4"/>
  <c r="C940" i="4"/>
  <c r="G939" i="4"/>
  <c r="C939" i="4"/>
  <c r="G938" i="4"/>
  <c r="C938" i="4"/>
  <c r="E938" i="4"/>
  <c r="G937" i="4"/>
  <c r="C937" i="4"/>
  <c r="E937" i="4"/>
  <c r="G936" i="4"/>
  <c r="C936" i="4"/>
  <c r="E936" i="4"/>
  <c r="G935" i="4"/>
  <c r="C935" i="4"/>
  <c r="E935" i="4"/>
  <c r="G934" i="4"/>
  <c r="C934" i="4"/>
  <c r="E934" i="4"/>
  <c r="G933" i="4"/>
  <c r="C933" i="4"/>
  <c r="E933" i="4"/>
  <c r="G932" i="4"/>
  <c r="C932" i="4"/>
  <c r="G931" i="4"/>
  <c r="C931" i="4"/>
  <c r="E931" i="4"/>
  <c r="G930" i="4"/>
  <c r="C930" i="4"/>
  <c r="E930" i="4"/>
  <c r="G929" i="4"/>
  <c r="C929" i="4"/>
  <c r="E929" i="4"/>
  <c r="G928" i="4"/>
  <c r="C928" i="4"/>
  <c r="E928" i="4"/>
  <c r="G927" i="4"/>
  <c r="C927" i="4"/>
  <c r="E927" i="4"/>
  <c r="G926" i="4"/>
  <c r="C926" i="4"/>
  <c r="G925" i="4"/>
  <c r="C925" i="4"/>
  <c r="G924" i="4"/>
  <c r="C924" i="4"/>
  <c r="E924" i="4"/>
  <c r="G923" i="4"/>
  <c r="C923" i="4"/>
  <c r="E923" i="4"/>
  <c r="G922" i="4"/>
  <c r="C922" i="4"/>
  <c r="E922" i="4"/>
  <c r="G921" i="4"/>
  <c r="C921" i="4"/>
  <c r="E921" i="4"/>
  <c r="G920" i="4"/>
  <c r="C920" i="4"/>
  <c r="E920" i="4"/>
  <c r="G919" i="4"/>
  <c r="C919" i="4"/>
  <c r="G918" i="4"/>
  <c r="C918" i="4"/>
  <c r="E918" i="4"/>
  <c r="G917" i="4"/>
  <c r="C917" i="4"/>
  <c r="G916" i="4"/>
  <c r="C916" i="4"/>
  <c r="E916" i="4"/>
  <c r="G915" i="4"/>
  <c r="C915" i="4"/>
  <c r="E915" i="4"/>
  <c r="G914" i="4"/>
  <c r="C914" i="4"/>
  <c r="G913" i="4"/>
  <c r="C913" i="4"/>
  <c r="E913" i="4"/>
  <c r="G912" i="4"/>
  <c r="C912" i="4"/>
  <c r="E912" i="4"/>
  <c r="G911" i="4"/>
  <c r="C911" i="4"/>
  <c r="G910" i="4"/>
  <c r="C910" i="4"/>
  <c r="E910" i="4"/>
  <c r="G909" i="4"/>
  <c r="C909" i="4"/>
  <c r="G908" i="4"/>
  <c r="C908" i="4"/>
  <c r="E908" i="4"/>
  <c r="G907" i="4"/>
  <c r="C907" i="4"/>
  <c r="E907" i="4"/>
  <c r="G906" i="4"/>
  <c r="C906" i="4"/>
  <c r="G905" i="4"/>
  <c r="C905" i="4"/>
  <c r="E905" i="4"/>
  <c r="G904" i="4"/>
  <c r="C904" i="4"/>
  <c r="E904" i="4"/>
  <c r="G903" i="4"/>
  <c r="C903" i="4"/>
  <c r="E903" i="4"/>
  <c r="G902" i="4"/>
  <c r="C902" i="4"/>
  <c r="G901" i="4"/>
  <c r="C901" i="4"/>
  <c r="E901" i="4"/>
  <c r="G900" i="4"/>
  <c r="C900" i="4"/>
  <c r="E900" i="4"/>
  <c r="G899" i="4"/>
  <c r="C899" i="4"/>
  <c r="E899" i="4"/>
  <c r="G898" i="4"/>
  <c r="C898" i="4"/>
  <c r="E898" i="4"/>
  <c r="A1076" i="4"/>
  <c r="H1076" i="4"/>
  <c r="B1076" i="4"/>
  <c r="D1076" i="4"/>
  <c r="A1077" i="4"/>
  <c r="H1077" i="4"/>
  <c r="B1077" i="4"/>
  <c r="D1077" i="4"/>
  <c r="A1078" i="4"/>
  <c r="H1078" i="4"/>
  <c r="B1078" i="4"/>
  <c r="D1078" i="4"/>
  <c r="A1079" i="4"/>
  <c r="H1079" i="4"/>
  <c r="B1079" i="4"/>
  <c r="D1079" i="4"/>
  <c r="A1080" i="4"/>
  <c r="H1080" i="4"/>
  <c r="B1080" i="4"/>
  <c r="D1080" i="4"/>
  <c r="A1081" i="4"/>
  <c r="H1081" i="4"/>
  <c r="B1081" i="4"/>
  <c r="D1081" i="4"/>
  <c r="A1082" i="4"/>
  <c r="H1082" i="4"/>
  <c r="B1082" i="4"/>
  <c r="D1082" i="4"/>
  <c r="A1083" i="4"/>
  <c r="H1083" i="4"/>
  <c r="B1083" i="4"/>
  <c r="D1083" i="4"/>
  <c r="A1084" i="4"/>
  <c r="H1084" i="4"/>
  <c r="B1084" i="4"/>
  <c r="D1084" i="4"/>
  <c r="A1085" i="4"/>
  <c r="H1085" i="4"/>
  <c r="B1085" i="4"/>
  <c r="D1085" i="4"/>
  <c r="A1086" i="4"/>
  <c r="H1086" i="4"/>
  <c r="B1086" i="4"/>
  <c r="D1086" i="4"/>
  <c r="A1087" i="4"/>
  <c r="H1087" i="4"/>
  <c r="B1087" i="4"/>
  <c r="D1087" i="4"/>
  <c r="A1088" i="4"/>
  <c r="H1088" i="4"/>
  <c r="B1088" i="4"/>
  <c r="D1088" i="4"/>
  <c r="A1089" i="4"/>
  <c r="H1089" i="4"/>
  <c r="B1089" i="4"/>
  <c r="D1089" i="4"/>
  <c r="A1090" i="4"/>
  <c r="H1090" i="4"/>
  <c r="B1090" i="4"/>
  <c r="D1090" i="4"/>
  <c r="A1091" i="4"/>
  <c r="H1091" i="4"/>
  <c r="B1091" i="4"/>
  <c r="D1091" i="4"/>
  <c r="A1092" i="4"/>
  <c r="H1092" i="4"/>
  <c r="B1092" i="4"/>
  <c r="D1092" i="4"/>
  <c r="A1093" i="4"/>
  <c r="H1093" i="4"/>
  <c r="B1093" i="4"/>
  <c r="D1093" i="4"/>
  <c r="A1094" i="4"/>
  <c r="H1094" i="4"/>
  <c r="B1094" i="4"/>
  <c r="D1094" i="4"/>
  <c r="A1095" i="4"/>
  <c r="H1095" i="4"/>
  <c r="B1095" i="4"/>
  <c r="D1095" i="4"/>
  <c r="A1096" i="4"/>
  <c r="H1096" i="4"/>
  <c r="B1096" i="4"/>
  <c r="D1096" i="4"/>
  <c r="A1097" i="4"/>
  <c r="H1097" i="4"/>
  <c r="B1097" i="4"/>
  <c r="D1097" i="4"/>
  <c r="A1098" i="4"/>
  <c r="H1098" i="4"/>
  <c r="B1098" i="4"/>
  <c r="D1098" i="4"/>
  <c r="A1099" i="4"/>
  <c r="H1099" i="4"/>
  <c r="B1099" i="4"/>
  <c r="D1099" i="4"/>
  <c r="A1100" i="4"/>
  <c r="H1100" i="4"/>
  <c r="B1100" i="4"/>
  <c r="D1100" i="4"/>
  <c r="A1101" i="4"/>
  <c r="H1101" i="4"/>
  <c r="B1101" i="4"/>
  <c r="D1101" i="4"/>
  <c r="A1102" i="4"/>
  <c r="H1102" i="4"/>
  <c r="B1102" i="4"/>
  <c r="D1102" i="4"/>
  <c r="A1103" i="4"/>
  <c r="H1103" i="4"/>
  <c r="B1103" i="4"/>
  <c r="D1103" i="4"/>
  <c r="A1104" i="4"/>
  <c r="H1104" i="4"/>
  <c r="B1104" i="4"/>
  <c r="D1104" i="4"/>
  <c r="A1105" i="4"/>
  <c r="H1105" i="4"/>
  <c r="B1105" i="4"/>
  <c r="D1105" i="4"/>
  <c r="A1106" i="4"/>
  <c r="H1106" i="4"/>
  <c r="B1106" i="4"/>
  <c r="D1106" i="4"/>
  <c r="A1107" i="4"/>
  <c r="H1107" i="4"/>
  <c r="B1107" i="4"/>
  <c r="D1107" i="4"/>
  <c r="A1108" i="4"/>
  <c r="H1108" i="4"/>
  <c r="B1108" i="4"/>
  <c r="D1108" i="4"/>
  <c r="A1109" i="4"/>
  <c r="H1109" i="4"/>
  <c r="B1109" i="4"/>
  <c r="D1109" i="4"/>
  <c r="A1110" i="4"/>
  <c r="H1110" i="4"/>
  <c r="B1110" i="4"/>
  <c r="D1110" i="4"/>
  <c r="A1111" i="4"/>
  <c r="H1111" i="4"/>
  <c r="B1111" i="4"/>
  <c r="D1111" i="4"/>
  <c r="A1112" i="4"/>
  <c r="H1112" i="4"/>
  <c r="B1112" i="4"/>
  <c r="D1112" i="4"/>
  <c r="A1113" i="4"/>
  <c r="H1113" i="4"/>
  <c r="B1113" i="4"/>
  <c r="D1113" i="4"/>
  <c r="A1114" i="4"/>
  <c r="H1114" i="4"/>
  <c r="B1114" i="4"/>
  <c r="D1114" i="4"/>
  <c r="A1115" i="4"/>
  <c r="H1115" i="4"/>
  <c r="B1115" i="4"/>
  <c r="D1115" i="4"/>
  <c r="A1116" i="4"/>
  <c r="H1116" i="4"/>
  <c r="B1116" i="4"/>
  <c r="D1116" i="4"/>
  <c r="A1117" i="4"/>
  <c r="H1117" i="4"/>
  <c r="B1117" i="4"/>
  <c r="D1117" i="4"/>
  <c r="A1118" i="4"/>
  <c r="H1118" i="4"/>
  <c r="B1118" i="4"/>
  <c r="D1118" i="4"/>
  <c r="A1119" i="4"/>
  <c r="H1119" i="4"/>
  <c r="B1119" i="4"/>
  <c r="D1119" i="4"/>
  <c r="A1120" i="4"/>
  <c r="H1120" i="4"/>
  <c r="B1120" i="4"/>
  <c r="D1120" i="4"/>
  <c r="A1121" i="4"/>
  <c r="H1121" i="4"/>
  <c r="B1121" i="4"/>
  <c r="D1121" i="4"/>
  <c r="A1122" i="4"/>
  <c r="H1122" i="4"/>
  <c r="B1122" i="4"/>
  <c r="D1122" i="4"/>
  <c r="A1123" i="4"/>
  <c r="H1123" i="4"/>
  <c r="B1123" i="4"/>
  <c r="D1123" i="4"/>
  <c r="A1124" i="4"/>
  <c r="H1124" i="4"/>
  <c r="B1124" i="4"/>
  <c r="D1124" i="4"/>
  <c r="A1125" i="4"/>
  <c r="H1125" i="4"/>
  <c r="B1125" i="4"/>
  <c r="D1125" i="4"/>
  <c r="A1126" i="4"/>
  <c r="H1126" i="4"/>
  <c r="B1126" i="4"/>
  <c r="D1126" i="4"/>
  <c r="A1127" i="4"/>
  <c r="H1127" i="4"/>
  <c r="B1127" i="4"/>
  <c r="D1127" i="4"/>
  <c r="A1128" i="4"/>
  <c r="H1128" i="4"/>
  <c r="B1128" i="4"/>
  <c r="D1128" i="4"/>
  <c r="A1129" i="4"/>
  <c r="H1129" i="4"/>
  <c r="B1129" i="4"/>
  <c r="D1129" i="4"/>
  <c r="A1130" i="4"/>
  <c r="H1130" i="4"/>
  <c r="B1130" i="4"/>
  <c r="D1130" i="4"/>
  <c r="A1131" i="4"/>
  <c r="H1131" i="4"/>
  <c r="B1131" i="4"/>
  <c r="D1131" i="4"/>
  <c r="A1132" i="4"/>
  <c r="H1132" i="4"/>
  <c r="B1132" i="4"/>
  <c r="D1132" i="4"/>
  <c r="A1133" i="4"/>
  <c r="H1133" i="4"/>
  <c r="B1133" i="4"/>
  <c r="D1133" i="4"/>
  <c r="A1134" i="4"/>
  <c r="H1134" i="4"/>
  <c r="B1134" i="4"/>
  <c r="D1134" i="4"/>
  <c r="A1135" i="4"/>
  <c r="H1135" i="4"/>
  <c r="B1135" i="4"/>
  <c r="D1135" i="4"/>
  <c r="A1136" i="4"/>
  <c r="H1136" i="4"/>
  <c r="B1136" i="4"/>
  <c r="D1136" i="4"/>
  <c r="A1137" i="4"/>
  <c r="H1137" i="4"/>
  <c r="B1137" i="4"/>
  <c r="D1137" i="4"/>
  <c r="A1138" i="4"/>
  <c r="H1138" i="4"/>
  <c r="B1138" i="4"/>
  <c r="D1138" i="4"/>
  <c r="A1139" i="4"/>
  <c r="H1139" i="4"/>
  <c r="B1139" i="4"/>
  <c r="D1139" i="4"/>
  <c r="A1140" i="4"/>
  <c r="H1140" i="4"/>
  <c r="B1140" i="4"/>
  <c r="D1140" i="4"/>
  <c r="A1141" i="4"/>
  <c r="H1141" i="4"/>
  <c r="B1141" i="4"/>
  <c r="D1141" i="4"/>
  <c r="A1142" i="4"/>
  <c r="H1142" i="4"/>
  <c r="B1142" i="4"/>
  <c r="D1142" i="4"/>
  <c r="A11" i="4"/>
  <c r="H11" i="4"/>
  <c r="B11" i="4"/>
  <c r="D11" i="4"/>
  <c r="A1143" i="4"/>
  <c r="H1143" i="4"/>
  <c r="B1143" i="4"/>
  <c r="D1143" i="4"/>
  <c r="A1144" i="4"/>
  <c r="H1144" i="4"/>
  <c r="B1144" i="4"/>
  <c r="D1144" i="4"/>
  <c r="A12" i="4"/>
  <c r="H12" i="4"/>
  <c r="B12" i="4"/>
  <c r="D12" i="4"/>
  <c r="A1145" i="4"/>
  <c r="H1145" i="4"/>
  <c r="B1145" i="4"/>
  <c r="D1145" i="4"/>
  <c r="A1146" i="4"/>
  <c r="H1146" i="4"/>
  <c r="B1146" i="4"/>
  <c r="D1146" i="4"/>
  <c r="A1147" i="4"/>
  <c r="H1147" i="4"/>
  <c r="B1147" i="4"/>
  <c r="D1147" i="4"/>
  <c r="A1148" i="4"/>
  <c r="H1148" i="4"/>
  <c r="B1148" i="4"/>
  <c r="D1148" i="4"/>
  <c r="A1149" i="4"/>
  <c r="H1149" i="4"/>
  <c r="B1149" i="4"/>
  <c r="D1149" i="4"/>
  <c r="A1150" i="4"/>
  <c r="H1150" i="4"/>
  <c r="B1150" i="4"/>
  <c r="D1150" i="4"/>
  <c r="A1151" i="4"/>
  <c r="H1151" i="4"/>
  <c r="B1151" i="4"/>
  <c r="D1151" i="4"/>
  <c r="A1152" i="4"/>
  <c r="H1152" i="4"/>
  <c r="B1152" i="4"/>
  <c r="D1152" i="4"/>
  <c r="A1153" i="4"/>
  <c r="H1153" i="4"/>
  <c r="B1153" i="4"/>
  <c r="D1153" i="4"/>
  <c r="A1154" i="4"/>
  <c r="H1154" i="4"/>
  <c r="B1154" i="4"/>
  <c r="D1154" i="4"/>
  <c r="A1155" i="4"/>
  <c r="H1155" i="4"/>
  <c r="B1155" i="4"/>
  <c r="D1155" i="4"/>
  <c r="A1156" i="4"/>
  <c r="H1156" i="4"/>
  <c r="B1156" i="4"/>
  <c r="D1156" i="4"/>
  <c r="A1157" i="4"/>
  <c r="H1157" i="4"/>
  <c r="B1157" i="4"/>
  <c r="D1157" i="4"/>
  <c r="A1158" i="4"/>
  <c r="H1158" i="4"/>
  <c r="B1158" i="4"/>
  <c r="D1158" i="4"/>
  <c r="A1159" i="4"/>
  <c r="H1159" i="4"/>
  <c r="B1159" i="4"/>
  <c r="D1159" i="4"/>
  <c r="A1160" i="4"/>
  <c r="H1160" i="4"/>
  <c r="B1160" i="4"/>
  <c r="D1160" i="4"/>
  <c r="A13" i="4"/>
  <c r="H13" i="4"/>
  <c r="B13" i="4"/>
  <c r="D13" i="4"/>
  <c r="A14" i="4"/>
  <c r="H14" i="4"/>
  <c r="B14" i="4"/>
  <c r="D14" i="4"/>
  <c r="A15" i="4"/>
  <c r="H15" i="4"/>
  <c r="B15" i="4"/>
  <c r="D15" i="4"/>
  <c r="A16" i="4"/>
  <c r="H16" i="4"/>
  <c r="B16" i="4"/>
  <c r="D16" i="4"/>
  <c r="A17" i="4"/>
  <c r="H17" i="4"/>
  <c r="B17" i="4"/>
  <c r="D17" i="4"/>
  <c r="A18" i="4"/>
  <c r="H18" i="4"/>
  <c r="B18" i="4"/>
  <c r="D18" i="4"/>
  <c r="A19" i="4"/>
  <c r="H19" i="4"/>
  <c r="B19" i="4"/>
  <c r="D19" i="4"/>
  <c r="A20" i="4"/>
  <c r="H20" i="4"/>
  <c r="B20" i="4"/>
  <c r="D20" i="4"/>
  <c r="A21" i="4"/>
  <c r="H21" i="4"/>
  <c r="B21" i="4"/>
  <c r="D21" i="4"/>
  <c r="A22" i="4"/>
  <c r="H22" i="4"/>
  <c r="B22" i="4"/>
  <c r="D22" i="4"/>
  <c r="A23" i="4"/>
  <c r="H23" i="4"/>
  <c r="B23" i="4"/>
  <c r="D23" i="4"/>
  <c r="A1161" i="4"/>
  <c r="H1161" i="4"/>
  <c r="B1161" i="4"/>
  <c r="D1161" i="4"/>
  <c r="A1162" i="4"/>
  <c r="H1162" i="4"/>
  <c r="B1162" i="4"/>
  <c r="D1162" i="4"/>
  <c r="A1163" i="4"/>
  <c r="H1163" i="4"/>
  <c r="B1163" i="4"/>
  <c r="D1163" i="4"/>
  <c r="A1164" i="4"/>
  <c r="H1164" i="4"/>
  <c r="B1164" i="4"/>
  <c r="D1164" i="4"/>
  <c r="A24" i="4"/>
  <c r="H24" i="4"/>
  <c r="B24" i="4"/>
  <c r="D24" i="4"/>
  <c r="A25" i="4"/>
  <c r="H25" i="4"/>
  <c r="B25" i="4"/>
  <c r="D25" i="4"/>
  <c r="A26" i="4"/>
  <c r="H26" i="4"/>
  <c r="B26" i="4"/>
  <c r="D26" i="4"/>
  <c r="A27" i="4"/>
  <c r="H27" i="4"/>
  <c r="B27" i="4"/>
  <c r="D27" i="4"/>
  <c r="A28" i="4"/>
  <c r="H28" i="4"/>
  <c r="B28" i="4"/>
  <c r="D28" i="4"/>
  <c r="A29" i="4"/>
  <c r="H29" i="4"/>
  <c r="B29" i="4"/>
  <c r="D29" i="4"/>
  <c r="A30" i="4"/>
  <c r="H30" i="4"/>
  <c r="B30" i="4"/>
  <c r="D30" i="4"/>
  <c r="A31" i="4"/>
  <c r="H31" i="4"/>
  <c r="B31" i="4"/>
  <c r="D31" i="4"/>
  <c r="A32" i="4"/>
  <c r="H32" i="4"/>
  <c r="B32" i="4"/>
  <c r="D32" i="4"/>
  <c r="A1165" i="4"/>
  <c r="H1165" i="4"/>
  <c r="B1165" i="4"/>
  <c r="D1165" i="4"/>
  <c r="A1166" i="4"/>
  <c r="H1166" i="4"/>
  <c r="B1166" i="4"/>
  <c r="D1166" i="4"/>
  <c r="A33" i="4"/>
  <c r="H33" i="4"/>
  <c r="B33" i="4"/>
  <c r="D33" i="4"/>
  <c r="A34" i="4"/>
  <c r="H34" i="4"/>
  <c r="B34" i="4"/>
  <c r="D34" i="4"/>
  <c r="A35" i="4"/>
  <c r="H35" i="4"/>
  <c r="B35" i="4"/>
  <c r="D35" i="4"/>
  <c r="A36" i="4"/>
  <c r="H36" i="4"/>
  <c r="B36" i="4"/>
  <c r="D36" i="4"/>
  <c r="A37" i="4"/>
  <c r="H37" i="4"/>
  <c r="B37" i="4"/>
  <c r="D37" i="4"/>
  <c r="A38" i="4"/>
  <c r="H38" i="4"/>
  <c r="B38" i="4"/>
  <c r="D38" i="4"/>
  <c r="A39" i="4"/>
  <c r="H39" i="4"/>
  <c r="B39" i="4"/>
  <c r="D39" i="4"/>
  <c r="A40" i="4"/>
  <c r="H40" i="4"/>
  <c r="B40" i="4"/>
  <c r="D40" i="4"/>
  <c r="A41" i="4"/>
  <c r="H41" i="4"/>
  <c r="B41" i="4"/>
  <c r="D41" i="4"/>
  <c r="A42" i="4"/>
  <c r="H42" i="4"/>
  <c r="B42" i="4"/>
  <c r="D42" i="4"/>
  <c r="A43" i="4"/>
  <c r="H43" i="4"/>
  <c r="B43" i="4"/>
  <c r="D43" i="4"/>
  <c r="A1167" i="4"/>
  <c r="H1167" i="4"/>
  <c r="B1167" i="4"/>
  <c r="D1167" i="4"/>
  <c r="A1168" i="4"/>
  <c r="H1168" i="4"/>
  <c r="B1168" i="4"/>
  <c r="D1168" i="4"/>
  <c r="A1169" i="4"/>
  <c r="H1169" i="4"/>
  <c r="B1169" i="4"/>
  <c r="D1169" i="4"/>
  <c r="A1170" i="4"/>
  <c r="H1170" i="4"/>
  <c r="B1170" i="4"/>
  <c r="D1170" i="4"/>
  <c r="A44" i="4"/>
  <c r="H44" i="4"/>
  <c r="B44" i="4"/>
  <c r="D44" i="4"/>
  <c r="A45" i="4"/>
  <c r="H45" i="4"/>
  <c r="B45" i="4"/>
  <c r="D45" i="4"/>
  <c r="A46" i="4"/>
  <c r="H46" i="4"/>
  <c r="B46" i="4"/>
  <c r="D46" i="4"/>
  <c r="A47" i="4"/>
  <c r="H47" i="4"/>
  <c r="B47" i="4"/>
  <c r="D47" i="4"/>
  <c r="A48" i="4"/>
  <c r="H48" i="4"/>
  <c r="B48" i="4"/>
  <c r="D48" i="4"/>
  <c r="A49" i="4"/>
  <c r="H49" i="4"/>
  <c r="B49" i="4"/>
  <c r="D49" i="4"/>
  <c r="A50" i="4"/>
  <c r="H50" i="4"/>
  <c r="B50" i="4"/>
  <c r="D50" i="4"/>
  <c r="A51" i="4"/>
  <c r="H51" i="4"/>
  <c r="B51" i="4"/>
  <c r="D51" i="4"/>
  <c r="A52" i="4"/>
  <c r="H52" i="4"/>
  <c r="B52" i="4"/>
  <c r="D52" i="4"/>
  <c r="A53" i="4"/>
  <c r="H53" i="4"/>
  <c r="B53" i="4"/>
  <c r="D53" i="4"/>
  <c r="A54" i="4"/>
  <c r="H54" i="4"/>
  <c r="B54" i="4"/>
  <c r="D54" i="4"/>
  <c r="A55" i="4"/>
  <c r="H55" i="4"/>
  <c r="B55" i="4"/>
  <c r="D55" i="4"/>
  <c r="A56" i="4"/>
  <c r="H56" i="4"/>
  <c r="B56" i="4"/>
  <c r="D56" i="4"/>
  <c r="A57" i="4"/>
  <c r="H57" i="4"/>
  <c r="B57" i="4"/>
  <c r="D57" i="4"/>
  <c r="A1171" i="4"/>
  <c r="H1171" i="4"/>
  <c r="B1171" i="4"/>
  <c r="D1171" i="4"/>
  <c r="A58" i="4"/>
  <c r="H58" i="4"/>
  <c r="B58" i="4"/>
  <c r="D58" i="4"/>
  <c r="A59" i="4"/>
  <c r="H59" i="4"/>
  <c r="B59" i="4"/>
  <c r="D59" i="4"/>
  <c r="A60" i="4"/>
  <c r="H60" i="4"/>
  <c r="B60" i="4"/>
  <c r="D60" i="4"/>
  <c r="A61" i="4"/>
  <c r="H61" i="4"/>
  <c r="B61" i="4"/>
  <c r="D61" i="4"/>
  <c r="A62" i="4"/>
  <c r="H62" i="4"/>
  <c r="B62" i="4"/>
  <c r="D62" i="4"/>
  <c r="A63" i="4"/>
  <c r="H63" i="4"/>
  <c r="B63" i="4"/>
  <c r="D63" i="4"/>
  <c r="A64" i="4"/>
  <c r="H64" i="4"/>
  <c r="B64" i="4"/>
  <c r="D64" i="4"/>
  <c r="A65" i="4"/>
  <c r="H65" i="4"/>
  <c r="B65" i="4"/>
  <c r="D65" i="4"/>
  <c r="A66" i="4"/>
  <c r="H66" i="4"/>
  <c r="B66" i="4"/>
  <c r="D66" i="4"/>
  <c r="A1172" i="4"/>
  <c r="H1172" i="4"/>
  <c r="B1172" i="4"/>
  <c r="D1172" i="4"/>
  <c r="A67" i="4"/>
  <c r="H67" i="4"/>
  <c r="B67" i="4"/>
  <c r="D67" i="4"/>
  <c r="A68" i="4"/>
  <c r="H68" i="4"/>
  <c r="B68" i="4"/>
  <c r="D68" i="4"/>
  <c r="A69" i="4"/>
  <c r="H69" i="4"/>
  <c r="B69" i="4"/>
  <c r="D69" i="4"/>
  <c r="A70" i="4"/>
  <c r="H70" i="4"/>
  <c r="B70" i="4"/>
  <c r="D70" i="4"/>
  <c r="A71" i="4"/>
  <c r="H71" i="4"/>
  <c r="B71" i="4"/>
  <c r="D71" i="4"/>
  <c r="A72" i="4"/>
  <c r="H72" i="4"/>
  <c r="B72" i="4"/>
  <c r="D72" i="4"/>
  <c r="A73" i="4"/>
  <c r="H73" i="4"/>
  <c r="B73" i="4"/>
  <c r="D73" i="4"/>
  <c r="A74" i="4"/>
  <c r="H74" i="4"/>
  <c r="B74" i="4"/>
  <c r="D74" i="4"/>
  <c r="A75" i="4"/>
  <c r="H75" i="4"/>
  <c r="B75" i="4"/>
  <c r="D75" i="4"/>
  <c r="A76" i="4"/>
  <c r="H76" i="4"/>
  <c r="B76" i="4"/>
  <c r="D76" i="4"/>
  <c r="A77" i="4"/>
  <c r="H77" i="4"/>
  <c r="B77" i="4"/>
  <c r="D77" i="4"/>
  <c r="A78" i="4"/>
  <c r="H78" i="4"/>
  <c r="B78" i="4"/>
  <c r="D78" i="4"/>
  <c r="A79" i="4"/>
  <c r="H79" i="4"/>
  <c r="B79" i="4"/>
  <c r="D79" i="4"/>
  <c r="A80" i="4"/>
  <c r="H80" i="4"/>
  <c r="B80" i="4"/>
  <c r="D80" i="4"/>
  <c r="A81" i="4"/>
  <c r="H81" i="4"/>
  <c r="B81" i="4"/>
  <c r="D81" i="4"/>
  <c r="A82" i="4"/>
  <c r="H82" i="4"/>
  <c r="B82" i="4"/>
  <c r="D82" i="4"/>
  <c r="A83" i="4"/>
  <c r="H83" i="4"/>
  <c r="B83" i="4"/>
  <c r="D83" i="4"/>
  <c r="A84" i="4"/>
  <c r="H84" i="4"/>
  <c r="B84" i="4"/>
  <c r="D84" i="4"/>
  <c r="A85" i="4"/>
  <c r="H85" i="4"/>
  <c r="B85" i="4"/>
  <c r="D85" i="4"/>
  <c r="A86" i="4"/>
  <c r="H86" i="4"/>
  <c r="B86" i="4"/>
  <c r="D86" i="4"/>
  <c r="A87" i="4"/>
  <c r="H87" i="4"/>
  <c r="B87" i="4"/>
  <c r="D87" i="4"/>
  <c r="A88" i="4"/>
  <c r="H88" i="4"/>
  <c r="B88" i="4"/>
  <c r="D88" i="4"/>
  <c r="A89" i="4"/>
  <c r="H89" i="4"/>
  <c r="B89" i="4"/>
  <c r="D89" i="4"/>
  <c r="A90" i="4"/>
  <c r="H90" i="4"/>
  <c r="B90" i="4"/>
  <c r="D90" i="4"/>
  <c r="A91" i="4"/>
  <c r="H91" i="4"/>
  <c r="B91" i="4"/>
  <c r="D91" i="4"/>
  <c r="A92" i="4"/>
  <c r="H92" i="4"/>
  <c r="B92" i="4"/>
  <c r="D92" i="4"/>
  <c r="A93" i="4"/>
  <c r="H93" i="4"/>
  <c r="B93" i="4"/>
  <c r="D93" i="4"/>
  <c r="A94" i="4"/>
  <c r="H94" i="4"/>
  <c r="B94" i="4"/>
  <c r="D94" i="4"/>
  <c r="A95" i="4"/>
  <c r="H95" i="4"/>
  <c r="B95" i="4"/>
  <c r="D95" i="4"/>
  <c r="A96" i="4"/>
  <c r="H96" i="4"/>
  <c r="B96" i="4"/>
  <c r="D96" i="4"/>
  <c r="A97" i="4"/>
  <c r="H97" i="4"/>
  <c r="B97" i="4"/>
  <c r="D97" i="4"/>
  <c r="A98" i="4"/>
  <c r="H98" i="4"/>
  <c r="B98" i="4"/>
  <c r="D98" i="4"/>
  <c r="A99" i="4"/>
  <c r="H99" i="4"/>
  <c r="B99" i="4"/>
  <c r="D99" i="4"/>
  <c r="A100" i="4"/>
  <c r="H100" i="4"/>
  <c r="B100" i="4"/>
  <c r="D100" i="4"/>
  <c r="A101" i="4"/>
  <c r="H101" i="4"/>
  <c r="B101" i="4"/>
  <c r="D101" i="4"/>
  <c r="A102" i="4"/>
  <c r="H102" i="4"/>
  <c r="B102" i="4"/>
  <c r="D102" i="4"/>
  <c r="A103" i="4"/>
  <c r="H103" i="4"/>
  <c r="B103" i="4"/>
  <c r="D103" i="4"/>
  <c r="A104" i="4"/>
  <c r="H104" i="4"/>
  <c r="B104" i="4"/>
  <c r="D104" i="4"/>
  <c r="A105" i="4"/>
  <c r="H105" i="4"/>
  <c r="B105" i="4"/>
  <c r="D105" i="4"/>
  <c r="A106" i="4"/>
  <c r="H106" i="4"/>
  <c r="B106" i="4"/>
  <c r="D106" i="4"/>
  <c r="A107" i="4"/>
  <c r="H107" i="4"/>
  <c r="B107" i="4"/>
  <c r="D107" i="4"/>
  <c r="A108" i="4"/>
  <c r="H108" i="4"/>
  <c r="B108" i="4"/>
  <c r="D108" i="4"/>
  <c r="A109" i="4"/>
  <c r="H109" i="4"/>
  <c r="B109" i="4"/>
  <c r="D109" i="4"/>
  <c r="A110" i="4"/>
  <c r="H110" i="4"/>
  <c r="B110" i="4"/>
  <c r="D110" i="4"/>
  <c r="A111" i="4"/>
  <c r="H111" i="4"/>
  <c r="B111" i="4"/>
  <c r="D111" i="4"/>
  <c r="A112" i="4"/>
  <c r="H112" i="4"/>
  <c r="B112" i="4"/>
  <c r="D112" i="4"/>
  <c r="A113" i="4"/>
  <c r="H113" i="4"/>
  <c r="B113" i="4"/>
  <c r="D113" i="4"/>
  <c r="A114" i="4"/>
  <c r="H114" i="4"/>
  <c r="B114" i="4"/>
  <c r="D114" i="4"/>
  <c r="A115" i="4"/>
  <c r="H115" i="4"/>
  <c r="B115" i="4"/>
  <c r="D115" i="4"/>
  <c r="A116" i="4"/>
  <c r="H116" i="4"/>
  <c r="B116" i="4"/>
  <c r="D116" i="4"/>
  <c r="A117" i="4"/>
  <c r="H117" i="4"/>
  <c r="B117" i="4"/>
  <c r="D117" i="4"/>
  <c r="A118" i="4"/>
  <c r="H118" i="4"/>
  <c r="B118" i="4"/>
  <c r="D118" i="4"/>
  <c r="A119" i="4"/>
  <c r="H119" i="4"/>
  <c r="B119" i="4"/>
  <c r="D119" i="4"/>
  <c r="A120" i="4"/>
  <c r="H120" i="4"/>
  <c r="B120" i="4"/>
  <c r="D120" i="4"/>
  <c r="A1173" i="4"/>
  <c r="H1173" i="4"/>
  <c r="B1173" i="4"/>
  <c r="D1173" i="4"/>
  <c r="A121" i="4"/>
  <c r="H121" i="4"/>
  <c r="B121" i="4"/>
  <c r="D121" i="4"/>
  <c r="A1174" i="4"/>
  <c r="H1174" i="4"/>
  <c r="B1174" i="4"/>
  <c r="D1174" i="4"/>
  <c r="A1175" i="4"/>
  <c r="H1175" i="4"/>
  <c r="B1175" i="4"/>
  <c r="D1175" i="4"/>
  <c r="A122" i="4"/>
  <c r="H122" i="4"/>
  <c r="B122" i="4"/>
  <c r="D122" i="4"/>
  <c r="A123" i="4"/>
  <c r="H123" i="4"/>
  <c r="B123" i="4"/>
  <c r="D123" i="4"/>
  <c r="A124" i="4"/>
  <c r="H124" i="4"/>
  <c r="B124" i="4"/>
  <c r="D124" i="4"/>
  <c r="A125" i="4"/>
  <c r="H125" i="4"/>
  <c r="B125" i="4"/>
  <c r="D125" i="4"/>
  <c r="A126" i="4"/>
  <c r="H126" i="4"/>
  <c r="B126" i="4"/>
  <c r="D126" i="4"/>
  <c r="A127" i="4"/>
  <c r="H127" i="4"/>
  <c r="B127" i="4"/>
  <c r="D127" i="4"/>
  <c r="A128" i="4"/>
  <c r="H128" i="4"/>
  <c r="B128" i="4"/>
  <c r="D128" i="4"/>
  <c r="A129" i="4"/>
  <c r="H129" i="4"/>
  <c r="B129" i="4"/>
  <c r="D129" i="4"/>
  <c r="A130" i="4"/>
  <c r="H130" i="4"/>
  <c r="B130" i="4"/>
  <c r="D130" i="4"/>
  <c r="A131" i="4"/>
  <c r="H131" i="4"/>
  <c r="B131" i="4"/>
  <c r="D131" i="4"/>
  <c r="A132" i="4"/>
  <c r="H132" i="4"/>
  <c r="B132" i="4"/>
  <c r="D132" i="4"/>
  <c r="A133" i="4"/>
  <c r="H133" i="4"/>
  <c r="B133" i="4"/>
  <c r="D133" i="4"/>
  <c r="A134" i="4"/>
  <c r="H134" i="4"/>
  <c r="B134" i="4"/>
  <c r="D134" i="4"/>
  <c r="A135" i="4"/>
  <c r="H135" i="4"/>
  <c r="B135" i="4"/>
  <c r="D135" i="4"/>
  <c r="A136" i="4"/>
  <c r="H136" i="4"/>
  <c r="B136" i="4"/>
  <c r="D136" i="4"/>
  <c r="A137" i="4"/>
  <c r="H137" i="4"/>
  <c r="B137" i="4"/>
  <c r="D137" i="4"/>
  <c r="A138" i="4"/>
  <c r="H138" i="4"/>
  <c r="B138" i="4"/>
  <c r="D138" i="4"/>
  <c r="A139" i="4"/>
  <c r="H139" i="4"/>
  <c r="B139" i="4"/>
  <c r="D139" i="4"/>
  <c r="A140" i="4"/>
  <c r="H140" i="4"/>
  <c r="B140" i="4"/>
  <c r="D140" i="4"/>
  <c r="A141" i="4"/>
  <c r="H141" i="4"/>
  <c r="B141" i="4"/>
  <c r="D141" i="4"/>
  <c r="A142" i="4"/>
  <c r="H142" i="4"/>
  <c r="B142" i="4"/>
  <c r="D142" i="4"/>
  <c r="A143" i="4"/>
  <c r="H143" i="4"/>
  <c r="B143" i="4"/>
  <c r="D143" i="4"/>
  <c r="A144" i="4"/>
  <c r="H144" i="4"/>
  <c r="B144" i="4"/>
  <c r="D144" i="4"/>
  <c r="A145" i="4"/>
  <c r="H145" i="4"/>
  <c r="B145" i="4"/>
  <c r="D145" i="4"/>
  <c r="A146" i="4"/>
  <c r="H146" i="4"/>
  <c r="B146" i="4"/>
  <c r="D146" i="4"/>
  <c r="A147" i="4"/>
  <c r="H147" i="4"/>
  <c r="B147" i="4"/>
  <c r="D147" i="4"/>
  <c r="A1176" i="4"/>
  <c r="H1176" i="4"/>
  <c r="B1176" i="4"/>
  <c r="D1176" i="4"/>
  <c r="A148" i="4"/>
  <c r="H148" i="4"/>
  <c r="B148" i="4"/>
  <c r="D148" i="4"/>
  <c r="A149" i="4"/>
  <c r="H149" i="4"/>
  <c r="B149" i="4"/>
  <c r="D149" i="4"/>
  <c r="A150" i="4"/>
  <c r="H150" i="4"/>
  <c r="B150" i="4"/>
  <c r="D150" i="4"/>
  <c r="A151" i="4"/>
  <c r="H151" i="4"/>
  <c r="B151" i="4"/>
  <c r="D151" i="4"/>
  <c r="A152" i="4"/>
  <c r="H152" i="4"/>
  <c r="B152" i="4"/>
  <c r="D152" i="4"/>
  <c r="A153" i="4"/>
  <c r="H153" i="4"/>
  <c r="B153" i="4"/>
  <c r="D153" i="4"/>
  <c r="A154" i="4"/>
  <c r="H154" i="4"/>
  <c r="B154" i="4"/>
  <c r="D154" i="4"/>
  <c r="A155" i="4"/>
  <c r="H155" i="4"/>
  <c r="B155" i="4"/>
  <c r="D155" i="4"/>
  <c r="A156" i="4"/>
  <c r="H156" i="4"/>
  <c r="B156" i="4"/>
  <c r="D156" i="4"/>
  <c r="A1177" i="4"/>
  <c r="H1177" i="4"/>
  <c r="B1177" i="4"/>
  <c r="D1177" i="4"/>
  <c r="A157" i="4"/>
  <c r="H157" i="4"/>
  <c r="B157" i="4"/>
  <c r="D157" i="4"/>
  <c r="A1178" i="4"/>
  <c r="H1178" i="4"/>
  <c r="B1178" i="4"/>
  <c r="D1178" i="4"/>
  <c r="A158" i="4"/>
  <c r="H158" i="4"/>
  <c r="B158" i="4"/>
  <c r="D158" i="4"/>
  <c r="A159" i="4"/>
  <c r="H159" i="4"/>
  <c r="B159" i="4"/>
  <c r="D159" i="4"/>
  <c r="A160" i="4"/>
  <c r="H160" i="4"/>
  <c r="B160" i="4"/>
  <c r="D160" i="4"/>
  <c r="A161" i="4"/>
  <c r="H161" i="4"/>
  <c r="B161" i="4"/>
  <c r="D161" i="4"/>
  <c r="A162" i="4"/>
  <c r="H162" i="4"/>
  <c r="B162" i="4"/>
  <c r="D162" i="4"/>
  <c r="A163" i="4"/>
  <c r="H163" i="4"/>
  <c r="B163" i="4"/>
  <c r="D163" i="4"/>
  <c r="A164" i="4"/>
  <c r="H164" i="4"/>
  <c r="B164" i="4"/>
  <c r="D164" i="4"/>
  <c r="A1179" i="4"/>
  <c r="H1179" i="4"/>
  <c r="B1179" i="4"/>
  <c r="D1179" i="4"/>
  <c r="A165" i="4"/>
  <c r="H165" i="4"/>
  <c r="B165" i="4"/>
  <c r="D165" i="4"/>
  <c r="A1180" i="4"/>
  <c r="H1180" i="4"/>
  <c r="B1180" i="4"/>
  <c r="D1180" i="4"/>
  <c r="A1181" i="4"/>
  <c r="H1181" i="4"/>
  <c r="B1181" i="4"/>
  <c r="D1181" i="4"/>
  <c r="A1182" i="4"/>
  <c r="H1182" i="4"/>
  <c r="B1182" i="4"/>
  <c r="D1182" i="4"/>
  <c r="A1183" i="4"/>
  <c r="H1183" i="4"/>
  <c r="B1183" i="4"/>
  <c r="D1183" i="4"/>
  <c r="A1184" i="4"/>
  <c r="H1184" i="4"/>
  <c r="B1184" i="4"/>
  <c r="D1184" i="4"/>
  <c r="A1185" i="4"/>
  <c r="H1185" i="4"/>
  <c r="B1185" i="4"/>
  <c r="D1185" i="4"/>
  <c r="A1186" i="4"/>
  <c r="H1186" i="4"/>
  <c r="B1186" i="4"/>
  <c r="D1186" i="4"/>
  <c r="A166" i="4"/>
  <c r="H166" i="4"/>
  <c r="B166" i="4"/>
  <c r="D166" i="4"/>
  <c r="A167" i="4"/>
  <c r="H167" i="4"/>
  <c r="B167" i="4"/>
  <c r="D167" i="4"/>
  <c r="A168" i="4"/>
  <c r="H168" i="4"/>
  <c r="B168" i="4"/>
  <c r="D168" i="4"/>
  <c r="A1187" i="4"/>
  <c r="H1187" i="4"/>
  <c r="B1187" i="4"/>
  <c r="D1187" i="4"/>
  <c r="A169" i="4"/>
  <c r="H169" i="4"/>
  <c r="B169" i="4"/>
  <c r="D169" i="4"/>
  <c r="A1188" i="4"/>
  <c r="H1188" i="4"/>
  <c r="B1188" i="4"/>
  <c r="D1188" i="4"/>
  <c r="A170" i="4"/>
  <c r="H170" i="4"/>
  <c r="B170" i="4"/>
  <c r="D170" i="4"/>
  <c r="A1189" i="4"/>
  <c r="H1189" i="4"/>
  <c r="B1189" i="4"/>
  <c r="D1189" i="4"/>
  <c r="A1190" i="4"/>
  <c r="H1190" i="4"/>
  <c r="B1190" i="4"/>
  <c r="D1190" i="4"/>
  <c r="A1191" i="4"/>
  <c r="H1191" i="4"/>
  <c r="B1191" i="4"/>
  <c r="D1191" i="4"/>
  <c r="A1192" i="4"/>
  <c r="H1192" i="4"/>
  <c r="B1192" i="4"/>
  <c r="D1192" i="4"/>
  <c r="A1193" i="4"/>
  <c r="H1193" i="4"/>
  <c r="B1193" i="4"/>
  <c r="D1193" i="4"/>
  <c r="A1194" i="4"/>
  <c r="H1194" i="4"/>
  <c r="B1194" i="4"/>
  <c r="D1194" i="4"/>
  <c r="A1195" i="4"/>
  <c r="H1195" i="4"/>
  <c r="B1195" i="4"/>
  <c r="D1195" i="4"/>
  <c r="A171" i="4"/>
  <c r="H171" i="4"/>
  <c r="B171" i="4"/>
  <c r="D171" i="4"/>
  <c r="A172" i="4"/>
  <c r="H172" i="4"/>
  <c r="B172" i="4"/>
  <c r="D172" i="4"/>
  <c r="A173" i="4"/>
  <c r="H173" i="4"/>
  <c r="B173" i="4"/>
  <c r="D173" i="4"/>
  <c r="A174" i="4"/>
  <c r="H174" i="4"/>
  <c r="B174" i="4"/>
  <c r="D174" i="4"/>
  <c r="A175" i="4"/>
  <c r="H175" i="4"/>
  <c r="B175" i="4"/>
  <c r="D175" i="4"/>
  <c r="A1196" i="4"/>
  <c r="H1196" i="4"/>
  <c r="B1196" i="4"/>
  <c r="D1196" i="4"/>
  <c r="A176" i="4"/>
  <c r="H176" i="4"/>
  <c r="B176" i="4"/>
  <c r="D176" i="4"/>
  <c r="A177" i="4"/>
  <c r="H177" i="4"/>
  <c r="B177" i="4"/>
  <c r="D177" i="4"/>
  <c r="A178" i="4"/>
  <c r="H178" i="4"/>
  <c r="B178" i="4"/>
  <c r="D178" i="4"/>
  <c r="A179" i="4"/>
  <c r="H179" i="4"/>
  <c r="B179" i="4"/>
  <c r="D179" i="4"/>
  <c r="A1197" i="4"/>
  <c r="H1197" i="4"/>
  <c r="B1197" i="4"/>
  <c r="D1197" i="4"/>
  <c r="A1198" i="4"/>
  <c r="H1198" i="4"/>
  <c r="B1198" i="4"/>
  <c r="D1198" i="4"/>
  <c r="A1199" i="4"/>
  <c r="H1199" i="4"/>
  <c r="B1199" i="4"/>
  <c r="D1199" i="4"/>
  <c r="A1200" i="4"/>
  <c r="H1200" i="4"/>
  <c r="B1200" i="4"/>
  <c r="D1200" i="4"/>
  <c r="A180" i="4"/>
  <c r="H180" i="4"/>
  <c r="B180" i="4"/>
  <c r="D180" i="4"/>
  <c r="A1201" i="4"/>
  <c r="H1201" i="4"/>
  <c r="B1201" i="4"/>
  <c r="D1201" i="4"/>
  <c r="A1202" i="4"/>
  <c r="H1202" i="4"/>
  <c r="B1202" i="4"/>
  <c r="D1202" i="4"/>
  <c r="A181" i="4"/>
  <c r="H181" i="4"/>
  <c r="B181" i="4"/>
  <c r="D181" i="4"/>
  <c r="A182" i="4"/>
  <c r="H182" i="4"/>
  <c r="B182" i="4"/>
  <c r="D182" i="4"/>
  <c r="A183" i="4"/>
  <c r="H183" i="4"/>
  <c r="B183" i="4"/>
  <c r="D183" i="4"/>
  <c r="A184" i="4"/>
  <c r="H184" i="4"/>
  <c r="B184" i="4"/>
  <c r="D184" i="4"/>
  <c r="A1203" i="4"/>
  <c r="H1203" i="4"/>
  <c r="B1203" i="4"/>
  <c r="D1203" i="4"/>
  <c r="A1204" i="4"/>
  <c r="H1204" i="4"/>
  <c r="B1204" i="4"/>
  <c r="D1204" i="4"/>
  <c r="A1205" i="4"/>
  <c r="H1205" i="4"/>
  <c r="B1205" i="4"/>
  <c r="D1205" i="4"/>
  <c r="A185" i="4"/>
  <c r="H185" i="4"/>
  <c r="B185" i="4"/>
  <c r="D185" i="4"/>
  <c r="A186" i="4"/>
  <c r="H186" i="4"/>
  <c r="B186" i="4"/>
  <c r="D186" i="4"/>
  <c r="A187" i="4"/>
  <c r="H187" i="4"/>
  <c r="B187" i="4"/>
  <c r="D187" i="4"/>
  <c r="A188" i="4"/>
  <c r="H188" i="4"/>
  <c r="B188" i="4"/>
  <c r="D188" i="4"/>
  <c r="A1206" i="4"/>
  <c r="H1206" i="4"/>
  <c r="B1206" i="4"/>
  <c r="D1206" i="4"/>
  <c r="A189" i="4"/>
  <c r="H189" i="4"/>
  <c r="B189" i="4"/>
  <c r="D189" i="4"/>
  <c r="A190" i="4"/>
  <c r="H190" i="4"/>
  <c r="B190" i="4"/>
  <c r="D190" i="4"/>
  <c r="A1207" i="4"/>
  <c r="H1207" i="4"/>
  <c r="B1207" i="4"/>
  <c r="D1207" i="4"/>
  <c r="A191" i="4"/>
  <c r="H191" i="4"/>
  <c r="B191" i="4"/>
  <c r="D191" i="4"/>
  <c r="A1208" i="4"/>
  <c r="H1208" i="4"/>
  <c r="B1208" i="4"/>
  <c r="D1208" i="4"/>
  <c r="A192" i="4"/>
  <c r="H192" i="4"/>
  <c r="B192" i="4"/>
  <c r="D192" i="4"/>
  <c r="A1209" i="4"/>
  <c r="H1209" i="4"/>
  <c r="B1209" i="4"/>
  <c r="D1209" i="4"/>
  <c r="A1210" i="4"/>
  <c r="H1210" i="4"/>
  <c r="B1210" i="4"/>
  <c r="D1210" i="4"/>
  <c r="A193" i="4"/>
  <c r="H193" i="4"/>
  <c r="B193" i="4"/>
  <c r="D193" i="4"/>
  <c r="A194" i="4"/>
  <c r="H194" i="4"/>
  <c r="B194" i="4"/>
  <c r="D194" i="4"/>
  <c r="A1211" i="4"/>
  <c r="H1211" i="4"/>
  <c r="B1211" i="4"/>
  <c r="D1211" i="4"/>
  <c r="A1212" i="4"/>
  <c r="H1212" i="4"/>
  <c r="B1212" i="4"/>
  <c r="D1212" i="4"/>
  <c r="A195" i="4"/>
  <c r="H195" i="4"/>
  <c r="B195" i="4"/>
  <c r="D195" i="4"/>
  <c r="A196" i="4"/>
  <c r="H196" i="4"/>
  <c r="B196" i="4"/>
  <c r="D196" i="4"/>
  <c r="A1213" i="4"/>
  <c r="H1213" i="4"/>
  <c r="B1213" i="4"/>
  <c r="D1213" i="4"/>
  <c r="A197" i="4"/>
  <c r="H197" i="4"/>
  <c r="B197" i="4"/>
  <c r="D197" i="4"/>
  <c r="A198" i="4"/>
  <c r="H198" i="4"/>
  <c r="B198" i="4"/>
  <c r="D198" i="4"/>
  <c r="A199" i="4"/>
  <c r="H199" i="4"/>
  <c r="B199" i="4"/>
  <c r="D199" i="4"/>
  <c r="A1214" i="4"/>
  <c r="H1214" i="4"/>
  <c r="B1214" i="4"/>
  <c r="D1214" i="4"/>
  <c r="A200" i="4"/>
  <c r="H200" i="4"/>
  <c r="B200" i="4"/>
  <c r="D200" i="4"/>
  <c r="A201" i="4"/>
  <c r="H201" i="4"/>
  <c r="B201" i="4"/>
  <c r="D201" i="4"/>
  <c r="A1215" i="4"/>
  <c r="H1215" i="4"/>
  <c r="B1215" i="4"/>
  <c r="D1215" i="4"/>
  <c r="A202" i="4"/>
  <c r="H202" i="4"/>
  <c r="B202" i="4"/>
  <c r="D202" i="4"/>
  <c r="A1216" i="4"/>
  <c r="H1216" i="4"/>
  <c r="B1216" i="4"/>
  <c r="D1216" i="4"/>
  <c r="A203" i="4"/>
  <c r="H203" i="4"/>
  <c r="B203" i="4"/>
  <c r="D203" i="4"/>
  <c r="A204" i="4"/>
  <c r="H204" i="4"/>
  <c r="B204" i="4"/>
  <c r="D204" i="4"/>
  <c r="A1217" i="4"/>
  <c r="H1217" i="4"/>
  <c r="B1217" i="4"/>
  <c r="D1217" i="4"/>
  <c r="A205" i="4"/>
  <c r="H205" i="4"/>
  <c r="B205" i="4"/>
  <c r="D205" i="4"/>
  <c r="A206" i="4"/>
  <c r="H206" i="4"/>
  <c r="B206" i="4"/>
  <c r="D206" i="4"/>
  <c r="A207" i="4"/>
  <c r="H207" i="4"/>
  <c r="B207" i="4"/>
  <c r="D207" i="4"/>
  <c r="A208" i="4"/>
  <c r="H208" i="4"/>
  <c r="B208" i="4"/>
  <c r="D208" i="4"/>
  <c r="A209" i="4"/>
  <c r="H209" i="4"/>
  <c r="B209" i="4"/>
  <c r="D209" i="4"/>
  <c r="A1218" i="4"/>
  <c r="H1218" i="4"/>
  <c r="B1218" i="4"/>
  <c r="D1218" i="4"/>
  <c r="A1219" i="4"/>
  <c r="H1219" i="4"/>
  <c r="B1219" i="4"/>
  <c r="D1219" i="4"/>
  <c r="A1220" i="4"/>
  <c r="H1220" i="4"/>
  <c r="B1220" i="4"/>
  <c r="D1220" i="4"/>
  <c r="A1221" i="4"/>
  <c r="H1221" i="4"/>
  <c r="B1221" i="4"/>
  <c r="D1221" i="4"/>
  <c r="A210" i="4"/>
  <c r="H210" i="4"/>
  <c r="B210" i="4"/>
  <c r="D210" i="4"/>
  <c r="A211" i="4"/>
  <c r="H211" i="4"/>
  <c r="B211" i="4"/>
  <c r="D211" i="4"/>
  <c r="A212" i="4"/>
  <c r="H212" i="4"/>
  <c r="B212" i="4"/>
  <c r="D212" i="4"/>
  <c r="A213" i="4"/>
  <c r="H213" i="4"/>
  <c r="B213" i="4"/>
  <c r="D213" i="4"/>
  <c r="A214" i="4"/>
  <c r="H214" i="4"/>
  <c r="B214" i="4"/>
  <c r="D214" i="4"/>
  <c r="A215" i="4"/>
  <c r="H215" i="4"/>
  <c r="B215" i="4"/>
  <c r="D215" i="4"/>
  <c r="A1222" i="4"/>
  <c r="H1222" i="4"/>
  <c r="B1222" i="4"/>
  <c r="D1222" i="4"/>
  <c r="A1223" i="4"/>
  <c r="H1223" i="4"/>
  <c r="B1223" i="4"/>
  <c r="D1223" i="4"/>
  <c r="A1224" i="4"/>
  <c r="H1224" i="4"/>
  <c r="B1224" i="4"/>
  <c r="D1224" i="4"/>
  <c r="A1225" i="4"/>
  <c r="H1225" i="4"/>
  <c r="B1225" i="4"/>
  <c r="D1225" i="4"/>
  <c r="A1226" i="4"/>
  <c r="H1226" i="4"/>
  <c r="B1226" i="4"/>
  <c r="D1226" i="4"/>
  <c r="A216" i="4"/>
  <c r="H216" i="4"/>
  <c r="B216" i="4"/>
  <c r="D216" i="4"/>
  <c r="A217" i="4"/>
  <c r="H217" i="4"/>
  <c r="B217" i="4"/>
  <c r="D217" i="4"/>
  <c r="A218" i="4"/>
  <c r="H218" i="4"/>
  <c r="B218" i="4"/>
  <c r="D218" i="4"/>
  <c r="A219" i="4"/>
  <c r="H219" i="4"/>
  <c r="B219" i="4"/>
  <c r="D219" i="4"/>
  <c r="A1227" i="4"/>
  <c r="H1227" i="4"/>
  <c r="B1227" i="4"/>
  <c r="D1227" i="4"/>
  <c r="A220" i="4"/>
  <c r="H220" i="4"/>
  <c r="B220" i="4"/>
  <c r="D220" i="4"/>
  <c r="A1228" i="4"/>
  <c r="H1228" i="4"/>
  <c r="B1228" i="4"/>
  <c r="D1228" i="4"/>
  <c r="A221" i="4"/>
  <c r="H221" i="4"/>
  <c r="B221" i="4"/>
  <c r="D221" i="4"/>
  <c r="A1229" i="4"/>
  <c r="H1229" i="4"/>
  <c r="B1229" i="4"/>
  <c r="D1229" i="4"/>
  <c r="A222" i="4"/>
  <c r="H222" i="4"/>
  <c r="B222" i="4"/>
  <c r="D222" i="4"/>
  <c r="A223" i="4"/>
  <c r="H223" i="4"/>
  <c r="B223" i="4"/>
  <c r="D223" i="4"/>
  <c r="A224" i="4"/>
  <c r="H224" i="4"/>
  <c r="B224" i="4"/>
  <c r="D224" i="4"/>
  <c r="A1230" i="4"/>
  <c r="H1230" i="4"/>
  <c r="B1230" i="4"/>
  <c r="D1230" i="4"/>
  <c r="A225" i="4"/>
  <c r="H225" i="4"/>
  <c r="B225" i="4"/>
  <c r="D225" i="4"/>
  <c r="A1231" i="4"/>
  <c r="H1231" i="4"/>
  <c r="B1231" i="4"/>
  <c r="D1231" i="4"/>
  <c r="A226" i="4"/>
  <c r="H226" i="4"/>
  <c r="B226" i="4"/>
  <c r="D226" i="4"/>
  <c r="A1232" i="4"/>
  <c r="H1232" i="4"/>
  <c r="B1232" i="4"/>
  <c r="D1232" i="4"/>
  <c r="A227" i="4"/>
  <c r="H227" i="4"/>
  <c r="B227" i="4"/>
  <c r="D227" i="4"/>
  <c r="A1233" i="4"/>
  <c r="H1233" i="4"/>
  <c r="B1233" i="4"/>
  <c r="D1233" i="4"/>
  <c r="A1234" i="4"/>
  <c r="H1234" i="4"/>
  <c r="B1234" i="4"/>
  <c r="D1234" i="4"/>
  <c r="A228" i="4"/>
  <c r="H228" i="4"/>
  <c r="B228" i="4"/>
  <c r="D228" i="4"/>
  <c r="A229" i="4"/>
  <c r="H229" i="4"/>
  <c r="B229" i="4"/>
  <c r="D229" i="4"/>
  <c r="A230" i="4"/>
  <c r="H230" i="4"/>
  <c r="B230" i="4"/>
  <c r="D230" i="4"/>
  <c r="A1235" i="4"/>
  <c r="H1235" i="4"/>
  <c r="B1235" i="4"/>
  <c r="D1235" i="4"/>
  <c r="A231" i="4"/>
  <c r="H231" i="4"/>
  <c r="B231" i="4"/>
  <c r="D231" i="4"/>
  <c r="A1236" i="4"/>
  <c r="H1236" i="4"/>
  <c r="B1236" i="4"/>
  <c r="D1236" i="4"/>
  <c r="A232" i="4"/>
  <c r="H232" i="4"/>
  <c r="B232" i="4"/>
  <c r="D232" i="4"/>
  <c r="A233" i="4"/>
  <c r="H233" i="4"/>
  <c r="B233" i="4"/>
  <c r="D233" i="4"/>
  <c r="A1237" i="4"/>
  <c r="H1237" i="4"/>
  <c r="B1237" i="4"/>
  <c r="D1237" i="4"/>
  <c r="A1238" i="4"/>
  <c r="H1238" i="4"/>
  <c r="B1238" i="4"/>
  <c r="D1238" i="4"/>
  <c r="A234" i="4"/>
  <c r="H234" i="4"/>
  <c r="B234" i="4"/>
  <c r="D234" i="4"/>
  <c r="A235" i="4"/>
  <c r="H235" i="4"/>
  <c r="B235" i="4"/>
  <c r="D235" i="4"/>
  <c r="A236" i="4"/>
  <c r="H236" i="4"/>
  <c r="B236" i="4"/>
  <c r="D236" i="4"/>
  <c r="A237" i="4"/>
  <c r="H237" i="4"/>
  <c r="B237" i="4"/>
  <c r="D237" i="4"/>
  <c r="A238" i="4"/>
  <c r="H238" i="4"/>
  <c r="B238" i="4"/>
  <c r="D238" i="4"/>
  <c r="A1239" i="4"/>
  <c r="H1239" i="4"/>
  <c r="B1239" i="4"/>
  <c r="D1239" i="4"/>
  <c r="A1240" i="4"/>
  <c r="H1240" i="4"/>
  <c r="B1240" i="4"/>
  <c r="D1240" i="4"/>
  <c r="A1241" i="4"/>
  <c r="H1241" i="4"/>
  <c r="B1241" i="4"/>
  <c r="D1241" i="4"/>
  <c r="A1242" i="4"/>
  <c r="H1242" i="4"/>
  <c r="B1242" i="4"/>
  <c r="D1242" i="4"/>
  <c r="A239" i="4"/>
  <c r="H239" i="4"/>
  <c r="B239" i="4"/>
  <c r="D239" i="4"/>
  <c r="A240" i="4"/>
  <c r="H240" i="4"/>
  <c r="B240" i="4"/>
  <c r="D240" i="4"/>
  <c r="A1243" i="4"/>
  <c r="H1243" i="4"/>
  <c r="B1243" i="4"/>
  <c r="D1243" i="4"/>
  <c r="A241" i="4"/>
  <c r="H241" i="4"/>
  <c r="B241" i="4"/>
  <c r="D241" i="4"/>
  <c r="A242" i="4"/>
  <c r="H242" i="4"/>
  <c r="B242" i="4"/>
  <c r="D242" i="4"/>
  <c r="A243" i="4"/>
  <c r="H243" i="4"/>
  <c r="B243" i="4"/>
  <c r="D243" i="4"/>
  <c r="A1244" i="4"/>
  <c r="H1244" i="4"/>
  <c r="B1244" i="4"/>
  <c r="D1244" i="4"/>
  <c r="A244" i="4"/>
  <c r="H244" i="4"/>
  <c r="B244" i="4"/>
  <c r="D244" i="4"/>
  <c r="A1245" i="4"/>
  <c r="H1245" i="4"/>
  <c r="B1245" i="4"/>
  <c r="D1245" i="4"/>
  <c r="A245" i="4"/>
  <c r="H245" i="4"/>
  <c r="B245" i="4"/>
  <c r="D245" i="4"/>
  <c r="A246" i="4"/>
  <c r="H246" i="4"/>
  <c r="B246" i="4"/>
  <c r="D246" i="4"/>
  <c r="A247" i="4"/>
  <c r="H247" i="4"/>
  <c r="B247" i="4"/>
  <c r="D247" i="4"/>
  <c r="A248" i="4"/>
  <c r="H248" i="4"/>
  <c r="B248" i="4"/>
  <c r="D248" i="4"/>
  <c r="A249" i="4"/>
  <c r="H249" i="4"/>
  <c r="B249" i="4"/>
  <c r="D249" i="4"/>
  <c r="A250" i="4"/>
  <c r="H250" i="4"/>
  <c r="B250" i="4"/>
  <c r="D250" i="4"/>
  <c r="A1246" i="4"/>
  <c r="H1246" i="4"/>
  <c r="B1246" i="4"/>
  <c r="D1246" i="4"/>
  <c r="A251" i="4"/>
  <c r="H251" i="4"/>
  <c r="B251" i="4"/>
  <c r="D251" i="4"/>
  <c r="A1247" i="4"/>
  <c r="H1247" i="4"/>
  <c r="B1247" i="4"/>
  <c r="D1247" i="4"/>
  <c r="A1248" i="4"/>
  <c r="H1248" i="4"/>
  <c r="B1248" i="4"/>
  <c r="D1248" i="4"/>
  <c r="A252" i="4"/>
  <c r="H252" i="4"/>
  <c r="B252" i="4"/>
  <c r="D252" i="4"/>
  <c r="A1249" i="4"/>
  <c r="H1249" i="4"/>
  <c r="B1249" i="4"/>
  <c r="D1249" i="4"/>
  <c r="A1250" i="4"/>
  <c r="H1250" i="4"/>
  <c r="B1250" i="4"/>
  <c r="D1250" i="4"/>
  <c r="A1251" i="4"/>
  <c r="H1251" i="4"/>
  <c r="B1251" i="4"/>
  <c r="D1251" i="4"/>
  <c r="A1252" i="4"/>
  <c r="H1252" i="4"/>
  <c r="B1252" i="4"/>
  <c r="D1252" i="4"/>
  <c r="A253" i="4"/>
  <c r="H253" i="4"/>
  <c r="B253" i="4"/>
  <c r="D253" i="4"/>
  <c r="A254" i="4"/>
  <c r="H254" i="4"/>
  <c r="B254" i="4"/>
  <c r="D254" i="4"/>
  <c r="A1253" i="4"/>
  <c r="H1253" i="4"/>
  <c r="B1253" i="4"/>
  <c r="D1253" i="4"/>
  <c r="A1254" i="4"/>
  <c r="H1254" i="4"/>
  <c r="B1254" i="4"/>
  <c r="D1254" i="4"/>
  <c r="A1255" i="4"/>
  <c r="H1255" i="4"/>
  <c r="B1255" i="4"/>
  <c r="D1255" i="4"/>
  <c r="A1256" i="4"/>
  <c r="H1256" i="4"/>
  <c r="B1256" i="4"/>
  <c r="D1256" i="4"/>
  <c r="A1257" i="4"/>
  <c r="H1257" i="4"/>
  <c r="B1257" i="4"/>
  <c r="D1257" i="4"/>
  <c r="A1258" i="4"/>
  <c r="H1258" i="4"/>
  <c r="B1258" i="4"/>
  <c r="D1258" i="4"/>
  <c r="A1259" i="4"/>
  <c r="H1259" i="4"/>
  <c r="B1259" i="4"/>
  <c r="D1259" i="4"/>
  <c r="A1260" i="4"/>
  <c r="H1260" i="4"/>
  <c r="B1260" i="4"/>
  <c r="D1260" i="4"/>
  <c r="A1261" i="4"/>
  <c r="H1261" i="4"/>
  <c r="B1261" i="4"/>
  <c r="D1261" i="4"/>
  <c r="A1262" i="4"/>
  <c r="H1262" i="4"/>
  <c r="B1262" i="4"/>
  <c r="D1262" i="4"/>
  <c r="A1263" i="4"/>
  <c r="H1263" i="4"/>
  <c r="B1263" i="4"/>
  <c r="D1263" i="4"/>
  <c r="A255" i="4"/>
  <c r="H255" i="4"/>
  <c r="B255" i="4"/>
  <c r="D255" i="4"/>
  <c r="A1264" i="4"/>
  <c r="H1264" i="4"/>
  <c r="B1264" i="4"/>
  <c r="D1264" i="4"/>
  <c r="A1265" i="4"/>
  <c r="H1265" i="4"/>
  <c r="B1265" i="4"/>
  <c r="D1265" i="4"/>
  <c r="A1266" i="4"/>
  <c r="H1266" i="4"/>
  <c r="B1266" i="4"/>
  <c r="D1266" i="4"/>
  <c r="A256" i="4"/>
  <c r="H256" i="4"/>
  <c r="B256" i="4"/>
  <c r="D256" i="4"/>
  <c r="A1267" i="4"/>
  <c r="H1267" i="4"/>
  <c r="B1267" i="4"/>
  <c r="D1267" i="4"/>
  <c r="A1268" i="4"/>
  <c r="H1268" i="4"/>
  <c r="B1268" i="4"/>
  <c r="D1268" i="4"/>
  <c r="A1269" i="4"/>
  <c r="H1269" i="4"/>
  <c r="B1269" i="4"/>
  <c r="D1269" i="4"/>
  <c r="A257" i="4"/>
  <c r="H257" i="4"/>
  <c r="B257" i="4"/>
  <c r="D257" i="4"/>
  <c r="A1270" i="4"/>
  <c r="H1270" i="4"/>
  <c r="B1270" i="4"/>
  <c r="D1270" i="4"/>
  <c r="A1271" i="4"/>
  <c r="H1271" i="4"/>
  <c r="B1271" i="4"/>
  <c r="D1271" i="4"/>
  <c r="A258" i="4"/>
  <c r="H258" i="4"/>
  <c r="B258" i="4"/>
  <c r="D258" i="4"/>
  <c r="A1272" i="4"/>
  <c r="H1272" i="4"/>
  <c r="B1272" i="4"/>
  <c r="D1272" i="4"/>
  <c r="A1273" i="4"/>
  <c r="H1273" i="4"/>
  <c r="B1273" i="4"/>
  <c r="D1273" i="4"/>
  <c r="A259" i="4"/>
  <c r="H259" i="4"/>
  <c r="B259" i="4"/>
  <c r="D259" i="4"/>
  <c r="A1274" i="4"/>
  <c r="H1274" i="4"/>
  <c r="B1274" i="4"/>
  <c r="D1274" i="4"/>
  <c r="A260" i="4"/>
  <c r="H260" i="4"/>
  <c r="B260" i="4"/>
  <c r="D260" i="4"/>
  <c r="A261" i="4"/>
  <c r="H261" i="4"/>
  <c r="B261" i="4"/>
  <c r="D261" i="4"/>
  <c r="A262" i="4"/>
  <c r="H262" i="4"/>
  <c r="B262" i="4"/>
  <c r="D262" i="4"/>
  <c r="A263" i="4"/>
  <c r="H263" i="4"/>
  <c r="B263" i="4"/>
  <c r="D263" i="4"/>
  <c r="A1275" i="4"/>
  <c r="H1275" i="4"/>
  <c r="B1275" i="4"/>
  <c r="D1275" i="4"/>
  <c r="A264" i="4"/>
  <c r="H264" i="4"/>
  <c r="B264" i="4"/>
  <c r="D264" i="4"/>
  <c r="A1276" i="4"/>
  <c r="H1276" i="4"/>
  <c r="B1276" i="4"/>
  <c r="D1276" i="4"/>
  <c r="A265" i="4"/>
  <c r="H265" i="4"/>
  <c r="B265" i="4"/>
  <c r="D265" i="4"/>
  <c r="A266" i="4"/>
  <c r="H266" i="4"/>
  <c r="B266" i="4"/>
  <c r="D266" i="4"/>
  <c r="A267" i="4"/>
  <c r="H267" i="4"/>
  <c r="B267" i="4"/>
  <c r="D267" i="4"/>
  <c r="A268" i="4"/>
  <c r="H268" i="4"/>
  <c r="B268" i="4"/>
  <c r="D268" i="4"/>
  <c r="A269" i="4"/>
  <c r="H269" i="4"/>
  <c r="B269" i="4"/>
  <c r="D269" i="4"/>
  <c r="A270" i="4"/>
  <c r="H270" i="4"/>
  <c r="B270" i="4"/>
  <c r="D270" i="4"/>
  <c r="A271" i="4"/>
  <c r="H271" i="4"/>
  <c r="B271" i="4"/>
  <c r="D271" i="4"/>
  <c r="A272" i="4"/>
  <c r="H272" i="4"/>
  <c r="B272" i="4"/>
  <c r="D272" i="4"/>
  <c r="A273" i="4"/>
  <c r="H273" i="4"/>
  <c r="B273" i="4"/>
  <c r="D273" i="4"/>
  <c r="A274" i="4"/>
  <c r="H274" i="4"/>
  <c r="B274" i="4"/>
  <c r="D274" i="4"/>
  <c r="A275" i="4"/>
  <c r="H275" i="4"/>
  <c r="B275" i="4"/>
  <c r="D275" i="4"/>
  <c r="A1277" i="4"/>
  <c r="H1277" i="4"/>
  <c r="B1277" i="4"/>
  <c r="D1277" i="4"/>
  <c r="A1278" i="4"/>
  <c r="H1278" i="4"/>
  <c r="B1278" i="4"/>
  <c r="D1278" i="4"/>
  <c r="A1279" i="4"/>
  <c r="H1279" i="4"/>
  <c r="B1279" i="4"/>
  <c r="D1279" i="4"/>
  <c r="A276" i="4"/>
  <c r="H276" i="4"/>
  <c r="B276" i="4"/>
  <c r="D276" i="4"/>
  <c r="A277" i="4"/>
  <c r="H277" i="4"/>
  <c r="B277" i="4"/>
  <c r="D277" i="4"/>
  <c r="A278" i="4"/>
  <c r="H278" i="4"/>
  <c r="B278" i="4"/>
  <c r="D278" i="4"/>
  <c r="A279" i="4"/>
  <c r="H279" i="4"/>
  <c r="B279" i="4"/>
  <c r="D279" i="4"/>
  <c r="A280" i="4"/>
  <c r="H280" i="4"/>
  <c r="B280" i="4"/>
  <c r="D280" i="4"/>
  <c r="A281" i="4"/>
  <c r="H281" i="4"/>
  <c r="B281" i="4"/>
  <c r="D281" i="4"/>
  <c r="A282" i="4"/>
  <c r="H282" i="4"/>
  <c r="B282" i="4"/>
  <c r="D282" i="4"/>
  <c r="A283" i="4"/>
  <c r="H283" i="4"/>
  <c r="B283" i="4"/>
  <c r="D283" i="4"/>
  <c r="A1280" i="4"/>
  <c r="H1280" i="4"/>
  <c r="B1280" i="4"/>
  <c r="D1280" i="4"/>
  <c r="A1281" i="4"/>
  <c r="H1281" i="4"/>
  <c r="B1281" i="4"/>
  <c r="D1281" i="4"/>
  <c r="A284" i="4"/>
  <c r="H284" i="4"/>
  <c r="B284" i="4"/>
  <c r="D284" i="4"/>
  <c r="A285" i="4"/>
  <c r="H285" i="4"/>
  <c r="B285" i="4"/>
  <c r="D285" i="4"/>
  <c r="A286" i="4"/>
  <c r="H286" i="4"/>
  <c r="B286" i="4"/>
  <c r="D286" i="4"/>
  <c r="A1282" i="4"/>
  <c r="H1282" i="4"/>
  <c r="B1282" i="4"/>
  <c r="D1282" i="4"/>
  <c r="A1283" i="4"/>
  <c r="H1283" i="4"/>
  <c r="B1283" i="4"/>
  <c r="D1283" i="4"/>
  <c r="A287" i="4"/>
  <c r="H287" i="4"/>
  <c r="B287" i="4"/>
  <c r="D287" i="4"/>
  <c r="A1284" i="4"/>
  <c r="H1284" i="4"/>
  <c r="B1284" i="4"/>
  <c r="D1284" i="4"/>
  <c r="A1285" i="4"/>
  <c r="H1285" i="4"/>
  <c r="B1285" i="4"/>
  <c r="D1285" i="4"/>
  <c r="A1286" i="4"/>
  <c r="H1286" i="4"/>
  <c r="B1286" i="4"/>
  <c r="D1286" i="4"/>
  <c r="A288" i="4"/>
  <c r="H288" i="4"/>
  <c r="B288" i="4"/>
  <c r="D288" i="4"/>
  <c r="A289" i="4"/>
  <c r="H289" i="4"/>
  <c r="B289" i="4"/>
  <c r="D289" i="4"/>
  <c r="A1287" i="4"/>
  <c r="H1287" i="4"/>
  <c r="B1287" i="4"/>
  <c r="D1287" i="4"/>
  <c r="A1288" i="4"/>
  <c r="H1288" i="4"/>
  <c r="B1288" i="4"/>
  <c r="D1288" i="4"/>
  <c r="A290" i="4"/>
  <c r="H290" i="4"/>
  <c r="B290" i="4"/>
  <c r="D290" i="4"/>
  <c r="A291" i="4"/>
  <c r="H291" i="4"/>
  <c r="B291" i="4"/>
  <c r="D291" i="4"/>
  <c r="A292" i="4"/>
  <c r="H292" i="4"/>
  <c r="B292" i="4"/>
  <c r="D292" i="4"/>
  <c r="A293" i="4"/>
  <c r="H293" i="4"/>
  <c r="B293" i="4"/>
  <c r="D293" i="4"/>
  <c r="A294" i="4"/>
  <c r="H294" i="4"/>
  <c r="B294" i="4"/>
  <c r="D294" i="4"/>
  <c r="A1289" i="4"/>
  <c r="H1289" i="4"/>
  <c r="B1289" i="4"/>
  <c r="D1289" i="4"/>
  <c r="A1290" i="4"/>
  <c r="H1290" i="4"/>
  <c r="B1290" i="4"/>
  <c r="D1290" i="4"/>
  <c r="A1291" i="4"/>
  <c r="H1291" i="4"/>
  <c r="B1291" i="4"/>
  <c r="D1291" i="4"/>
  <c r="A1292" i="4"/>
  <c r="H1292" i="4"/>
  <c r="B1292" i="4"/>
  <c r="D1292" i="4"/>
  <c r="A1293" i="4"/>
  <c r="H1293" i="4"/>
  <c r="B1293" i="4"/>
  <c r="D1293" i="4"/>
  <c r="A295" i="4"/>
  <c r="H295" i="4"/>
  <c r="B295" i="4"/>
  <c r="D295" i="4"/>
  <c r="A1294" i="4"/>
  <c r="H1294" i="4"/>
  <c r="B1294" i="4"/>
  <c r="D1294" i="4"/>
  <c r="A296" i="4"/>
  <c r="H296" i="4"/>
  <c r="B296" i="4"/>
  <c r="D296" i="4"/>
  <c r="A1295" i="4"/>
  <c r="H1295" i="4"/>
  <c r="B1295" i="4"/>
  <c r="D1295" i="4"/>
  <c r="A1296" i="4"/>
  <c r="H1296" i="4"/>
  <c r="B1296" i="4"/>
  <c r="D1296" i="4"/>
  <c r="A297" i="4"/>
  <c r="H297" i="4"/>
  <c r="B297" i="4"/>
  <c r="D297" i="4"/>
  <c r="A298" i="4"/>
  <c r="H298" i="4"/>
  <c r="B298" i="4"/>
  <c r="D298" i="4"/>
  <c r="A299" i="4"/>
  <c r="H299" i="4"/>
  <c r="B299" i="4"/>
  <c r="D299" i="4"/>
  <c r="A300" i="4"/>
  <c r="H300" i="4"/>
  <c r="B300" i="4"/>
  <c r="D300" i="4"/>
  <c r="A301" i="4"/>
  <c r="H301" i="4"/>
  <c r="B301" i="4"/>
  <c r="D301" i="4"/>
  <c r="A302" i="4"/>
  <c r="H302" i="4"/>
  <c r="B302" i="4"/>
  <c r="D302" i="4"/>
  <c r="A1297" i="4"/>
  <c r="H1297" i="4"/>
  <c r="B1297" i="4"/>
  <c r="D1297" i="4"/>
  <c r="A1298" i="4"/>
  <c r="H1298" i="4"/>
  <c r="B1298" i="4"/>
  <c r="D1298" i="4"/>
  <c r="A303" i="4"/>
  <c r="H303" i="4"/>
  <c r="B303" i="4"/>
  <c r="D303" i="4"/>
  <c r="A1299" i="4"/>
  <c r="H1299" i="4"/>
  <c r="B1299" i="4"/>
  <c r="D1299" i="4"/>
  <c r="A304" i="4"/>
  <c r="H304" i="4"/>
  <c r="B304" i="4"/>
  <c r="D304" i="4"/>
  <c r="A305" i="4"/>
  <c r="H305" i="4"/>
  <c r="B305" i="4"/>
  <c r="D305" i="4"/>
  <c r="A306" i="4"/>
  <c r="H306" i="4"/>
  <c r="B306" i="4"/>
  <c r="D306" i="4"/>
  <c r="A307" i="4"/>
  <c r="H307" i="4"/>
  <c r="B307" i="4"/>
  <c r="D307" i="4"/>
  <c r="A1300" i="4"/>
  <c r="H1300" i="4"/>
  <c r="B1300" i="4"/>
  <c r="D1300" i="4"/>
  <c r="A1301" i="4"/>
  <c r="H1301" i="4"/>
  <c r="B1301" i="4"/>
  <c r="D1301" i="4"/>
  <c r="A1302" i="4"/>
  <c r="H1302" i="4"/>
  <c r="B1302" i="4"/>
  <c r="D1302" i="4"/>
  <c r="A1303" i="4"/>
  <c r="H1303" i="4"/>
  <c r="B1303" i="4"/>
  <c r="D1303" i="4"/>
  <c r="A1304" i="4"/>
  <c r="H1304" i="4"/>
  <c r="B1304" i="4"/>
  <c r="D1304" i="4"/>
  <c r="A1305" i="4"/>
  <c r="H1305" i="4"/>
  <c r="B1305" i="4"/>
  <c r="D1305" i="4"/>
  <c r="A1306" i="4"/>
  <c r="H1306" i="4"/>
  <c r="B1306" i="4"/>
  <c r="D1306" i="4"/>
  <c r="A1307" i="4"/>
  <c r="H1307" i="4"/>
  <c r="B1307" i="4"/>
  <c r="D1307" i="4"/>
  <c r="A1308" i="4"/>
  <c r="H1308" i="4"/>
  <c r="B1308" i="4"/>
  <c r="D1308" i="4"/>
  <c r="A1309" i="4"/>
  <c r="H1309" i="4"/>
  <c r="B1309" i="4"/>
  <c r="D1309" i="4"/>
  <c r="A1310" i="4"/>
  <c r="H1310" i="4"/>
  <c r="B1310" i="4"/>
  <c r="D1310" i="4"/>
  <c r="A1311" i="4"/>
  <c r="H1311" i="4"/>
  <c r="B1311" i="4"/>
  <c r="D1311" i="4"/>
  <c r="A1312" i="4"/>
  <c r="H1312" i="4"/>
  <c r="B1312" i="4"/>
  <c r="D1312" i="4"/>
  <c r="A308" i="4"/>
  <c r="H308" i="4"/>
  <c r="B308" i="4"/>
  <c r="D308" i="4"/>
  <c r="A1313" i="4"/>
  <c r="H1313" i="4"/>
  <c r="B1313" i="4"/>
  <c r="D1313" i="4"/>
  <c r="A1314" i="4"/>
  <c r="H1314" i="4"/>
  <c r="B1314" i="4"/>
  <c r="D1314" i="4"/>
  <c r="A309" i="4"/>
  <c r="H309" i="4"/>
  <c r="B309" i="4"/>
  <c r="D309" i="4"/>
  <c r="A310" i="4"/>
  <c r="H310" i="4"/>
  <c r="B310" i="4"/>
  <c r="D310" i="4"/>
  <c r="A311" i="4"/>
  <c r="H311" i="4"/>
  <c r="B311" i="4"/>
  <c r="D311" i="4"/>
  <c r="A312" i="4"/>
  <c r="H312" i="4"/>
  <c r="B312" i="4"/>
  <c r="D312" i="4"/>
  <c r="A313" i="4"/>
  <c r="H313" i="4"/>
  <c r="B313" i="4"/>
  <c r="D313" i="4"/>
  <c r="A314" i="4"/>
  <c r="H314" i="4"/>
  <c r="B314" i="4"/>
  <c r="D314" i="4"/>
  <c r="A315" i="4"/>
  <c r="H315" i="4"/>
  <c r="B315" i="4"/>
  <c r="D315" i="4"/>
  <c r="A1315" i="4"/>
  <c r="H1315" i="4"/>
  <c r="B1315" i="4"/>
  <c r="D1315" i="4"/>
  <c r="A316" i="4"/>
  <c r="H316" i="4"/>
  <c r="B316" i="4"/>
  <c r="D316" i="4"/>
  <c r="A317" i="4"/>
  <c r="H317" i="4"/>
  <c r="B317" i="4"/>
  <c r="D317" i="4"/>
  <c r="A1316" i="4"/>
  <c r="H1316" i="4"/>
  <c r="B1316" i="4"/>
  <c r="D1316" i="4"/>
  <c r="A318" i="4"/>
  <c r="H318" i="4"/>
  <c r="B318" i="4"/>
  <c r="D318" i="4"/>
  <c r="A319" i="4"/>
  <c r="H319" i="4"/>
  <c r="B319" i="4"/>
  <c r="D319" i="4"/>
  <c r="A1317" i="4"/>
  <c r="H1317" i="4"/>
  <c r="B1317" i="4"/>
  <c r="D1317" i="4"/>
  <c r="A1318" i="4"/>
  <c r="H1318" i="4"/>
  <c r="B1318" i="4"/>
  <c r="D1318" i="4"/>
  <c r="A320" i="4"/>
  <c r="H320" i="4"/>
  <c r="B320" i="4"/>
  <c r="D320" i="4"/>
  <c r="A321" i="4"/>
  <c r="H321" i="4"/>
  <c r="B321" i="4"/>
  <c r="D321" i="4"/>
  <c r="A1319" i="4"/>
  <c r="H1319" i="4"/>
  <c r="B1319" i="4"/>
  <c r="D1319" i="4"/>
  <c r="A1320" i="4"/>
  <c r="H1320" i="4"/>
  <c r="B1320" i="4"/>
  <c r="D1320" i="4"/>
  <c r="A1321" i="4"/>
  <c r="H1321" i="4"/>
  <c r="B1321" i="4"/>
  <c r="D1321" i="4"/>
  <c r="A1322" i="4"/>
  <c r="H1322" i="4"/>
  <c r="B1322" i="4"/>
  <c r="D1322" i="4"/>
  <c r="A1323" i="4"/>
  <c r="H1323" i="4"/>
  <c r="B1323" i="4"/>
  <c r="D1323" i="4"/>
  <c r="A1324" i="4"/>
  <c r="H1324" i="4"/>
  <c r="B1324" i="4"/>
  <c r="D1324" i="4"/>
  <c r="A1325" i="4"/>
  <c r="H1325" i="4"/>
  <c r="B1325" i="4"/>
  <c r="D1325" i="4"/>
  <c r="A1326" i="4"/>
  <c r="H1326" i="4"/>
  <c r="B1326" i="4"/>
  <c r="D1326" i="4"/>
  <c r="A322" i="4"/>
  <c r="H322" i="4"/>
  <c r="B322" i="4"/>
  <c r="D322" i="4"/>
  <c r="A1327" i="4"/>
  <c r="H1327" i="4"/>
  <c r="B1327" i="4"/>
  <c r="D1327" i="4"/>
  <c r="A1328" i="4"/>
  <c r="H1328" i="4"/>
  <c r="B1328" i="4"/>
  <c r="D1328" i="4"/>
  <c r="A1329" i="4"/>
  <c r="H1329" i="4"/>
  <c r="B1329" i="4"/>
  <c r="D1329" i="4"/>
  <c r="A323" i="4"/>
  <c r="H323" i="4"/>
  <c r="B323" i="4"/>
  <c r="D323" i="4"/>
  <c r="A324" i="4"/>
  <c r="H324" i="4"/>
  <c r="B324" i="4"/>
  <c r="D324" i="4"/>
  <c r="A1330" i="4"/>
  <c r="H1330" i="4"/>
  <c r="B1330" i="4"/>
  <c r="D1330" i="4"/>
  <c r="A1331" i="4"/>
  <c r="H1331" i="4"/>
  <c r="B1331" i="4"/>
  <c r="D1331" i="4"/>
  <c r="A1332" i="4"/>
  <c r="H1332" i="4"/>
  <c r="B1332" i="4"/>
  <c r="D1332" i="4"/>
  <c r="A1333" i="4"/>
  <c r="H1333" i="4"/>
  <c r="B1333" i="4"/>
  <c r="D1333" i="4"/>
  <c r="A1334" i="4"/>
  <c r="H1334" i="4"/>
  <c r="B1334" i="4"/>
  <c r="D1334" i="4"/>
  <c r="A325" i="4"/>
  <c r="H325" i="4"/>
  <c r="B325" i="4"/>
  <c r="D325" i="4"/>
  <c r="A326" i="4"/>
  <c r="H326" i="4"/>
  <c r="B326" i="4"/>
  <c r="D326" i="4"/>
  <c r="A327" i="4"/>
  <c r="H327" i="4"/>
  <c r="B327" i="4"/>
  <c r="D327" i="4"/>
  <c r="A328" i="4"/>
  <c r="H328" i="4"/>
  <c r="B328" i="4"/>
  <c r="D328" i="4"/>
  <c r="A329" i="4"/>
  <c r="H329" i="4"/>
  <c r="B329" i="4"/>
  <c r="D329" i="4"/>
  <c r="A330" i="4"/>
  <c r="H330" i="4"/>
  <c r="B330" i="4"/>
  <c r="D330" i="4"/>
  <c r="A331" i="4"/>
  <c r="H331" i="4"/>
  <c r="B331" i="4"/>
  <c r="D331" i="4"/>
  <c r="A1335" i="4"/>
  <c r="H1335" i="4"/>
  <c r="B1335" i="4"/>
  <c r="D1335" i="4"/>
  <c r="A1336" i="4"/>
  <c r="H1336" i="4"/>
  <c r="B1336" i="4"/>
  <c r="D1336" i="4"/>
  <c r="A332" i="4"/>
  <c r="H332" i="4"/>
  <c r="B332" i="4"/>
  <c r="D332" i="4"/>
  <c r="A1337" i="4"/>
  <c r="H1337" i="4"/>
  <c r="B1337" i="4"/>
  <c r="D1337" i="4"/>
  <c r="A1338" i="4"/>
  <c r="H1338" i="4"/>
  <c r="B1338" i="4"/>
  <c r="D1338" i="4"/>
  <c r="A1339" i="4"/>
  <c r="H1339" i="4"/>
  <c r="B1339" i="4"/>
  <c r="D1339" i="4"/>
  <c r="A333" i="4"/>
  <c r="H333" i="4"/>
  <c r="B333" i="4"/>
  <c r="D333" i="4"/>
  <c r="A1340" i="4"/>
  <c r="H1340" i="4"/>
  <c r="B1340" i="4"/>
  <c r="D1340" i="4"/>
  <c r="A334" i="4"/>
  <c r="H334" i="4"/>
  <c r="B334" i="4"/>
  <c r="D334" i="4"/>
  <c r="A335" i="4"/>
  <c r="H335" i="4"/>
  <c r="B335" i="4"/>
  <c r="D335" i="4"/>
  <c r="A1341" i="4"/>
  <c r="H1341" i="4"/>
  <c r="B1341" i="4"/>
  <c r="D1341" i="4"/>
  <c r="A1342" i="4"/>
  <c r="H1342" i="4"/>
  <c r="B1342" i="4"/>
  <c r="D1342" i="4"/>
  <c r="A336" i="4"/>
  <c r="H336" i="4"/>
  <c r="B336" i="4"/>
  <c r="D336" i="4"/>
  <c r="A337" i="4"/>
  <c r="H337" i="4"/>
  <c r="B337" i="4"/>
  <c r="D337" i="4"/>
  <c r="A1343" i="4"/>
  <c r="H1343" i="4"/>
  <c r="B1343" i="4"/>
  <c r="D1343" i="4"/>
  <c r="A1344" i="4"/>
  <c r="H1344" i="4"/>
  <c r="B1344" i="4"/>
  <c r="D1344" i="4"/>
  <c r="A1345" i="4"/>
  <c r="H1345" i="4"/>
  <c r="B1345" i="4"/>
  <c r="D1345" i="4"/>
  <c r="A338" i="4"/>
  <c r="H338" i="4"/>
  <c r="B338" i="4"/>
  <c r="D338" i="4"/>
  <c r="A339" i="4"/>
  <c r="H339" i="4"/>
  <c r="B339" i="4"/>
  <c r="D339" i="4"/>
  <c r="A340" i="4"/>
  <c r="H340" i="4"/>
  <c r="B340" i="4"/>
  <c r="D340" i="4"/>
  <c r="A341" i="4"/>
  <c r="H341" i="4"/>
  <c r="B341" i="4"/>
  <c r="D341" i="4"/>
  <c r="A342" i="4"/>
  <c r="H342" i="4"/>
  <c r="B342" i="4"/>
  <c r="D342" i="4"/>
  <c r="A343" i="4"/>
  <c r="H343" i="4"/>
  <c r="B343" i="4"/>
  <c r="D343" i="4"/>
  <c r="A344" i="4"/>
  <c r="H344" i="4"/>
  <c r="B344" i="4"/>
  <c r="D344" i="4"/>
  <c r="A345" i="4"/>
  <c r="H345" i="4"/>
  <c r="B345" i="4"/>
  <c r="D345" i="4"/>
  <c r="A346" i="4"/>
  <c r="H346" i="4"/>
  <c r="B346" i="4"/>
  <c r="D346" i="4"/>
  <c r="A1346" i="4"/>
  <c r="H1346" i="4"/>
  <c r="B1346" i="4"/>
  <c r="D1346" i="4"/>
  <c r="A1347" i="4"/>
  <c r="H1347" i="4"/>
  <c r="B1347" i="4"/>
  <c r="D1347" i="4"/>
  <c r="A1348" i="4"/>
  <c r="H1348" i="4"/>
  <c r="B1348" i="4"/>
  <c r="D1348" i="4"/>
  <c r="A1349" i="4"/>
  <c r="H1349" i="4"/>
  <c r="B1349" i="4"/>
  <c r="D1349" i="4"/>
  <c r="A347" i="4"/>
  <c r="H347" i="4"/>
  <c r="B347" i="4"/>
  <c r="D347" i="4"/>
  <c r="A348" i="4"/>
  <c r="H348" i="4"/>
  <c r="B348" i="4"/>
  <c r="D348" i="4"/>
  <c r="A349" i="4"/>
  <c r="H349" i="4"/>
  <c r="B349" i="4"/>
  <c r="D349" i="4"/>
  <c r="A350" i="4"/>
  <c r="H350" i="4"/>
  <c r="B350" i="4"/>
  <c r="D350" i="4"/>
  <c r="A351" i="4"/>
  <c r="H351" i="4"/>
  <c r="B351" i="4"/>
  <c r="D351" i="4"/>
  <c r="A352" i="4"/>
  <c r="H352" i="4"/>
  <c r="B352" i="4"/>
  <c r="D352" i="4"/>
  <c r="A1350" i="4"/>
  <c r="H1350" i="4"/>
  <c r="B1350" i="4"/>
  <c r="D1350" i="4"/>
  <c r="A1351" i="4"/>
  <c r="H1351" i="4"/>
  <c r="B1351" i="4"/>
  <c r="D1351" i="4"/>
  <c r="A1352" i="4"/>
  <c r="H1352" i="4"/>
  <c r="B1352" i="4"/>
  <c r="D1352" i="4"/>
  <c r="A1353" i="4"/>
  <c r="H1353" i="4"/>
  <c r="B1353" i="4"/>
  <c r="D1353" i="4"/>
  <c r="A1354" i="4"/>
  <c r="H1354" i="4"/>
  <c r="B1354" i="4"/>
  <c r="D1354" i="4"/>
  <c r="A1355" i="4"/>
  <c r="H1355" i="4"/>
  <c r="B1355" i="4"/>
  <c r="D1355" i="4"/>
  <c r="A1356" i="4"/>
  <c r="H1356" i="4"/>
  <c r="B1356" i="4"/>
  <c r="D1356" i="4"/>
  <c r="A1357" i="4"/>
  <c r="H1357" i="4"/>
  <c r="B1357" i="4"/>
  <c r="D1357" i="4"/>
  <c r="A1358" i="4"/>
  <c r="H1358" i="4"/>
  <c r="B1358" i="4"/>
  <c r="D1358" i="4"/>
  <c r="A1359" i="4"/>
  <c r="H1359" i="4"/>
  <c r="B1359" i="4"/>
  <c r="D1359" i="4"/>
  <c r="A353" i="4"/>
  <c r="H353" i="4"/>
  <c r="B353" i="4"/>
  <c r="D353" i="4"/>
  <c r="A354" i="4"/>
  <c r="H354" i="4"/>
  <c r="B354" i="4"/>
  <c r="D354" i="4"/>
  <c r="A355" i="4"/>
  <c r="H355" i="4"/>
  <c r="B355" i="4"/>
  <c r="D355" i="4"/>
  <c r="A356" i="4"/>
  <c r="H356" i="4"/>
  <c r="B356" i="4"/>
  <c r="D356" i="4"/>
  <c r="A1360" i="4"/>
  <c r="H1360" i="4"/>
  <c r="B1360" i="4"/>
  <c r="D1360" i="4"/>
  <c r="A357" i="4"/>
  <c r="H357" i="4"/>
  <c r="B357" i="4"/>
  <c r="D357" i="4"/>
  <c r="A358" i="4"/>
  <c r="H358" i="4"/>
  <c r="B358" i="4"/>
  <c r="D358" i="4"/>
  <c r="A1361" i="4"/>
  <c r="H1361" i="4"/>
  <c r="B1361" i="4"/>
  <c r="D1361" i="4"/>
  <c r="A1362" i="4"/>
  <c r="H1362" i="4"/>
  <c r="B1362" i="4"/>
  <c r="D1362" i="4"/>
  <c r="A359" i="4"/>
  <c r="H359" i="4"/>
  <c r="B359" i="4"/>
  <c r="D359" i="4"/>
  <c r="A1363" i="4"/>
  <c r="H1363" i="4"/>
  <c r="B1363" i="4"/>
  <c r="D1363" i="4"/>
  <c r="A360" i="4"/>
  <c r="H360" i="4"/>
  <c r="B360" i="4"/>
  <c r="D360" i="4"/>
  <c r="A361" i="4"/>
  <c r="H361" i="4"/>
  <c r="B361" i="4"/>
  <c r="D361" i="4"/>
  <c r="A1364" i="4"/>
  <c r="H1364" i="4"/>
  <c r="B1364" i="4"/>
  <c r="D1364" i="4"/>
  <c r="A362" i="4"/>
  <c r="H362" i="4"/>
  <c r="B362" i="4"/>
  <c r="D362" i="4"/>
  <c r="A1365" i="4"/>
  <c r="H1365" i="4"/>
  <c r="B1365" i="4"/>
  <c r="D1365" i="4"/>
  <c r="A1366" i="4"/>
  <c r="H1366" i="4"/>
  <c r="B1366" i="4"/>
  <c r="D1366" i="4"/>
  <c r="A363" i="4"/>
  <c r="H363" i="4"/>
  <c r="B363" i="4"/>
  <c r="D363" i="4"/>
  <c r="A1367" i="4"/>
  <c r="H1367" i="4"/>
  <c r="B1367" i="4"/>
  <c r="D1367" i="4"/>
  <c r="A364" i="4"/>
  <c r="H364" i="4"/>
  <c r="B364" i="4"/>
  <c r="D364" i="4"/>
  <c r="A365" i="4"/>
  <c r="H365" i="4"/>
  <c r="B365" i="4"/>
  <c r="D365" i="4"/>
  <c r="A1368" i="4"/>
  <c r="H1368" i="4"/>
  <c r="B1368" i="4"/>
  <c r="D1368" i="4"/>
  <c r="A366" i="4"/>
  <c r="H366" i="4"/>
  <c r="B366" i="4"/>
  <c r="D366" i="4"/>
  <c r="A367" i="4"/>
  <c r="H367" i="4"/>
  <c r="B367" i="4"/>
  <c r="D367" i="4"/>
  <c r="A368" i="4"/>
  <c r="H368" i="4"/>
  <c r="B368" i="4"/>
  <c r="D368" i="4"/>
  <c r="A369" i="4"/>
  <c r="H369" i="4"/>
  <c r="B369" i="4"/>
  <c r="D369" i="4"/>
  <c r="A370" i="4"/>
  <c r="H370" i="4"/>
  <c r="B370" i="4"/>
  <c r="D370" i="4"/>
  <c r="A371" i="4"/>
  <c r="H371" i="4"/>
  <c r="B371" i="4"/>
  <c r="D371" i="4"/>
  <c r="A372" i="4"/>
  <c r="H372" i="4"/>
  <c r="B372" i="4"/>
  <c r="D372" i="4"/>
  <c r="A373" i="4"/>
  <c r="H373" i="4"/>
  <c r="B373" i="4"/>
  <c r="D373" i="4"/>
  <c r="A374" i="4"/>
  <c r="H374" i="4"/>
  <c r="B374" i="4"/>
  <c r="D374" i="4"/>
  <c r="A375" i="4"/>
  <c r="H375" i="4"/>
  <c r="B375" i="4"/>
  <c r="D375" i="4"/>
  <c r="A376" i="4"/>
  <c r="H376" i="4"/>
  <c r="B376" i="4"/>
  <c r="D376" i="4"/>
  <c r="A377" i="4"/>
  <c r="H377" i="4"/>
  <c r="B377" i="4"/>
  <c r="D377" i="4"/>
  <c r="A1369" i="4"/>
  <c r="H1369" i="4"/>
  <c r="B1369" i="4"/>
  <c r="D1369" i="4"/>
  <c r="A1370" i="4"/>
  <c r="H1370" i="4"/>
  <c r="B1370" i="4"/>
  <c r="D1370" i="4"/>
  <c r="A1371" i="4"/>
  <c r="H1371" i="4"/>
  <c r="B1371" i="4"/>
  <c r="D1371" i="4"/>
  <c r="A1372" i="4"/>
  <c r="H1372" i="4"/>
  <c r="B1372" i="4"/>
  <c r="D1372" i="4"/>
  <c r="A378" i="4"/>
  <c r="H378" i="4"/>
  <c r="B378" i="4"/>
  <c r="D378" i="4"/>
  <c r="A379" i="4"/>
  <c r="H379" i="4"/>
  <c r="B379" i="4"/>
  <c r="D379" i="4"/>
  <c r="A380" i="4"/>
  <c r="H380" i="4"/>
  <c r="B380" i="4"/>
  <c r="D380" i="4"/>
  <c r="A1373" i="4"/>
  <c r="H1373" i="4"/>
  <c r="B1373" i="4"/>
  <c r="D1373" i="4"/>
  <c r="A1374" i="4"/>
  <c r="H1374" i="4"/>
  <c r="B1374" i="4"/>
  <c r="D1374" i="4"/>
  <c r="A1375" i="4"/>
  <c r="H1375" i="4"/>
  <c r="B1375" i="4"/>
  <c r="D1375" i="4"/>
  <c r="A381" i="4"/>
  <c r="H381" i="4"/>
  <c r="B381" i="4"/>
  <c r="D381" i="4"/>
  <c r="A382" i="4"/>
  <c r="H382" i="4"/>
  <c r="B382" i="4"/>
  <c r="D382" i="4"/>
  <c r="A383" i="4"/>
  <c r="H383" i="4"/>
  <c r="B383" i="4"/>
  <c r="D383" i="4"/>
  <c r="A384" i="4"/>
  <c r="H384" i="4"/>
  <c r="B384" i="4"/>
  <c r="D384" i="4"/>
  <c r="A385" i="4"/>
  <c r="H385" i="4"/>
  <c r="B385" i="4"/>
  <c r="D385" i="4"/>
  <c r="A386" i="4"/>
  <c r="H386" i="4"/>
  <c r="B386" i="4"/>
  <c r="D386" i="4"/>
  <c r="A387" i="4"/>
  <c r="H387" i="4"/>
  <c r="B387" i="4"/>
  <c r="D387" i="4"/>
  <c r="A388" i="4"/>
  <c r="H388" i="4"/>
  <c r="B388" i="4"/>
  <c r="D388" i="4"/>
  <c r="A389" i="4"/>
  <c r="H389" i="4"/>
  <c r="B389" i="4"/>
  <c r="D389" i="4"/>
  <c r="A390" i="4"/>
  <c r="H390" i="4"/>
  <c r="B390" i="4"/>
  <c r="D390" i="4"/>
  <c r="A391" i="4"/>
  <c r="H391" i="4"/>
  <c r="B391" i="4"/>
  <c r="D391" i="4"/>
  <c r="A392" i="4"/>
  <c r="H392" i="4"/>
  <c r="B392" i="4"/>
  <c r="D392" i="4"/>
  <c r="A393" i="4"/>
  <c r="H393" i="4"/>
  <c r="B393" i="4"/>
  <c r="D393" i="4"/>
  <c r="A394" i="4"/>
  <c r="H394" i="4"/>
  <c r="B394" i="4"/>
  <c r="D394" i="4"/>
  <c r="A395" i="4"/>
  <c r="H395" i="4"/>
  <c r="B395" i="4"/>
  <c r="D395" i="4"/>
  <c r="A396" i="4"/>
  <c r="H396" i="4"/>
  <c r="B396" i="4"/>
  <c r="D396" i="4"/>
  <c r="A397" i="4"/>
  <c r="H397" i="4"/>
  <c r="B397" i="4"/>
  <c r="D397" i="4"/>
  <c r="A1376" i="4"/>
  <c r="H1376" i="4"/>
  <c r="B1376" i="4"/>
  <c r="D1376" i="4"/>
  <c r="A398" i="4"/>
  <c r="H398" i="4"/>
  <c r="B398" i="4"/>
  <c r="D398" i="4"/>
  <c r="A399" i="4"/>
  <c r="H399" i="4"/>
  <c r="B399" i="4"/>
  <c r="D399" i="4"/>
  <c r="A1377" i="4"/>
  <c r="H1377" i="4"/>
  <c r="B1377" i="4"/>
  <c r="D1377" i="4"/>
  <c r="A400" i="4"/>
  <c r="H400" i="4"/>
  <c r="B400" i="4"/>
  <c r="D400" i="4"/>
  <c r="A1378" i="4"/>
  <c r="H1378" i="4"/>
  <c r="B1378" i="4"/>
  <c r="D1378" i="4"/>
  <c r="A1379" i="4"/>
  <c r="H1379" i="4"/>
  <c r="B1379" i="4"/>
  <c r="D1379" i="4"/>
  <c r="A401" i="4"/>
  <c r="H401" i="4"/>
  <c r="B401" i="4"/>
  <c r="D401" i="4"/>
  <c r="A402" i="4"/>
  <c r="H402" i="4"/>
  <c r="B402" i="4"/>
  <c r="D402" i="4"/>
  <c r="A403" i="4"/>
  <c r="H403" i="4"/>
  <c r="B403" i="4"/>
  <c r="D403" i="4"/>
  <c r="A1380" i="4"/>
  <c r="H1380" i="4"/>
  <c r="B1380" i="4"/>
  <c r="D1380" i="4"/>
  <c r="A1381" i="4"/>
  <c r="H1381" i="4"/>
  <c r="B1381" i="4"/>
  <c r="D1381" i="4"/>
  <c r="A1382" i="4"/>
  <c r="H1382" i="4"/>
  <c r="B1382" i="4"/>
  <c r="D1382" i="4"/>
  <c r="A1383" i="4"/>
  <c r="H1383" i="4"/>
  <c r="B1383" i="4"/>
  <c r="D1383" i="4"/>
  <c r="A1384" i="4"/>
  <c r="H1384" i="4"/>
  <c r="B1384" i="4"/>
  <c r="D1384" i="4"/>
  <c r="A1385" i="4"/>
  <c r="H1385" i="4"/>
  <c r="B1385" i="4"/>
  <c r="D1385" i="4"/>
  <c r="A1386" i="4"/>
  <c r="H1386" i="4"/>
  <c r="B1386" i="4"/>
  <c r="D1386" i="4"/>
  <c r="A1387" i="4"/>
  <c r="H1387" i="4"/>
  <c r="B1387" i="4"/>
  <c r="D1387" i="4"/>
  <c r="A1388" i="4"/>
  <c r="H1388" i="4"/>
  <c r="B1388" i="4"/>
  <c r="D1388" i="4"/>
  <c r="A1389" i="4"/>
  <c r="H1389" i="4"/>
  <c r="B1389" i="4"/>
  <c r="D1389" i="4"/>
  <c r="A1390" i="4"/>
  <c r="H1390" i="4"/>
  <c r="B1390" i="4"/>
  <c r="D1390" i="4"/>
  <c r="A1391" i="4"/>
  <c r="H1391" i="4"/>
  <c r="B1391" i="4"/>
  <c r="D1391" i="4"/>
  <c r="A1392" i="4"/>
  <c r="H1392" i="4"/>
  <c r="B1392" i="4"/>
  <c r="D1392" i="4"/>
  <c r="A1393" i="4"/>
  <c r="H1393" i="4"/>
  <c r="B1393" i="4"/>
  <c r="D1393" i="4"/>
  <c r="A1394" i="4"/>
  <c r="H1394" i="4"/>
  <c r="B1394" i="4"/>
  <c r="D1394" i="4"/>
  <c r="A1395" i="4"/>
  <c r="H1395" i="4"/>
  <c r="B1395" i="4"/>
  <c r="D1395" i="4"/>
  <c r="A1396" i="4"/>
  <c r="H1396" i="4"/>
  <c r="B1396" i="4"/>
  <c r="D1396" i="4"/>
  <c r="A1397" i="4"/>
  <c r="H1397" i="4"/>
  <c r="B1397" i="4"/>
  <c r="D1397" i="4"/>
  <c r="A1398" i="4"/>
  <c r="H1398" i="4"/>
  <c r="B1398" i="4"/>
  <c r="D1398" i="4"/>
  <c r="A1399" i="4"/>
  <c r="H1399" i="4"/>
  <c r="B1399" i="4"/>
  <c r="D1399" i="4"/>
  <c r="A1400" i="4"/>
  <c r="H1400" i="4"/>
  <c r="B1400" i="4"/>
  <c r="D1400" i="4"/>
  <c r="A1401" i="4"/>
  <c r="H1401" i="4"/>
  <c r="B1401" i="4"/>
  <c r="D1401" i="4"/>
  <c r="A1402" i="4"/>
  <c r="H1402" i="4"/>
  <c r="B1402" i="4"/>
  <c r="D1402" i="4"/>
  <c r="A1403" i="4"/>
  <c r="H1403" i="4"/>
  <c r="B1403" i="4"/>
  <c r="D1403" i="4"/>
  <c r="A1404" i="4"/>
  <c r="H1404" i="4"/>
  <c r="B1404" i="4"/>
  <c r="D1404" i="4"/>
  <c r="A404" i="4"/>
  <c r="H404" i="4"/>
  <c r="B404" i="4"/>
  <c r="D404" i="4"/>
  <c r="A1405" i="4"/>
  <c r="H1405" i="4"/>
  <c r="B1405" i="4"/>
  <c r="D1405" i="4"/>
  <c r="A1406" i="4"/>
  <c r="H1406" i="4"/>
  <c r="B1406" i="4"/>
  <c r="D1406" i="4"/>
  <c r="A1407" i="4"/>
  <c r="H1407" i="4"/>
  <c r="B1407" i="4"/>
  <c r="D1407" i="4"/>
  <c r="A405" i="4"/>
  <c r="H405" i="4"/>
  <c r="B405" i="4"/>
  <c r="D405" i="4"/>
  <c r="A406" i="4"/>
  <c r="H406" i="4"/>
  <c r="B406" i="4"/>
  <c r="D406" i="4"/>
  <c r="A407" i="4"/>
  <c r="H407" i="4"/>
  <c r="B407" i="4"/>
  <c r="D407" i="4"/>
  <c r="A1408" i="4"/>
  <c r="H1408" i="4"/>
  <c r="B1408" i="4"/>
  <c r="D1408" i="4"/>
  <c r="A1409" i="4"/>
  <c r="H1409" i="4"/>
  <c r="B1409" i="4"/>
  <c r="D1409" i="4"/>
  <c r="A1410" i="4"/>
  <c r="H1410" i="4"/>
  <c r="B1410" i="4"/>
  <c r="D1410" i="4"/>
  <c r="A408" i="4"/>
  <c r="H408" i="4"/>
  <c r="B408" i="4"/>
  <c r="D408" i="4"/>
  <c r="A409" i="4"/>
  <c r="H409" i="4"/>
  <c r="B409" i="4"/>
  <c r="D409" i="4"/>
  <c r="A410" i="4"/>
  <c r="H410" i="4"/>
  <c r="B410" i="4"/>
  <c r="D410" i="4"/>
  <c r="A411" i="4"/>
  <c r="H411" i="4"/>
  <c r="B411" i="4"/>
  <c r="D411" i="4"/>
  <c r="A1411" i="4"/>
  <c r="H1411" i="4"/>
  <c r="B1411" i="4"/>
  <c r="D1411" i="4"/>
  <c r="A1412" i="4"/>
  <c r="H1412" i="4"/>
  <c r="B1412" i="4"/>
  <c r="D1412" i="4"/>
  <c r="A412" i="4"/>
  <c r="H412" i="4"/>
  <c r="B412" i="4"/>
  <c r="D412" i="4"/>
  <c r="A1413" i="4"/>
  <c r="H1413" i="4"/>
  <c r="B1413" i="4"/>
  <c r="D1413" i="4"/>
  <c r="A1414" i="4"/>
  <c r="H1414" i="4"/>
  <c r="B1414" i="4"/>
  <c r="D1414" i="4"/>
  <c r="A413" i="4"/>
  <c r="H413" i="4"/>
  <c r="B413" i="4"/>
  <c r="D413" i="4"/>
  <c r="A1415" i="4"/>
  <c r="H1415" i="4"/>
  <c r="B1415" i="4"/>
  <c r="D1415" i="4"/>
  <c r="A414" i="4"/>
  <c r="H414" i="4"/>
  <c r="B414" i="4"/>
  <c r="D414" i="4"/>
  <c r="A1416" i="4"/>
  <c r="H1416" i="4"/>
  <c r="B1416" i="4"/>
  <c r="D1416" i="4"/>
  <c r="A415" i="4"/>
  <c r="H415" i="4"/>
  <c r="B415" i="4"/>
  <c r="D415" i="4"/>
  <c r="A416" i="4"/>
  <c r="H416" i="4"/>
  <c r="B416" i="4"/>
  <c r="D416" i="4"/>
  <c r="A1417" i="4"/>
  <c r="H1417" i="4"/>
  <c r="B1417" i="4"/>
  <c r="D1417" i="4"/>
  <c r="A417" i="4"/>
  <c r="H417" i="4"/>
  <c r="B417" i="4"/>
  <c r="D417" i="4"/>
  <c r="A418" i="4"/>
  <c r="H418" i="4"/>
  <c r="B418" i="4"/>
  <c r="D418" i="4"/>
  <c r="A419" i="4"/>
  <c r="H419" i="4"/>
  <c r="B419" i="4"/>
  <c r="D419" i="4"/>
  <c r="A420" i="4"/>
  <c r="H420" i="4"/>
  <c r="B420" i="4"/>
  <c r="D420" i="4"/>
  <c r="A421" i="4"/>
  <c r="H421" i="4"/>
  <c r="B421" i="4"/>
  <c r="D421" i="4"/>
  <c r="A1418" i="4"/>
  <c r="H1418" i="4"/>
  <c r="B1418" i="4"/>
  <c r="D1418" i="4"/>
  <c r="A422" i="4"/>
  <c r="H422" i="4"/>
  <c r="B422" i="4"/>
  <c r="D422" i="4"/>
  <c r="A1419" i="4"/>
  <c r="H1419" i="4"/>
  <c r="B1419" i="4"/>
  <c r="D1419" i="4"/>
  <c r="A423" i="4"/>
  <c r="H423" i="4"/>
  <c r="B423" i="4"/>
  <c r="D423" i="4"/>
  <c r="A1420" i="4"/>
  <c r="H1420" i="4"/>
  <c r="B1420" i="4"/>
  <c r="D1420" i="4"/>
  <c r="A424" i="4"/>
  <c r="H424" i="4"/>
  <c r="B424" i="4"/>
  <c r="D424" i="4"/>
  <c r="A425" i="4"/>
  <c r="H425" i="4"/>
  <c r="B425" i="4"/>
  <c r="D425" i="4"/>
  <c r="A426" i="4"/>
  <c r="H426" i="4"/>
  <c r="B426" i="4"/>
  <c r="D426" i="4"/>
  <c r="A1421" i="4"/>
  <c r="H1421" i="4"/>
  <c r="B1421" i="4"/>
  <c r="D1421" i="4"/>
  <c r="A427" i="4"/>
  <c r="H427" i="4"/>
  <c r="B427" i="4"/>
  <c r="D427" i="4"/>
  <c r="A428" i="4"/>
  <c r="H428" i="4"/>
  <c r="B428" i="4"/>
  <c r="D428" i="4"/>
  <c r="A1422" i="4"/>
  <c r="H1422" i="4"/>
  <c r="B1422" i="4"/>
  <c r="D1422" i="4"/>
  <c r="A429" i="4"/>
  <c r="H429" i="4"/>
  <c r="B429" i="4"/>
  <c r="D429" i="4"/>
  <c r="A430" i="4"/>
  <c r="H430" i="4"/>
  <c r="B430" i="4"/>
  <c r="D430" i="4"/>
  <c r="A431" i="4"/>
  <c r="H431" i="4"/>
  <c r="B431" i="4"/>
  <c r="D431" i="4"/>
  <c r="A432" i="4"/>
  <c r="H432" i="4"/>
  <c r="B432" i="4"/>
  <c r="D432" i="4"/>
  <c r="A433" i="4"/>
  <c r="H433" i="4"/>
  <c r="B433" i="4"/>
  <c r="D433" i="4"/>
  <c r="A1423" i="4"/>
  <c r="H1423" i="4"/>
  <c r="B1423" i="4"/>
  <c r="D1423" i="4"/>
  <c r="A434" i="4"/>
  <c r="H434" i="4"/>
  <c r="B434" i="4"/>
  <c r="D434" i="4"/>
  <c r="A435" i="4"/>
  <c r="H435" i="4"/>
  <c r="B435" i="4"/>
  <c r="D435" i="4"/>
  <c r="A436" i="4"/>
  <c r="H436" i="4"/>
  <c r="B436" i="4"/>
  <c r="D436" i="4"/>
  <c r="A437" i="4"/>
  <c r="H437" i="4"/>
  <c r="B437" i="4"/>
  <c r="D437" i="4"/>
  <c r="A1424" i="4"/>
  <c r="H1424" i="4"/>
  <c r="B1424" i="4"/>
  <c r="D1424" i="4"/>
  <c r="A1425" i="4"/>
  <c r="H1425" i="4"/>
  <c r="B1425" i="4"/>
  <c r="D1425" i="4"/>
  <c r="A1426" i="4"/>
  <c r="H1426" i="4"/>
  <c r="B1426" i="4"/>
  <c r="D1426" i="4"/>
  <c r="A1427" i="4"/>
  <c r="H1427" i="4"/>
  <c r="B1427" i="4"/>
  <c r="D1427" i="4"/>
  <c r="A1428" i="4"/>
  <c r="H1428" i="4"/>
  <c r="B1428" i="4"/>
  <c r="D1428" i="4"/>
  <c r="A1429" i="4"/>
  <c r="H1429" i="4"/>
  <c r="B1429" i="4"/>
  <c r="D1429" i="4"/>
  <c r="A438" i="4"/>
  <c r="H438" i="4"/>
  <c r="B438" i="4"/>
  <c r="D438" i="4"/>
  <c r="A439" i="4"/>
  <c r="H439" i="4"/>
  <c r="B439" i="4"/>
  <c r="D439" i="4"/>
  <c r="A1430" i="4"/>
  <c r="H1430" i="4"/>
  <c r="B1430" i="4"/>
  <c r="D1430" i="4"/>
  <c r="A1431" i="4"/>
  <c r="H1431" i="4"/>
  <c r="B1431" i="4"/>
  <c r="D1431" i="4"/>
  <c r="A1432" i="4"/>
  <c r="H1432" i="4"/>
  <c r="B1432" i="4"/>
  <c r="D1432" i="4"/>
  <c r="A440" i="4"/>
  <c r="H440" i="4"/>
  <c r="B440" i="4"/>
  <c r="D440" i="4"/>
  <c r="A441" i="4"/>
  <c r="H441" i="4"/>
  <c r="B441" i="4"/>
  <c r="D441" i="4"/>
  <c r="A442" i="4"/>
  <c r="H442" i="4"/>
  <c r="B442" i="4"/>
  <c r="D442" i="4"/>
  <c r="A443" i="4"/>
  <c r="H443" i="4"/>
  <c r="B443" i="4"/>
  <c r="D443" i="4"/>
  <c r="A444" i="4"/>
  <c r="H444" i="4"/>
  <c r="B444" i="4"/>
  <c r="D444" i="4"/>
  <c r="A445" i="4"/>
  <c r="H445" i="4"/>
  <c r="B445" i="4"/>
  <c r="D445" i="4"/>
  <c r="A446" i="4"/>
  <c r="H446" i="4"/>
  <c r="B446" i="4"/>
  <c r="D446" i="4"/>
  <c r="A447" i="4"/>
  <c r="H447" i="4"/>
  <c r="B447" i="4"/>
  <c r="D447" i="4"/>
  <c r="A448" i="4"/>
  <c r="H448" i="4"/>
  <c r="B448" i="4"/>
  <c r="D448" i="4"/>
  <c r="A449" i="4"/>
  <c r="H449" i="4"/>
  <c r="B449" i="4"/>
  <c r="D449" i="4"/>
  <c r="A450" i="4"/>
  <c r="H450" i="4"/>
  <c r="B450" i="4"/>
  <c r="D450" i="4"/>
  <c r="A451" i="4"/>
  <c r="H451" i="4"/>
  <c r="B451" i="4"/>
  <c r="D451" i="4"/>
  <c r="A1433" i="4"/>
  <c r="H1433" i="4"/>
  <c r="B1433" i="4"/>
  <c r="D1433" i="4"/>
  <c r="A1434" i="4"/>
  <c r="H1434" i="4"/>
  <c r="B1434" i="4"/>
  <c r="D1434" i="4"/>
  <c r="A452" i="4"/>
  <c r="H452" i="4"/>
  <c r="B452" i="4"/>
  <c r="D452" i="4"/>
  <c r="A453" i="4"/>
  <c r="H453" i="4"/>
  <c r="B453" i="4"/>
  <c r="D453" i="4"/>
  <c r="A454" i="4"/>
  <c r="H454" i="4"/>
  <c r="B454" i="4"/>
  <c r="D454" i="4"/>
  <c r="A455" i="4"/>
  <c r="H455" i="4"/>
  <c r="B455" i="4"/>
  <c r="D455" i="4"/>
  <c r="A456" i="4"/>
  <c r="H456" i="4"/>
  <c r="B456" i="4"/>
  <c r="D456" i="4"/>
  <c r="A1435" i="4"/>
  <c r="H1435" i="4"/>
  <c r="B1435" i="4"/>
  <c r="D1435" i="4"/>
  <c r="A457" i="4"/>
  <c r="H457" i="4"/>
  <c r="B457" i="4"/>
  <c r="D457" i="4"/>
  <c r="A458" i="4"/>
  <c r="H458" i="4"/>
  <c r="B458" i="4"/>
  <c r="D458" i="4"/>
  <c r="A459" i="4"/>
  <c r="H459" i="4"/>
  <c r="B459" i="4"/>
  <c r="D459" i="4"/>
  <c r="A1436" i="4"/>
  <c r="H1436" i="4"/>
  <c r="B1436" i="4"/>
  <c r="D1436" i="4"/>
  <c r="A460" i="4"/>
  <c r="H460" i="4"/>
  <c r="B460" i="4"/>
  <c r="D460" i="4"/>
  <c r="A461" i="4"/>
  <c r="H461" i="4"/>
  <c r="B461" i="4"/>
  <c r="D461" i="4"/>
  <c r="A462" i="4"/>
  <c r="H462" i="4"/>
  <c r="B462" i="4"/>
  <c r="D462" i="4"/>
  <c r="A463" i="4"/>
  <c r="H463" i="4"/>
  <c r="B463" i="4"/>
  <c r="D463" i="4"/>
  <c r="A464" i="4"/>
  <c r="H464" i="4"/>
  <c r="B464" i="4"/>
  <c r="D464" i="4"/>
  <c r="A465" i="4"/>
  <c r="H465" i="4"/>
  <c r="B465" i="4"/>
  <c r="D465" i="4"/>
  <c r="A466" i="4"/>
  <c r="H466" i="4"/>
  <c r="B466" i="4"/>
  <c r="D466" i="4"/>
  <c r="A467" i="4"/>
  <c r="H467" i="4"/>
  <c r="B467" i="4"/>
  <c r="D467" i="4"/>
  <c r="A468" i="4"/>
  <c r="H468" i="4"/>
  <c r="B468" i="4"/>
  <c r="D468" i="4"/>
  <c r="A469" i="4"/>
  <c r="H469" i="4"/>
  <c r="B469" i="4"/>
  <c r="D469" i="4"/>
  <c r="A470" i="4"/>
  <c r="H470" i="4"/>
  <c r="B470" i="4"/>
  <c r="D470" i="4"/>
  <c r="A471" i="4"/>
  <c r="H471" i="4"/>
  <c r="B471" i="4"/>
  <c r="D471" i="4"/>
  <c r="A472" i="4"/>
  <c r="H472" i="4"/>
  <c r="B472" i="4"/>
  <c r="D472" i="4"/>
  <c r="A473" i="4"/>
  <c r="H473" i="4"/>
  <c r="B473" i="4"/>
  <c r="D473" i="4"/>
  <c r="A474" i="4"/>
  <c r="H474" i="4"/>
  <c r="B474" i="4"/>
  <c r="D474" i="4"/>
  <c r="A475" i="4"/>
  <c r="H475" i="4"/>
  <c r="B475" i="4"/>
  <c r="D475" i="4"/>
  <c r="A476" i="4"/>
  <c r="H476" i="4"/>
  <c r="B476" i="4"/>
  <c r="D476" i="4"/>
  <c r="A477" i="4"/>
  <c r="H477" i="4"/>
  <c r="B477" i="4"/>
  <c r="D477" i="4"/>
  <c r="A478" i="4"/>
  <c r="H478" i="4"/>
  <c r="B478" i="4"/>
  <c r="D478" i="4"/>
  <c r="A479" i="4"/>
  <c r="H479" i="4"/>
  <c r="B479" i="4"/>
  <c r="D479" i="4"/>
  <c r="A480" i="4"/>
  <c r="H480" i="4"/>
  <c r="B480" i="4"/>
  <c r="D480" i="4"/>
  <c r="A481" i="4"/>
  <c r="H481" i="4"/>
  <c r="B481" i="4"/>
  <c r="D481" i="4"/>
  <c r="A482" i="4"/>
  <c r="H482" i="4"/>
  <c r="B482" i="4"/>
  <c r="D482" i="4"/>
  <c r="A483" i="4"/>
  <c r="H483" i="4"/>
  <c r="B483" i="4"/>
  <c r="D483" i="4"/>
  <c r="A484" i="4"/>
  <c r="H484" i="4"/>
  <c r="B484" i="4"/>
  <c r="D484" i="4"/>
  <c r="A485" i="4"/>
  <c r="H485" i="4"/>
  <c r="B485" i="4"/>
  <c r="D485" i="4"/>
  <c r="A486" i="4"/>
  <c r="H486" i="4"/>
  <c r="B486" i="4"/>
  <c r="D486" i="4"/>
  <c r="A487" i="4"/>
  <c r="H487" i="4"/>
  <c r="B487" i="4"/>
  <c r="D487" i="4"/>
  <c r="A488" i="4"/>
  <c r="H488" i="4"/>
  <c r="B488" i="4"/>
  <c r="D488" i="4"/>
  <c r="A489" i="4"/>
  <c r="H489" i="4"/>
  <c r="B489" i="4"/>
  <c r="D489" i="4"/>
  <c r="A490" i="4"/>
  <c r="H490" i="4"/>
  <c r="B490" i="4"/>
  <c r="D490" i="4"/>
  <c r="A491" i="4"/>
  <c r="H491" i="4"/>
  <c r="B491" i="4"/>
  <c r="D491" i="4"/>
  <c r="A492" i="4"/>
  <c r="H492" i="4"/>
  <c r="B492" i="4"/>
  <c r="D492" i="4"/>
  <c r="A493" i="4"/>
  <c r="H493" i="4"/>
  <c r="B493" i="4"/>
  <c r="D493" i="4"/>
  <c r="A494" i="4"/>
  <c r="H494" i="4"/>
  <c r="B494" i="4"/>
  <c r="D494" i="4"/>
  <c r="A495" i="4"/>
  <c r="H495" i="4"/>
  <c r="B495" i="4"/>
  <c r="D495" i="4"/>
  <c r="A496" i="4"/>
  <c r="H496" i="4"/>
  <c r="B496" i="4"/>
  <c r="D496" i="4"/>
  <c r="A497" i="4"/>
  <c r="H497" i="4"/>
  <c r="B497" i="4"/>
  <c r="D497" i="4"/>
  <c r="A498" i="4"/>
  <c r="H498" i="4"/>
  <c r="B498" i="4"/>
  <c r="D498" i="4"/>
  <c r="A499" i="4"/>
  <c r="H499" i="4"/>
  <c r="B499" i="4"/>
  <c r="D499" i="4"/>
  <c r="A500" i="4"/>
  <c r="H500" i="4"/>
  <c r="B500" i="4"/>
  <c r="D500" i="4"/>
  <c r="A501" i="4"/>
  <c r="H501" i="4"/>
  <c r="B501" i="4"/>
  <c r="D501" i="4"/>
  <c r="A502" i="4"/>
  <c r="H502" i="4"/>
  <c r="B502" i="4"/>
  <c r="D502" i="4"/>
  <c r="A503" i="4"/>
  <c r="H503" i="4"/>
  <c r="B503" i="4"/>
  <c r="D503" i="4"/>
  <c r="A504" i="4"/>
  <c r="H504" i="4"/>
  <c r="B504" i="4"/>
  <c r="D504" i="4"/>
  <c r="A1437" i="4"/>
  <c r="H1437" i="4"/>
  <c r="B1437" i="4"/>
  <c r="D1437" i="4"/>
  <c r="A505" i="4"/>
  <c r="H505" i="4"/>
  <c r="B505" i="4"/>
  <c r="D505" i="4"/>
  <c r="A506" i="4"/>
  <c r="H506" i="4"/>
  <c r="B506" i="4"/>
  <c r="D506" i="4"/>
  <c r="A507" i="4"/>
  <c r="H507" i="4"/>
  <c r="B507" i="4"/>
  <c r="D507" i="4"/>
  <c r="A508" i="4"/>
  <c r="H508" i="4"/>
  <c r="B508" i="4"/>
  <c r="D508" i="4"/>
  <c r="A509" i="4"/>
  <c r="H509" i="4"/>
  <c r="B509" i="4"/>
  <c r="D509" i="4"/>
  <c r="A510" i="4"/>
  <c r="H510" i="4"/>
  <c r="B510" i="4"/>
  <c r="D510" i="4"/>
  <c r="A511" i="4"/>
  <c r="H511" i="4"/>
  <c r="B511" i="4"/>
  <c r="D511" i="4"/>
  <c r="A512" i="4"/>
  <c r="H512" i="4"/>
  <c r="B512" i="4"/>
  <c r="D512" i="4"/>
  <c r="A513" i="4"/>
  <c r="H513" i="4"/>
  <c r="B513" i="4"/>
  <c r="D513" i="4"/>
  <c r="A514" i="4"/>
  <c r="H514" i="4"/>
  <c r="B514" i="4"/>
  <c r="D514" i="4"/>
  <c r="A515" i="4"/>
  <c r="H515" i="4"/>
  <c r="B515" i="4"/>
  <c r="D515" i="4"/>
  <c r="A516" i="4"/>
  <c r="H516" i="4"/>
  <c r="B516" i="4"/>
  <c r="D516" i="4"/>
  <c r="A517" i="4"/>
  <c r="H517" i="4"/>
  <c r="B517" i="4"/>
  <c r="D517" i="4"/>
  <c r="A518" i="4"/>
  <c r="H518" i="4"/>
  <c r="B518" i="4"/>
  <c r="D518" i="4"/>
  <c r="A519" i="4"/>
  <c r="H519" i="4"/>
  <c r="B519" i="4"/>
  <c r="D519" i="4"/>
  <c r="A520" i="4"/>
  <c r="H520" i="4"/>
  <c r="B520" i="4"/>
  <c r="D520" i="4"/>
  <c r="A521" i="4"/>
  <c r="H521" i="4"/>
  <c r="B521" i="4"/>
  <c r="D521" i="4"/>
  <c r="A522" i="4"/>
  <c r="H522" i="4"/>
  <c r="B522" i="4"/>
  <c r="D522" i="4"/>
  <c r="A523" i="4"/>
  <c r="H523" i="4"/>
  <c r="B523" i="4"/>
  <c r="D523" i="4"/>
  <c r="A524" i="4"/>
  <c r="H524" i="4"/>
  <c r="B524" i="4"/>
  <c r="D524" i="4"/>
  <c r="A525" i="4"/>
  <c r="H525" i="4"/>
  <c r="B525" i="4"/>
  <c r="D525" i="4"/>
  <c r="A526" i="4"/>
  <c r="H526" i="4"/>
  <c r="B526" i="4"/>
  <c r="D526" i="4"/>
  <c r="A527" i="4"/>
  <c r="H527" i="4"/>
  <c r="B527" i="4"/>
  <c r="D527" i="4"/>
  <c r="A528" i="4"/>
  <c r="H528" i="4"/>
  <c r="B528" i="4"/>
  <c r="D528" i="4"/>
  <c r="A529" i="4"/>
  <c r="H529" i="4"/>
  <c r="B529" i="4"/>
  <c r="D529" i="4"/>
  <c r="A530" i="4"/>
  <c r="H530" i="4"/>
  <c r="B530" i="4"/>
  <c r="D530" i="4"/>
  <c r="A531" i="4"/>
  <c r="H531" i="4"/>
  <c r="B531" i="4"/>
  <c r="D531" i="4"/>
  <c r="A532" i="4"/>
  <c r="H532" i="4"/>
  <c r="B532" i="4"/>
  <c r="D532" i="4"/>
  <c r="A533" i="4"/>
  <c r="H533" i="4"/>
  <c r="B533" i="4"/>
  <c r="D533" i="4"/>
  <c r="A534" i="4"/>
  <c r="H534" i="4"/>
  <c r="B534" i="4"/>
  <c r="D534" i="4"/>
  <c r="A535" i="4"/>
  <c r="H535" i="4"/>
  <c r="B535" i="4"/>
  <c r="D535" i="4"/>
  <c r="A536" i="4"/>
  <c r="H536" i="4"/>
  <c r="B536" i="4"/>
  <c r="D536" i="4"/>
  <c r="A537" i="4"/>
  <c r="H537" i="4"/>
  <c r="B537" i="4"/>
  <c r="D537" i="4"/>
  <c r="A538" i="4"/>
  <c r="H538" i="4"/>
  <c r="B538" i="4"/>
  <c r="D538" i="4"/>
  <c r="A539" i="4"/>
  <c r="H539" i="4"/>
  <c r="B539" i="4"/>
  <c r="D539" i="4"/>
  <c r="A540" i="4"/>
  <c r="H540" i="4"/>
  <c r="B540" i="4"/>
  <c r="D540" i="4"/>
  <c r="A541" i="4"/>
  <c r="H541" i="4"/>
  <c r="B541" i="4"/>
  <c r="D541" i="4"/>
  <c r="A542" i="4"/>
  <c r="H542" i="4"/>
  <c r="B542" i="4"/>
  <c r="D542" i="4"/>
  <c r="A543" i="4"/>
  <c r="H543" i="4"/>
  <c r="B543" i="4"/>
  <c r="D543" i="4"/>
  <c r="A544" i="4"/>
  <c r="H544" i="4"/>
  <c r="B544" i="4"/>
  <c r="D544" i="4"/>
  <c r="A545" i="4"/>
  <c r="H545" i="4"/>
  <c r="B545" i="4"/>
  <c r="D545" i="4"/>
  <c r="A546" i="4"/>
  <c r="H546" i="4"/>
  <c r="B546" i="4"/>
  <c r="D546" i="4"/>
  <c r="A547" i="4"/>
  <c r="H547" i="4"/>
  <c r="B547" i="4"/>
  <c r="D547" i="4"/>
  <c r="A548" i="4"/>
  <c r="H548" i="4"/>
  <c r="B548" i="4"/>
  <c r="D548" i="4"/>
  <c r="A549" i="4"/>
  <c r="H549" i="4"/>
  <c r="B549" i="4"/>
  <c r="D549" i="4"/>
  <c r="A550" i="4"/>
  <c r="H550" i="4"/>
  <c r="B550" i="4"/>
  <c r="D550" i="4"/>
  <c r="A551" i="4"/>
  <c r="H551" i="4"/>
  <c r="B551" i="4"/>
  <c r="D551" i="4"/>
  <c r="A552" i="4"/>
  <c r="H552" i="4"/>
  <c r="B552" i="4"/>
  <c r="D552" i="4"/>
  <c r="A553" i="4"/>
  <c r="H553" i="4"/>
  <c r="B553" i="4"/>
  <c r="D553" i="4"/>
  <c r="A554" i="4"/>
  <c r="H554" i="4"/>
  <c r="B554" i="4"/>
  <c r="D554" i="4"/>
  <c r="A555" i="4"/>
  <c r="H555" i="4"/>
  <c r="B555" i="4"/>
  <c r="D555" i="4"/>
  <c r="A556" i="4"/>
  <c r="H556" i="4"/>
  <c r="B556" i="4"/>
  <c r="D556" i="4"/>
  <c r="A557" i="4"/>
  <c r="H557" i="4"/>
  <c r="B557" i="4"/>
  <c r="D557" i="4"/>
  <c r="A558" i="4"/>
  <c r="H558" i="4"/>
  <c r="B558" i="4"/>
  <c r="D558" i="4"/>
  <c r="A559" i="4"/>
  <c r="H559" i="4"/>
  <c r="B559" i="4"/>
  <c r="D559" i="4"/>
  <c r="A560" i="4"/>
  <c r="H560" i="4"/>
  <c r="B560" i="4"/>
  <c r="D560" i="4"/>
  <c r="A561" i="4"/>
  <c r="H561" i="4"/>
  <c r="B561" i="4"/>
  <c r="D561" i="4"/>
  <c r="A562" i="4"/>
  <c r="H562" i="4"/>
  <c r="B562" i="4"/>
  <c r="D562" i="4"/>
  <c r="A563" i="4"/>
  <c r="H563" i="4"/>
  <c r="B563" i="4"/>
  <c r="D563" i="4"/>
  <c r="A564" i="4"/>
  <c r="H564" i="4"/>
  <c r="B564" i="4"/>
  <c r="D564" i="4"/>
  <c r="A565" i="4"/>
  <c r="H565" i="4"/>
  <c r="B565" i="4"/>
  <c r="D565" i="4"/>
  <c r="A566" i="4"/>
  <c r="H566" i="4"/>
  <c r="B566" i="4"/>
  <c r="D566" i="4"/>
  <c r="A567" i="4"/>
  <c r="H567" i="4"/>
  <c r="B567" i="4"/>
  <c r="D567" i="4"/>
  <c r="A568" i="4"/>
  <c r="H568" i="4"/>
  <c r="B568" i="4"/>
  <c r="D568" i="4"/>
  <c r="A569" i="4"/>
  <c r="H569" i="4"/>
  <c r="B569" i="4"/>
  <c r="D569" i="4"/>
  <c r="A570" i="4"/>
  <c r="H570" i="4"/>
  <c r="B570" i="4"/>
  <c r="D570" i="4"/>
  <c r="A571" i="4"/>
  <c r="H571" i="4"/>
  <c r="B571" i="4"/>
  <c r="D571" i="4"/>
  <c r="A572" i="4"/>
  <c r="H572" i="4"/>
  <c r="B572" i="4"/>
  <c r="D572" i="4"/>
  <c r="A573" i="4"/>
  <c r="H573" i="4"/>
  <c r="B573" i="4"/>
  <c r="D573" i="4"/>
  <c r="A574" i="4"/>
  <c r="H574" i="4"/>
  <c r="B574" i="4"/>
  <c r="D574" i="4"/>
  <c r="A575" i="4"/>
  <c r="H575" i="4"/>
  <c r="B575" i="4"/>
  <c r="D575" i="4"/>
  <c r="A576" i="4"/>
  <c r="H576" i="4"/>
  <c r="B576" i="4"/>
  <c r="D576" i="4"/>
  <c r="A577" i="4"/>
  <c r="H577" i="4"/>
  <c r="B577" i="4"/>
  <c r="D577" i="4"/>
  <c r="A578" i="4"/>
  <c r="H578" i="4"/>
  <c r="B578" i="4"/>
  <c r="D578" i="4"/>
  <c r="A579" i="4"/>
  <c r="H579" i="4"/>
  <c r="B579" i="4"/>
  <c r="D579" i="4"/>
  <c r="A580" i="4"/>
  <c r="H580" i="4"/>
  <c r="B580" i="4"/>
  <c r="D580" i="4"/>
  <c r="A581" i="4"/>
  <c r="H581" i="4"/>
  <c r="B581" i="4"/>
  <c r="D581" i="4"/>
  <c r="A582" i="4"/>
  <c r="H582" i="4"/>
  <c r="B582" i="4"/>
  <c r="D582" i="4"/>
  <c r="A583" i="4"/>
  <c r="H583" i="4"/>
  <c r="B583" i="4"/>
  <c r="D583" i="4"/>
  <c r="A584" i="4"/>
  <c r="H584" i="4"/>
  <c r="B584" i="4"/>
  <c r="D584" i="4"/>
  <c r="A585" i="4"/>
  <c r="H585" i="4"/>
  <c r="B585" i="4"/>
  <c r="D585" i="4"/>
  <c r="A586" i="4"/>
  <c r="H586" i="4"/>
  <c r="B586" i="4"/>
  <c r="D586" i="4"/>
  <c r="A587" i="4"/>
  <c r="H587" i="4"/>
  <c r="B587" i="4"/>
  <c r="D587" i="4"/>
  <c r="A588" i="4"/>
  <c r="H588" i="4"/>
  <c r="B588" i="4"/>
  <c r="D588" i="4"/>
  <c r="A589" i="4"/>
  <c r="H589" i="4"/>
  <c r="B589" i="4"/>
  <c r="D589" i="4"/>
  <c r="A590" i="4"/>
  <c r="H590" i="4"/>
  <c r="B590" i="4"/>
  <c r="D590" i="4"/>
  <c r="A591" i="4"/>
  <c r="H591" i="4"/>
  <c r="B591" i="4"/>
  <c r="D591" i="4"/>
  <c r="A592" i="4"/>
  <c r="H592" i="4"/>
  <c r="B592" i="4"/>
  <c r="D592" i="4"/>
  <c r="A593" i="4"/>
  <c r="H593" i="4"/>
  <c r="B593" i="4"/>
  <c r="D593" i="4"/>
  <c r="A594" i="4"/>
  <c r="H594" i="4"/>
  <c r="B594" i="4"/>
  <c r="D594" i="4"/>
  <c r="A595" i="4"/>
  <c r="H595" i="4"/>
  <c r="B595" i="4"/>
  <c r="D595" i="4"/>
  <c r="A596" i="4"/>
  <c r="H596" i="4"/>
  <c r="B596" i="4"/>
  <c r="D596" i="4"/>
  <c r="A597" i="4"/>
  <c r="H597" i="4"/>
  <c r="B597" i="4"/>
  <c r="D597" i="4"/>
  <c r="A598" i="4"/>
  <c r="H598" i="4"/>
  <c r="B598" i="4"/>
  <c r="D598" i="4"/>
  <c r="A599" i="4"/>
  <c r="H599" i="4"/>
  <c r="B599" i="4"/>
  <c r="D599" i="4"/>
  <c r="A600" i="4"/>
  <c r="H600" i="4"/>
  <c r="B600" i="4"/>
  <c r="D600" i="4"/>
  <c r="A601" i="4"/>
  <c r="H601" i="4"/>
  <c r="B601" i="4"/>
  <c r="D601" i="4"/>
  <c r="A602" i="4"/>
  <c r="H602" i="4"/>
  <c r="B602" i="4"/>
  <c r="D602" i="4"/>
  <c r="A603" i="4"/>
  <c r="H603" i="4"/>
  <c r="B603" i="4"/>
  <c r="D603" i="4"/>
  <c r="A604" i="4"/>
  <c r="H604" i="4"/>
  <c r="B604" i="4"/>
  <c r="D604" i="4"/>
  <c r="A605" i="4"/>
  <c r="H605" i="4"/>
  <c r="B605" i="4"/>
  <c r="D605" i="4"/>
  <c r="A606" i="4"/>
  <c r="H606" i="4"/>
  <c r="B606" i="4"/>
  <c r="D606" i="4"/>
  <c r="A607" i="4"/>
  <c r="H607" i="4"/>
  <c r="B607" i="4"/>
  <c r="D607" i="4"/>
  <c r="A608" i="4"/>
  <c r="H608" i="4"/>
  <c r="B608" i="4"/>
  <c r="D608" i="4"/>
  <c r="A609" i="4"/>
  <c r="H609" i="4"/>
  <c r="B609" i="4"/>
  <c r="D609" i="4"/>
  <c r="A610" i="4"/>
  <c r="H610" i="4"/>
  <c r="B610" i="4"/>
  <c r="D610" i="4"/>
  <c r="A611" i="4"/>
  <c r="H611" i="4"/>
  <c r="B611" i="4"/>
  <c r="D611" i="4"/>
  <c r="A612" i="4"/>
  <c r="H612" i="4"/>
  <c r="B612" i="4"/>
  <c r="D612" i="4"/>
  <c r="A613" i="4"/>
  <c r="H613" i="4"/>
  <c r="B613" i="4"/>
  <c r="D613" i="4"/>
  <c r="A1438" i="4"/>
  <c r="H1438" i="4"/>
  <c r="B1438" i="4"/>
  <c r="D1438" i="4"/>
  <c r="A614" i="4"/>
  <c r="H614" i="4"/>
  <c r="B614" i="4"/>
  <c r="D614" i="4"/>
  <c r="A615" i="4"/>
  <c r="H615" i="4"/>
  <c r="B615" i="4"/>
  <c r="D615" i="4"/>
  <c r="A616" i="4"/>
  <c r="H616" i="4"/>
  <c r="B616" i="4"/>
  <c r="D616" i="4"/>
  <c r="A617" i="4"/>
  <c r="H617" i="4"/>
  <c r="B617" i="4"/>
  <c r="D617" i="4"/>
  <c r="A618" i="4"/>
  <c r="H618" i="4"/>
  <c r="B618" i="4"/>
  <c r="D618" i="4"/>
  <c r="A619" i="4"/>
  <c r="H619" i="4"/>
  <c r="B619" i="4"/>
  <c r="D619" i="4"/>
  <c r="A620" i="4"/>
  <c r="H620" i="4"/>
  <c r="B620" i="4"/>
  <c r="D620" i="4"/>
  <c r="A621" i="4"/>
  <c r="H621" i="4"/>
  <c r="B621" i="4"/>
  <c r="D621" i="4"/>
  <c r="A622" i="4"/>
  <c r="H622" i="4"/>
  <c r="B622" i="4"/>
  <c r="D622" i="4"/>
  <c r="A623" i="4"/>
  <c r="H623" i="4"/>
  <c r="B623" i="4"/>
  <c r="D623" i="4"/>
  <c r="A624" i="4"/>
  <c r="H624" i="4"/>
  <c r="B624" i="4"/>
  <c r="D624" i="4"/>
  <c r="A625" i="4"/>
  <c r="H625" i="4"/>
  <c r="B625" i="4"/>
  <c r="D625" i="4"/>
  <c r="A626" i="4"/>
  <c r="H626" i="4"/>
  <c r="B626" i="4"/>
  <c r="D626" i="4"/>
  <c r="A627" i="4"/>
  <c r="H627" i="4"/>
  <c r="B627" i="4"/>
  <c r="D627" i="4"/>
  <c r="A628" i="4"/>
  <c r="H628" i="4"/>
  <c r="B628" i="4"/>
  <c r="D628" i="4"/>
  <c r="A1439" i="4"/>
  <c r="H1439" i="4"/>
  <c r="B1439" i="4"/>
  <c r="D1439" i="4"/>
  <c r="A629" i="4"/>
  <c r="H629" i="4"/>
  <c r="B629" i="4"/>
  <c r="D629" i="4"/>
  <c r="A630" i="4"/>
  <c r="H630" i="4"/>
  <c r="B630" i="4"/>
  <c r="D630" i="4"/>
  <c r="A631" i="4"/>
  <c r="H631" i="4"/>
  <c r="B631" i="4"/>
  <c r="D631" i="4"/>
  <c r="A632" i="4"/>
  <c r="H632" i="4"/>
  <c r="B632" i="4"/>
  <c r="D632" i="4"/>
  <c r="A633" i="4"/>
  <c r="H633" i="4"/>
  <c r="B633" i="4"/>
  <c r="D633" i="4"/>
  <c r="A634" i="4"/>
  <c r="H634" i="4"/>
  <c r="B634" i="4"/>
  <c r="D634" i="4"/>
  <c r="A635" i="4"/>
  <c r="H635" i="4"/>
  <c r="B635" i="4"/>
  <c r="D635" i="4"/>
  <c r="A636" i="4"/>
  <c r="H636" i="4"/>
  <c r="B636" i="4"/>
  <c r="D636" i="4"/>
  <c r="A637" i="4"/>
  <c r="H637" i="4"/>
  <c r="B637" i="4"/>
  <c r="D637" i="4"/>
  <c r="A638" i="4"/>
  <c r="H638" i="4"/>
  <c r="B638" i="4"/>
  <c r="D638" i="4"/>
  <c r="A639" i="4"/>
  <c r="H639" i="4"/>
  <c r="B639" i="4"/>
  <c r="D639" i="4"/>
  <c r="A640" i="4"/>
  <c r="H640" i="4"/>
  <c r="B640" i="4"/>
  <c r="D640" i="4"/>
  <c r="A641" i="4"/>
  <c r="H641" i="4"/>
  <c r="B641" i="4"/>
  <c r="D641" i="4"/>
  <c r="A642" i="4"/>
  <c r="H642" i="4"/>
  <c r="B642" i="4"/>
  <c r="D642" i="4"/>
  <c r="A643" i="4"/>
  <c r="H643" i="4"/>
  <c r="B643" i="4"/>
  <c r="D643" i="4"/>
  <c r="A644" i="4"/>
  <c r="H644" i="4"/>
  <c r="B644" i="4"/>
  <c r="D644" i="4"/>
  <c r="A645" i="4"/>
  <c r="H645" i="4"/>
  <c r="B645" i="4"/>
  <c r="D645" i="4"/>
  <c r="A646" i="4"/>
  <c r="H646" i="4"/>
  <c r="B646" i="4"/>
  <c r="D646" i="4"/>
  <c r="A647" i="4"/>
  <c r="H647" i="4"/>
  <c r="B647" i="4"/>
  <c r="D647" i="4"/>
  <c r="A648" i="4"/>
  <c r="H648" i="4"/>
  <c r="B648" i="4"/>
  <c r="D648" i="4"/>
  <c r="A649" i="4"/>
  <c r="H649" i="4"/>
  <c r="B649" i="4"/>
  <c r="D649" i="4"/>
  <c r="A650" i="4"/>
  <c r="H650" i="4"/>
  <c r="B650" i="4"/>
  <c r="D650" i="4"/>
  <c r="A651" i="4"/>
  <c r="H651" i="4"/>
  <c r="B651" i="4"/>
  <c r="D651" i="4"/>
  <c r="A652" i="4"/>
  <c r="H652" i="4"/>
  <c r="B652" i="4"/>
  <c r="D652" i="4"/>
  <c r="A653" i="4"/>
  <c r="H653" i="4"/>
  <c r="B653" i="4"/>
  <c r="D653" i="4"/>
  <c r="A654" i="4"/>
  <c r="H654" i="4"/>
  <c r="B654" i="4"/>
  <c r="D654" i="4"/>
  <c r="A655" i="4"/>
  <c r="H655" i="4"/>
  <c r="B655" i="4"/>
  <c r="D655" i="4"/>
  <c r="A656" i="4"/>
  <c r="H656" i="4"/>
  <c r="B656" i="4"/>
  <c r="D656" i="4"/>
  <c r="A657" i="4"/>
  <c r="H657" i="4"/>
  <c r="B657" i="4"/>
  <c r="D657" i="4"/>
  <c r="A658" i="4"/>
  <c r="H658" i="4"/>
  <c r="B658" i="4"/>
  <c r="D658" i="4"/>
  <c r="A659" i="4"/>
  <c r="H659" i="4"/>
  <c r="B659" i="4"/>
  <c r="D659" i="4"/>
  <c r="A660" i="4"/>
  <c r="H660" i="4"/>
  <c r="B660" i="4"/>
  <c r="D660" i="4"/>
  <c r="A661" i="4"/>
  <c r="H661" i="4"/>
  <c r="B661" i="4"/>
  <c r="D661" i="4"/>
  <c r="A662" i="4"/>
  <c r="H662" i="4"/>
  <c r="B662" i="4"/>
  <c r="D662" i="4"/>
  <c r="A663" i="4"/>
  <c r="H663" i="4"/>
  <c r="B663" i="4"/>
  <c r="D663" i="4"/>
  <c r="A664" i="4"/>
  <c r="H664" i="4"/>
  <c r="B664" i="4"/>
  <c r="D664" i="4"/>
  <c r="A665" i="4"/>
  <c r="H665" i="4"/>
  <c r="B665" i="4"/>
  <c r="D665" i="4"/>
  <c r="A666" i="4"/>
  <c r="H666" i="4"/>
  <c r="B666" i="4"/>
  <c r="D666" i="4"/>
  <c r="A667" i="4"/>
  <c r="H667" i="4"/>
  <c r="B667" i="4"/>
  <c r="D667" i="4"/>
  <c r="A668" i="4"/>
  <c r="H668" i="4"/>
  <c r="B668" i="4"/>
  <c r="D668" i="4"/>
  <c r="A669" i="4"/>
  <c r="H669" i="4"/>
  <c r="B669" i="4"/>
  <c r="D669" i="4"/>
  <c r="A670" i="4"/>
  <c r="H670" i="4"/>
  <c r="B670" i="4"/>
  <c r="D670" i="4"/>
  <c r="A671" i="4"/>
  <c r="H671" i="4"/>
  <c r="B671" i="4"/>
  <c r="D671" i="4"/>
  <c r="A672" i="4"/>
  <c r="H672" i="4"/>
  <c r="B672" i="4"/>
  <c r="D672" i="4"/>
  <c r="A1440" i="4"/>
  <c r="H1440" i="4"/>
  <c r="B1440" i="4"/>
  <c r="D1440" i="4"/>
  <c r="A673" i="4"/>
  <c r="H673" i="4"/>
  <c r="B673" i="4"/>
  <c r="D673" i="4"/>
  <c r="A674" i="4"/>
  <c r="H674" i="4"/>
  <c r="B674" i="4"/>
  <c r="D674" i="4"/>
  <c r="A675" i="4"/>
  <c r="H675" i="4"/>
  <c r="B675" i="4"/>
  <c r="D675" i="4"/>
  <c r="A676" i="4"/>
  <c r="H676" i="4"/>
  <c r="B676" i="4"/>
  <c r="D676" i="4"/>
  <c r="A677" i="4"/>
  <c r="H677" i="4"/>
  <c r="B677" i="4"/>
  <c r="D677" i="4"/>
  <c r="A678" i="4"/>
  <c r="H678" i="4"/>
  <c r="B678" i="4"/>
  <c r="D678" i="4"/>
  <c r="A679" i="4"/>
  <c r="H679" i="4"/>
  <c r="B679" i="4"/>
  <c r="D679" i="4"/>
  <c r="A680" i="4"/>
  <c r="H680" i="4"/>
  <c r="B680" i="4"/>
  <c r="D680" i="4"/>
  <c r="A681" i="4"/>
  <c r="H681" i="4"/>
  <c r="B681" i="4"/>
  <c r="D681" i="4"/>
  <c r="A682" i="4"/>
  <c r="H682" i="4"/>
  <c r="B682" i="4"/>
  <c r="D682" i="4"/>
  <c r="A683" i="4"/>
  <c r="H683" i="4"/>
  <c r="B683" i="4"/>
  <c r="D683" i="4"/>
  <c r="A684" i="4"/>
  <c r="H684" i="4"/>
  <c r="B684" i="4"/>
  <c r="D684" i="4"/>
  <c r="A685" i="4"/>
  <c r="H685" i="4"/>
  <c r="B685" i="4"/>
  <c r="D685" i="4"/>
  <c r="A1441" i="4"/>
  <c r="H1441" i="4"/>
  <c r="B1441" i="4"/>
  <c r="D1441" i="4"/>
  <c r="A1442" i="4"/>
  <c r="H1442" i="4"/>
  <c r="B1442" i="4"/>
  <c r="D1442" i="4"/>
  <c r="A686" i="4"/>
  <c r="H686" i="4"/>
  <c r="B686" i="4"/>
  <c r="D686" i="4"/>
  <c r="A687" i="4"/>
  <c r="H687" i="4"/>
  <c r="B687" i="4"/>
  <c r="D687" i="4"/>
  <c r="A688" i="4"/>
  <c r="H688" i="4"/>
  <c r="B688" i="4"/>
  <c r="D688" i="4"/>
  <c r="A689" i="4"/>
  <c r="H689" i="4"/>
  <c r="B689" i="4"/>
  <c r="D689" i="4"/>
  <c r="A690" i="4"/>
  <c r="H690" i="4"/>
  <c r="B690" i="4"/>
  <c r="D690" i="4"/>
  <c r="A691" i="4"/>
  <c r="H691" i="4"/>
  <c r="B691" i="4"/>
  <c r="D691" i="4"/>
  <c r="A692" i="4"/>
  <c r="H692" i="4"/>
  <c r="B692" i="4"/>
  <c r="D692" i="4"/>
  <c r="A693" i="4"/>
  <c r="H693" i="4"/>
  <c r="B693" i="4"/>
  <c r="D693" i="4"/>
  <c r="A694" i="4"/>
  <c r="H694" i="4"/>
  <c r="B694" i="4"/>
  <c r="D694" i="4"/>
  <c r="A695" i="4"/>
  <c r="H695" i="4"/>
  <c r="B695" i="4"/>
  <c r="D695" i="4"/>
  <c r="A696" i="4"/>
  <c r="H696" i="4"/>
  <c r="B696" i="4"/>
  <c r="D696" i="4"/>
  <c r="A697" i="4"/>
  <c r="H697" i="4"/>
  <c r="B697" i="4"/>
  <c r="D697" i="4"/>
  <c r="A698" i="4"/>
  <c r="H698" i="4"/>
  <c r="B698" i="4"/>
  <c r="D698" i="4"/>
  <c r="A699" i="4"/>
  <c r="H699" i="4"/>
  <c r="B699" i="4"/>
  <c r="D699" i="4"/>
  <c r="A700" i="4"/>
  <c r="H700" i="4"/>
  <c r="B700" i="4"/>
  <c r="D700" i="4"/>
  <c r="A701" i="4"/>
  <c r="H701" i="4"/>
  <c r="B701" i="4"/>
  <c r="D701" i="4"/>
  <c r="A1443" i="4"/>
  <c r="H1443" i="4"/>
  <c r="B1443" i="4"/>
  <c r="D1443" i="4"/>
  <c r="A702" i="4"/>
  <c r="H702" i="4"/>
  <c r="B702" i="4"/>
  <c r="D702" i="4"/>
  <c r="A703" i="4"/>
  <c r="H703" i="4"/>
  <c r="B703" i="4"/>
  <c r="D703" i="4"/>
  <c r="A704" i="4"/>
  <c r="H704" i="4"/>
  <c r="B704" i="4"/>
  <c r="D704" i="4"/>
  <c r="A705" i="4"/>
  <c r="H705" i="4"/>
  <c r="B705" i="4"/>
  <c r="D705" i="4"/>
  <c r="A706" i="4"/>
  <c r="H706" i="4"/>
  <c r="B706" i="4"/>
  <c r="D706" i="4"/>
  <c r="A707" i="4"/>
  <c r="H707" i="4"/>
  <c r="B707" i="4"/>
  <c r="D707" i="4"/>
  <c r="A708" i="4"/>
  <c r="H708" i="4"/>
  <c r="B708" i="4"/>
  <c r="D708" i="4"/>
  <c r="A709" i="4"/>
  <c r="H709" i="4"/>
  <c r="B709" i="4"/>
  <c r="D709" i="4"/>
  <c r="A710" i="4"/>
  <c r="H710" i="4"/>
  <c r="B710" i="4"/>
  <c r="D710" i="4"/>
  <c r="A711" i="4"/>
  <c r="H711" i="4"/>
  <c r="B711" i="4"/>
  <c r="D711" i="4"/>
  <c r="A712" i="4"/>
  <c r="H712" i="4"/>
  <c r="B712" i="4"/>
  <c r="D712" i="4"/>
  <c r="A713" i="4"/>
  <c r="H713" i="4"/>
  <c r="B713" i="4"/>
  <c r="D713" i="4"/>
  <c r="A714" i="4"/>
  <c r="H714" i="4"/>
  <c r="B714" i="4"/>
  <c r="D714" i="4"/>
  <c r="A715" i="4"/>
  <c r="H715" i="4"/>
  <c r="B715" i="4"/>
  <c r="D715" i="4"/>
  <c r="A716" i="4"/>
  <c r="H716" i="4"/>
  <c r="B716" i="4"/>
  <c r="D716" i="4"/>
  <c r="A717" i="4"/>
  <c r="H717" i="4"/>
  <c r="B717" i="4"/>
  <c r="D717" i="4"/>
  <c r="A718" i="4"/>
  <c r="H718" i="4"/>
  <c r="B718" i="4"/>
  <c r="D718" i="4"/>
  <c r="A719" i="4"/>
  <c r="H719" i="4"/>
  <c r="B719" i="4"/>
  <c r="D719" i="4"/>
  <c r="A720" i="4"/>
  <c r="H720" i="4"/>
  <c r="B720" i="4"/>
  <c r="D720" i="4"/>
  <c r="A721" i="4"/>
  <c r="H721" i="4"/>
  <c r="B721" i="4"/>
  <c r="D721" i="4"/>
  <c r="A722" i="4"/>
  <c r="H722" i="4"/>
  <c r="B722" i="4"/>
  <c r="D722" i="4"/>
  <c r="A723" i="4"/>
  <c r="H723" i="4"/>
  <c r="B723" i="4"/>
  <c r="D723" i="4"/>
  <c r="A724" i="4"/>
  <c r="H724" i="4"/>
  <c r="B724" i="4"/>
  <c r="D724" i="4"/>
  <c r="A725" i="4"/>
  <c r="H725" i="4"/>
  <c r="B725" i="4"/>
  <c r="D725" i="4"/>
  <c r="A726" i="4"/>
  <c r="H726" i="4"/>
  <c r="B726" i="4"/>
  <c r="D726" i="4"/>
  <c r="A727" i="4"/>
  <c r="H727" i="4"/>
  <c r="B727" i="4"/>
  <c r="D727" i="4"/>
  <c r="A728" i="4"/>
  <c r="H728" i="4"/>
  <c r="B728" i="4"/>
  <c r="D728" i="4"/>
  <c r="A729" i="4"/>
  <c r="H729" i="4"/>
  <c r="B729" i="4"/>
  <c r="D729" i="4"/>
  <c r="A730" i="4"/>
  <c r="H730" i="4"/>
  <c r="B730" i="4"/>
  <c r="D730" i="4"/>
  <c r="A731" i="4"/>
  <c r="H731" i="4"/>
  <c r="B731" i="4"/>
  <c r="D731" i="4"/>
  <c r="A732" i="4"/>
  <c r="H732" i="4"/>
  <c r="B732" i="4"/>
  <c r="D732" i="4"/>
  <c r="A733" i="4"/>
  <c r="H733" i="4"/>
  <c r="B733" i="4"/>
  <c r="D733" i="4"/>
  <c r="A734" i="4"/>
  <c r="H734" i="4"/>
  <c r="B734" i="4"/>
  <c r="D734" i="4"/>
  <c r="A735" i="4"/>
  <c r="H735" i="4"/>
  <c r="B735" i="4"/>
  <c r="D735" i="4"/>
  <c r="A736" i="4"/>
  <c r="H736" i="4"/>
  <c r="B736" i="4"/>
  <c r="D736" i="4"/>
  <c r="A737" i="4"/>
  <c r="H737" i="4"/>
  <c r="B737" i="4"/>
  <c r="D737" i="4"/>
  <c r="A738" i="4"/>
  <c r="H738" i="4"/>
  <c r="B738" i="4"/>
  <c r="D738" i="4"/>
  <c r="A739" i="4"/>
  <c r="H739" i="4"/>
  <c r="B739" i="4"/>
  <c r="D739" i="4"/>
  <c r="A740" i="4"/>
  <c r="H740" i="4"/>
  <c r="B740" i="4"/>
  <c r="D740" i="4"/>
  <c r="A741" i="4"/>
  <c r="H741" i="4"/>
  <c r="B741" i="4"/>
  <c r="D741" i="4"/>
  <c r="A742" i="4"/>
  <c r="H742" i="4"/>
  <c r="B742" i="4"/>
  <c r="D742" i="4"/>
  <c r="A743" i="4"/>
  <c r="H743" i="4"/>
  <c r="B743" i="4"/>
  <c r="D743" i="4"/>
  <c r="A744" i="4"/>
  <c r="H744" i="4"/>
  <c r="B744" i="4"/>
  <c r="D744" i="4"/>
  <c r="A1444" i="4"/>
  <c r="H1444" i="4"/>
  <c r="B1444" i="4"/>
  <c r="D1444" i="4"/>
  <c r="A745" i="4"/>
  <c r="H745" i="4"/>
  <c r="B745" i="4"/>
  <c r="D745" i="4"/>
  <c r="A746" i="4"/>
  <c r="H746" i="4"/>
  <c r="B746" i="4"/>
  <c r="D746" i="4"/>
  <c r="A747" i="4"/>
  <c r="H747" i="4"/>
  <c r="B747" i="4"/>
  <c r="D747" i="4"/>
  <c r="A748" i="4"/>
  <c r="H748" i="4"/>
  <c r="B748" i="4"/>
  <c r="D748" i="4"/>
  <c r="A749" i="4"/>
  <c r="H749" i="4"/>
  <c r="B749" i="4"/>
  <c r="D749" i="4"/>
  <c r="A750" i="4"/>
  <c r="H750" i="4"/>
  <c r="B750" i="4"/>
  <c r="D750" i="4"/>
  <c r="A751" i="4"/>
  <c r="H751" i="4"/>
  <c r="B751" i="4"/>
  <c r="D751" i="4"/>
  <c r="A752" i="4"/>
  <c r="H752" i="4"/>
  <c r="B752" i="4"/>
  <c r="D752" i="4"/>
  <c r="A753" i="4"/>
  <c r="H753" i="4"/>
  <c r="B753" i="4"/>
  <c r="D753" i="4"/>
  <c r="A754" i="4"/>
  <c r="H754" i="4"/>
  <c r="B754" i="4"/>
  <c r="D754" i="4"/>
  <c r="A755" i="4"/>
  <c r="H755" i="4"/>
  <c r="B755" i="4"/>
  <c r="D755" i="4"/>
  <c r="A756" i="4"/>
  <c r="H756" i="4"/>
  <c r="B756" i="4"/>
  <c r="D756" i="4"/>
  <c r="A757" i="4"/>
  <c r="H757" i="4"/>
  <c r="B757" i="4"/>
  <c r="D757" i="4"/>
  <c r="A758" i="4"/>
  <c r="H758" i="4"/>
  <c r="B758" i="4"/>
  <c r="D758" i="4"/>
  <c r="A759" i="4"/>
  <c r="H759" i="4"/>
  <c r="B759" i="4"/>
  <c r="D759" i="4"/>
  <c r="A760" i="4"/>
  <c r="H760" i="4"/>
  <c r="B760" i="4"/>
  <c r="D760" i="4"/>
  <c r="A761" i="4"/>
  <c r="H761" i="4"/>
  <c r="B761" i="4"/>
  <c r="D761" i="4"/>
  <c r="A762" i="4"/>
  <c r="H762" i="4"/>
  <c r="B762" i="4"/>
  <c r="D762" i="4"/>
  <c r="A763" i="4"/>
  <c r="H763" i="4"/>
  <c r="B763" i="4"/>
  <c r="D763" i="4"/>
  <c r="A764" i="4"/>
  <c r="H764" i="4"/>
  <c r="B764" i="4"/>
  <c r="D764" i="4"/>
  <c r="A765" i="4"/>
  <c r="H765" i="4"/>
  <c r="B765" i="4"/>
  <c r="D765" i="4"/>
  <c r="A766" i="4"/>
  <c r="H766" i="4"/>
  <c r="B766" i="4"/>
  <c r="D766" i="4"/>
  <c r="A767" i="4"/>
  <c r="H767" i="4"/>
  <c r="B767" i="4"/>
  <c r="D767" i="4"/>
  <c r="A768" i="4"/>
  <c r="H768" i="4"/>
  <c r="B768" i="4"/>
  <c r="D768" i="4"/>
  <c r="A769" i="4"/>
  <c r="H769" i="4"/>
  <c r="B769" i="4"/>
  <c r="D769" i="4"/>
  <c r="A770" i="4"/>
  <c r="H770" i="4"/>
  <c r="B770" i="4"/>
  <c r="D770" i="4"/>
  <c r="A1445" i="4"/>
  <c r="H1445" i="4"/>
  <c r="B1445" i="4"/>
  <c r="D1445" i="4"/>
  <c r="A771" i="4"/>
  <c r="H771" i="4"/>
  <c r="B771" i="4"/>
  <c r="D771" i="4"/>
  <c r="A772" i="4"/>
  <c r="H772" i="4"/>
  <c r="B772" i="4"/>
  <c r="D772" i="4"/>
  <c r="A773" i="4"/>
  <c r="H773" i="4"/>
  <c r="B773" i="4"/>
  <c r="D773" i="4"/>
  <c r="A774" i="4"/>
  <c r="H774" i="4"/>
  <c r="B774" i="4"/>
  <c r="D774" i="4"/>
  <c r="A775" i="4"/>
  <c r="H775" i="4"/>
  <c r="B775" i="4"/>
  <c r="D775" i="4"/>
  <c r="A776" i="4"/>
  <c r="H776" i="4"/>
  <c r="B776" i="4"/>
  <c r="D776" i="4"/>
  <c r="A777" i="4"/>
  <c r="H777" i="4"/>
  <c r="B777" i="4"/>
  <c r="D777" i="4"/>
  <c r="A778" i="4"/>
  <c r="H778" i="4"/>
  <c r="B778" i="4"/>
  <c r="D778" i="4"/>
  <c r="A779" i="4"/>
  <c r="H779" i="4"/>
  <c r="B779" i="4"/>
  <c r="D779" i="4"/>
  <c r="A780" i="4"/>
  <c r="H780" i="4"/>
  <c r="B780" i="4"/>
  <c r="D780" i="4"/>
  <c r="A781" i="4"/>
  <c r="H781" i="4"/>
  <c r="B781" i="4"/>
  <c r="D781" i="4"/>
  <c r="A782" i="4"/>
  <c r="H782" i="4"/>
  <c r="B782" i="4"/>
  <c r="D782" i="4"/>
  <c r="A783" i="4"/>
  <c r="H783" i="4"/>
  <c r="B783" i="4"/>
  <c r="D783" i="4"/>
  <c r="A784" i="4"/>
  <c r="H784" i="4"/>
  <c r="B784" i="4"/>
  <c r="D784" i="4"/>
  <c r="A785" i="4"/>
  <c r="H785" i="4"/>
  <c r="B785" i="4"/>
  <c r="D785" i="4"/>
  <c r="A786" i="4"/>
  <c r="H786" i="4"/>
  <c r="B786" i="4"/>
  <c r="D786" i="4"/>
  <c r="A787" i="4"/>
  <c r="H787" i="4"/>
  <c r="B787" i="4"/>
  <c r="D787" i="4"/>
  <c r="A788" i="4"/>
  <c r="H788" i="4"/>
  <c r="B788" i="4"/>
  <c r="D788" i="4"/>
  <c r="A789" i="4"/>
  <c r="H789" i="4"/>
  <c r="B789" i="4"/>
  <c r="D789" i="4"/>
  <c r="A790" i="4"/>
  <c r="H790" i="4"/>
  <c r="B790" i="4"/>
  <c r="D790" i="4"/>
  <c r="A791" i="4"/>
  <c r="H791" i="4"/>
  <c r="B791" i="4"/>
  <c r="D791" i="4"/>
  <c r="A792" i="4"/>
  <c r="H792" i="4"/>
  <c r="B792" i="4"/>
  <c r="D792" i="4"/>
  <c r="A793" i="4"/>
  <c r="H793" i="4"/>
  <c r="B793" i="4"/>
  <c r="D793" i="4"/>
  <c r="A794" i="4"/>
  <c r="H794" i="4"/>
  <c r="B794" i="4"/>
  <c r="D794" i="4"/>
  <c r="A795" i="4"/>
  <c r="H795" i="4"/>
  <c r="B795" i="4"/>
  <c r="D795" i="4"/>
  <c r="A796" i="4"/>
  <c r="H796" i="4"/>
  <c r="B796" i="4"/>
  <c r="D796" i="4"/>
  <c r="A797" i="4"/>
  <c r="H797" i="4"/>
  <c r="B797" i="4"/>
  <c r="D797" i="4"/>
  <c r="A798" i="4"/>
  <c r="H798" i="4"/>
  <c r="B798" i="4"/>
  <c r="D798" i="4"/>
  <c r="A799" i="4"/>
  <c r="H799" i="4"/>
  <c r="B799" i="4"/>
  <c r="D799" i="4"/>
  <c r="A800" i="4"/>
  <c r="H800" i="4"/>
  <c r="B800" i="4"/>
  <c r="D800" i="4"/>
  <c r="A801" i="4"/>
  <c r="H801" i="4"/>
  <c r="B801" i="4"/>
  <c r="D801" i="4"/>
  <c r="A802" i="4"/>
  <c r="H802" i="4"/>
  <c r="B802" i="4"/>
  <c r="D802" i="4"/>
  <c r="A803" i="4"/>
  <c r="H803" i="4"/>
  <c r="B803" i="4"/>
  <c r="D803" i="4"/>
  <c r="A804" i="4"/>
  <c r="H804" i="4"/>
  <c r="B804" i="4"/>
  <c r="D804" i="4"/>
  <c r="A1446" i="4"/>
  <c r="H1446" i="4"/>
  <c r="B1446" i="4"/>
  <c r="D1446" i="4"/>
  <c r="A805" i="4"/>
  <c r="H805" i="4"/>
  <c r="B805" i="4"/>
  <c r="D805" i="4"/>
  <c r="A806" i="4"/>
  <c r="H806" i="4"/>
  <c r="B806" i="4"/>
  <c r="D806" i="4"/>
  <c r="A807" i="4"/>
  <c r="H807" i="4"/>
  <c r="B807" i="4"/>
  <c r="D807" i="4"/>
  <c r="A808" i="4"/>
  <c r="H808" i="4"/>
  <c r="B808" i="4"/>
  <c r="D808" i="4"/>
  <c r="A809" i="4"/>
  <c r="H809" i="4"/>
  <c r="B809" i="4"/>
  <c r="D809" i="4"/>
  <c r="A810" i="4"/>
  <c r="H810" i="4"/>
  <c r="B810" i="4"/>
  <c r="D810" i="4"/>
  <c r="A811" i="4"/>
  <c r="H811" i="4"/>
  <c r="B811" i="4"/>
  <c r="D811" i="4"/>
  <c r="A812" i="4"/>
  <c r="H812" i="4"/>
  <c r="B812" i="4"/>
  <c r="D812" i="4"/>
  <c r="A813" i="4"/>
  <c r="H813" i="4"/>
  <c r="B813" i="4"/>
  <c r="D813" i="4"/>
  <c r="A1447" i="4"/>
  <c r="H1447" i="4"/>
  <c r="B1447" i="4"/>
  <c r="D1447" i="4"/>
  <c r="A814" i="4"/>
  <c r="H814" i="4"/>
  <c r="B814" i="4"/>
  <c r="D814" i="4"/>
  <c r="A815" i="4"/>
  <c r="H815" i="4"/>
  <c r="B815" i="4"/>
  <c r="D815" i="4"/>
  <c r="A1448" i="4"/>
  <c r="H1448" i="4"/>
  <c r="B1448" i="4"/>
  <c r="D1448" i="4"/>
  <c r="A1449" i="4"/>
  <c r="H1449" i="4"/>
  <c r="B1449" i="4"/>
  <c r="D1449" i="4"/>
  <c r="A816" i="4"/>
  <c r="H816" i="4"/>
  <c r="B816" i="4"/>
  <c r="D816" i="4"/>
  <c r="A817" i="4"/>
  <c r="H817" i="4"/>
  <c r="B817" i="4"/>
  <c r="D817" i="4"/>
  <c r="A818" i="4"/>
  <c r="H818" i="4"/>
  <c r="B818" i="4"/>
  <c r="D818" i="4"/>
  <c r="A819" i="4"/>
  <c r="H819" i="4"/>
  <c r="B819" i="4"/>
  <c r="D819" i="4"/>
  <c r="A820" i="4"/>
  <c r="H820" i="4"/>
  <c r="B820" i="4"/>
  <c r="D820" i="4"/>
  <c r="A821" i="4"/>
  <c r="H821" i="4"/>
  <c r="B821" i="4"/>
  <c r="D821" i="4"/>
  <c r="A822" i="4"/>
  <c r="H822" i="4"/>
  <c r="B822" i="4"/>
  <c r="D822" i="4"/>
  <c r="A823" i="4"/>
  <c r="H823" i="4"/>
  <c r="B823" i="4"/>
  <c r="D823" i="4"/>
  <c r="A1450" i="4"/>
  <c r="H1450" i="4"/>
  <c r="B1450" i="4"/>
  <c r="D1450" i="4"/>
  <c r="A1451" i="4"/>
  <c r="H1451" i="4"/>
  <c r="B1451" i="4"/>
  <c r="D1451" i="4"/>
  <c r="A1452" i="4"/>
  <c r="H1452" i="4"/>
  <c r="B1452" i="4"/>
  <c r="D1452" i="4"/>
  <c r="A1453" i="4"/>
  <c r="H1453" i="4"/>
  <c r="B1453" i="4"/>
  <c r="D1453" i="4"/>
  <c r="A1454" i="4"/>
  <c r="H1454" i="4"/>
  <c r="B1454" i="4"/>
  <c r="D1454" i="4"/>
  <c r="A1455" i="4"/>
  <c r="H1455" i="4"/>
  <c r="B1455" i="4"/>
  <c r="D1455" i="4"/>
  <c r="A1456" i="4"/>
  <c r="H1456" i="4"/>
  <c r="B1456" i="4"/>
  <c r="D1456" i="4"/>
  <c r="A1457" i="4"/>
  <c r="H1457" i="4"/>
  <c r="B1457" i="4"/>
  <c r="D1457" i="4"/>
  <c r="A1458" i="4"/>
  <c r="H1458" i="4"/>
  <c r="B1458" i="4"/>
  <c r="D1458" i="4"/>
  <c r="A1459" i="4"/>
  <c r="H1459" i="4"/>
  <c r="B1459" i="4"/>
  <c r="D1459" i="4"/>
  <c r="A1460" i="4"/>
  <c r="H1460" i="4"/>
  <c r="B1460" i="4"/>
  <c r="D1460" i="4"/>
  <c r="A1461" i="4"/>
  <c r="H1461" i="4"/>
  <c r="B1461" i="4"/>
  <c r="D1461" i="4"/>
  <c r="A1462" i="4"/>
  <c r="H1462" i="4"/>
  <c r="B1462" i="4"/>
  <c r="D1462" i="4"/>
  <c r="A1463" i="4"/>
  <c r="H1463" i="4"/>
  <c r="B1463" i="4"/>
  <c r="D1463" i="4"/>
  <c r="A1464" i="4"/>
  <c r="H1464" i="4"/>
  <c r="B1464" i="4"/>
  <c r="D1464" i="4"/>
  <c r="A1465" i="4"/>
  <c r="H1465" i="4"/>
  <c r="B1465" i="4"/>
  <c r="D1465" i="4"/>
  <c r="A1466" i="4"/>
  <c r="H1466" i="4"/>
  <c r="B1466" i="4"/>
  <c r="D1466" i="4"/>
  <c r="A1467" i="4"/>
  <c r="H1467" i="4"/>
  <c r="B1467" i="4"/>
  <c r="D1467" i="4"/>
  <c r="A1468" i="4"/>
  <c r="H1468" i="4"/>
  <c r="B1468" i="4"/>
  <c r="D1468" i="4"/>
  <c r="A1469" i="4"/>
  <c r="H1469" i="4"/>
  <c r="B1469" i="4"/>
  <c r="D1469" i="4"/>
  <c r="A1470" i="4"/>
  <c r="H1470" i="4"/>
  <c r="B1470" i="4"/>
  <c r="D1470" i="4"/>
  <c r="A1471" i="4"/>
  <c r="H1471" i="4"/>
  <c r="B1471" i="4"/>
  <c r="D1471" i="4"/>
  <c r="A1472" i="4"/>
  <c r="H1472" i="4"/>
  <c r="B1472" i="4"/>
  <c r="D1472" i="4"/>
  <c r="A1473" i="4"/>
  <c r="H1473" i="4"/>
  <c r="B1473" i="4"/>
  <c r="D1473" i="4"/>
  <c r="A1474" i="4"/>
  <c r="H1474" i="4"/>
  <c r="B1474" i="4"/>
  <c r="D1474" i="4"/>
  <c r="A1475" i="4"/>
  <c r="H1475" i="4"/>
  <c r="B1475" i="4"/>
  <c r="D1475" i="4"/>
  <c r="A824" i="4"/>
  <c r="H824" i="4"/>
  <c r="B824" i="4"/>
  <c r="D824" i="4"/>
  <c r="A1476" i="4"/>
  <c r="H1476" i="4"/>
  <c r="B1476" i="4"/>
  <c r="D1476" i="4"/>
  <c r="A1477" i="4"/>
  <c r="H1477" i="4"/>
  <c r="B1477" i="4"/>
  <c r="D1477" i="4"/>
  <c r="A1478" i="4"/>
  <c r="H1478" i="4"/>
  <c r="B1478" i="4"/>
  <c r="D1478" i="4"/>
  <c r="A825" i="4"/>
  <c r="H825" i="4"/>
  <c r="B825" i="4"/>
  <c r="D825" i="4"/>
  <c r="A1479" i="4"/>
  <c r="H1479" i="4"/>
  <c r="B1479" i="4"/>
  <c r="D1479" i="4"/>
  <c r="A1480" i="4"/>
  <c r="H1480" i="4"/>
  <c r="B1480" i="4"/>
  <c r="D1480" i="4"/>
  <c r="A1481" i="4"/>
  <c r="H1481" i="4"/>
  <c r="B1481" i="4"/>
  <c r="D1481" i="4"/>
  <c r="A826" i="4"/>
  <c r="H826" i="4"/>
  <c r="B826" i="4"/>
  <c r="D826" i="4"/>
  <c r="A827" i="4"/>
  <c r="H827" i="4"/>
  <c r="B827" i="4"/>
  <c r="D827" i="4"/>
  <c r="A828" i="4"/>
  <c r="H828" i="4"/>
  <c r="B828" i="4"/>
  <c r="D828" i="4"/>
  <c r="A829" i="4"/>
  <c r="H829" i="4"/>
  <c r="B829" i="4"/>
  <c r="D829" i="4"/>
  <c r="A830" i="4"/>
  <c r="H830" i="4"/>
  <c r="B830" i="4"/>
  <c r="D830" i="4"/>
  <c r="A831" i="4"/>
  <c r="H831" i="4"/>
  <c r="B831" i="4"/>
  <c r="D831" i="4"/>
  <c r="A1482" i="4"/>
  <c r="H1482" i="4"/>
  <c r="B1482" i="4"/>
  <c r="D1482" i="4"/>
  <c r="A1483" i="4"/>
  <c r="H1483" i="4"/>
  <c r="B1483" i="4"/>
  <c r="D1483" i="4"/>
  <c r="A1484" i="4"/>
  <c r="H1484" i="4"/>
  <c r="B1484" i="4"/>
  <c r="D1484" i="4"/>
  <c r="A832" i="4"/>
  <c r="H832" i="4"/>
  <c r="B832" i="4"/>
  <c r="D832" i="4"/>
  <c r="A833" i="4"/>
  <c r="H833" i="4"/>
  <c r="B833" i="4"/>
  <c r="D833" i="4"/>
  <c r="A834" i="4"/>
  <c r="H834" i="4"/>
  <c r="B834" i="4"/>
  <c r="D834" i="4"/>
  <c r="A1485" i="4"/>
  <c r="H1485" i="4"/>
  <c r="B1485" i="4"/>
  <c r="D1485" i="4"/>
  <c r="A1486" i="4"/>
  <c r="H1486" i="4"/>
  <c r="B1486" i="4"/>
  <c r="D1486" i="4"/>
  <c r="A1487" i="4"/>
  <c r="H1487" i="4"/>
  <c r="B1487" i="4"/>
  <c r="D1487" i="4"/>
  <c r="A835" i="4"/>
  <c r="H835" i="4"/>
  <c r="B835" i="4"/>
  <c r="D835" i="4"/>
  <c r="A1488" i="4"/>
  <c r="H1488" i="4"/>
  <c r="B1488" i="4"/>
  <c r="D1488" i="4"/>
  <c r="A836" i="4"/>
  <c r="H836" i="4"/>
  <c r="B836" i="4"/>
  <c r="D836" i="4"/>
  <c r="A1489" i="4"/>
  <c r="H1489" i="4"/>
  <c r="B1489" i="4"/>
  <c r="D1489" i="4"/>
  <c r="A1490" i="4"/>
  <c r="H1490" i="4"/>
  <c r="B1490" i="4"/>
  <c r="D1490" i="4"/>
  <c r="A1491" i="4"/>
  <c r="H1491" i="4"/>
  <c r="B1491" i="4"/>
  <c r="D1491" i="4"/>
  <c r="A1492" i="4"/>
  <c r="H1492" i="4"/>
  <c r="B1492" i="4"/>
  <c r="D1492" i="4"/>
  <c r="A837" i="4"/>
  <c r="H837" i="4"/>
  <c r="B837" i="4"/>
  <c r="D837" i="4"/>
  <c r="A1493" i="4"/>
  <c r="H1493" i="4"/>
  <c r="B1493" i="4"/>
  <c r="D1493" i="4"/>
  <c r="A1494" i="4"/>
  <c r="H1494" i="4"/>
  <c r="B1494" i="4"/>
  <c r="D1494" i="4"/>
  <c r="A838" i="4"/>
  <c r="H838" i="4"/>
  <c r="B838" i="4"/>
  <c r="D838" i="4"/>
  <c r="A1495" i="4"/>
  <c r="H1495" i="4"/>
  <c r="B1495" i="4"/>
  <c r="D1495" i="4"/>
  <c r="A839" i="4"/>
  <c r="H839" i="4"/>
  <c r="B839" i="4"/>
  <c r="D839" i="4"/>
  <c r="A840" i="4"/>
  <c r="H840" i="4"/>
  <c r="B840" i="4"/>
  <c r="D840" i="4"/>
  <c r="A1496" i="4"/>
  <c r="H1496" i="4"/>
  <c r="B1496" i="4"/>
  <c r="D1496" i="4"/>
  <c r="A1497" i="4"/>
  <c r="H1497" i="4"/>
  <c r="B1497" i="4"/>
  <c r="D1497" i="4"/>
  <c r="A1498" i="4"/>
  <c r="H1498" i="4"/>
  <c r="B1498" i="4"/>
  <c r="D1498" i="4"/>
  <c r="A1499" i="4"/>
  <c r="H1499" i="4"/>
  <c r="B1499" i="4"/>
  <c r="D1499" i="4"/>
  <c r="A1500" i="4"/>
  <c r="H1500" i="4"/>
  <c r="B1500" i="4"/>
  <c r="D1500" i="4"/>
  <c r="A841" i="4"/>
  <c r="H841" i="4"/>
  <c r="B841" i="4"/>
  <c r="D841" i="4"/>
  <c r="A842" i="4"/>
  <c r="H842" i="4"/>
  <c r="B842" i="4"/>
  <c r="D842" i="4"/>
  <c r="A843" i="4"/>
  <c r="H843" i="4"/>
  <c r="B843" i="4"/>
  <c r="D843" i="4"/>
  <c r="A844" i="4"/>
  <c r="H844" i="4"/>
  <c r="B844" i="4"/>
  <c r="D844" i="4"/>
  <c r="A1501" i="4"/>
  <c r="H1501" i="4"/>
  <c r="B1501" i="4"/>
  <c r="D1501" i="4"/>
  <c r="A1502" i="4"/>
  <c r="H1502" i="4"/>
  <c r="B1502" i="4"/>
  <c r="D1502" i="4"/>
  <c r="A1503" i="4"/>
  <c r="H1503" i="4"/>
  <c r="B1503" i="4"/>
  <c r="D1503" i="4"/>
  <c r="A1504" i="4"/>
  <c r="H1504" i="4"/>
  <c r="B1504" i="4"/>
  <c r="D1504" i="4"/>
  <c r="A845" i="4"/>
  <c r="H845" i="4"/>
  <c r="B845" i="4"/>
  <c r="D845" i="4"/>
  <c r="A846" i="4"/>
  <c r="H846" i="4"/>
  <c r="B846" i="4"/>
  <c r="D846" i="4"/>
  <c r="A1505" i="4"/>
  <c r="H1505" i="4"/>
  <c r="B1505" i="4"/>
  <c r="D1505" i="4"/>
  <c r="A1506" i="4"/>
  <c r="H1506" i="4"/>
  <c r="B1506" i="4"/>
  <c r="D1506" i="4"/>
  <c r="A1507" i="4"/>
  <c r="H1507" i="4"/>
  <c r="B1507" i="4"/>
  <c r="D1507" i="4"/>
  <c r="A1508" i="4"/>
  <c r="H1508" i="4"/>
  <c r="B1508" i="4"/>
  <c r="D1508" i="4"/>
  <c r="A1509" i="4"/>
  <c r="H1509" i="4"/>
  <c r="B1509" i="4"/>
  <c r="D1509" i="4"/>
  <c r="A1510" i="4"/>
  <c r="H1510" i="4"/>
  <c r="B1510" i="4"/>
  <c r="D1510" i="4"/>
  <c r="A1511" i="4"/>
  <c r="H1511" i="4"/>
  <c r="B1511" i="4"/>
  <c r="D1511" i="4"/>
  <c r="A1512" i="4"/>
  <c r="H1512" i="4"/>
  <c r="B1512" i="4"/>
  <c r="D1512" i="4"/>
  <c r="A1513" i="4"/>
  <c r="H1513" i="4"/>
  <c r="B1513" i="4"/>
  <c r="D1513" i="4"/>
  <c r="A1514" i="4"/>
  <c r="H1514" i="4"/>
  <c r="B1514" i="4"/>
  <c r="D1514" i="4"/>
  <c r="A1515" i="4"/>
  <c r="H1515" i="4"/>
  <c r="B1515" i="4"/>
  <c r="D1515" i="4"/>
  <c r="A847" i="4"/>
  <c r="H847" i="4"/>
  <c r="B847" i="4"/>
  <c r="D847" i="4"/>
  <c r="A848" i="4"/>
  <c r="H848" i="4"/>
  <c r="B848" i="4"/>
  <c r="D848" i="4"/>
  <c r="A1516" i="4"/>
  <c r="H1516" i="4"/>
  <c r="B1516" i="4"/>
  <c r="D1516" i="4"/>
  <c r="A1517" i="4"/>
  <c r="H1517" i="4"/>
  <c r="B1517" i="4"/>
  <c r="D1517" i="4"/>
  <c r="A849" i="4"/>
  <c r="H849" i="4"/>
  <c r="B849" i="4"/>
  <c r="D849" i="4"/>
  <c r="A850" i="4"/>
  <c r="H850" i="4"/>
  <c r="B850" i="4"/>
  <c r="D850" i="4"/>
  <c r="A851" i="4"/>
  <c r="H851" i="4"/>
  <c r="B851" i="4"/>
  <c r="D851" i="4"/>
  <c r="A1518" i="4"/>
  <c r="H1518" i="4"/>
  <c r="B1518" i="4"/>
  <c r="D1518" i="4"/>
  <c r="A852" i="4"/>
  <c r="H852" i="4"/>
  <c r="B852" i="4"/>
  <c r="D852" i="4"/>
  <c r="A1519" i="4"/>
  <c r="H1519" i="4"/>
  <c r="B1519" i="4"/>
  <c r="D1519" i="4"/>
  <c r="A1520" i="4"/>
  <c r="H1520" i="4"/>
  <c r="B1520" i="4"/>
  <c r="D1520" i="4"/>
  <c r="A1521" i="4"/>
  <c r="H1521" i="4"/>
  <c r="B1521" i="4"/>
  <c r="D1521" i="4"/>
  <c r="A1522" i="4"/>
  <c r="H1522" i="4"/>
  <c r="B1522" i="4"/>
  <c r="D1522" i="4"/>
  <c r="A1523" i="4"/>
  <c r="H1523" i="4"/>
  <c r="B1523" i="4"/>
  <c r="D1523" i="4"/>
  <c r="A853" i="4"/>
  <c r="H853" i="4"/>
  <c r="B853" i="4"/>
  <c r="D853" i="4"/>
  <c r="A1524" i="4"/>
  <c r="H1524" i="4"/>
  <c r="B1524" i="4"/>
  <c r="D1524" i="4"/>
  <c r="A1525" i="4"/>
  <c r="H1525" i="4"/>
  <c r="B1525" i="4"/>
  <c r="D1525" i="4"/>
  <c r="A1526" i="4"/>
  <c r="H1526" i="4"/>
  <c r="B1526" i="4"/>
  <c r="D1526" i="4"/>
  <c r="A854" i="4"/>
  <c r="H854" i="4"/>
  <c r="B854" i="4"/>
  <c r="D854" i="4"/>
  <c r="A855" i="4"/>
  <c r="H855" i="4"/>
  <c r="B855" i="4"/>
  <c r="D855" i="4"/>
  <c r="A856" i="4"/>
  <c r="H856" i="4"/>
  <c r="B856" i="4"/>
  <c r="D856" i="4"/>
  <c r="A1527" i="4"/>
  <c r="H1527" i="4"/>
  <c r="B1527" i="4"/>
  <c r="D1527" i="4"/>
  <c r="A1528" i="4"/>
  <c r="H1528" i="4"/>
  <c r="B1528" i="4"/>
  <c r="D1528" i="4"/>
  <c r="A1529" i="4"/>
  <c r="H1529" i="4"/>
  <c r="B1529" i="4"/>
  <c r="D1529" i="4"/>
  <c r="A857" i="4"/>
  <c r="H857" i="4"/>
  <c r="B857" i="4"/>
  <c r="D857" i="4"/>
  <c r="A858" i="4"/>
  <c r="H858" i="4"/>
  <c r="B858" i="4"/>
  <c r="D858" i="4"/>
  <c r="A859" i="4"/>
  <c r="H859" i="4"/>
  <c r="B859" i="4"/>
  <c r="D859" i="4"/>
  <c r="A860" i="4"/>
  <c r="H860" i="4"/>
  <c r="B860" i="4"/>
  <c r="D860" i="4"/>
  <c r="A1530" i="4"/>
  <c r="H1530" i="4"/>
  <c r="B1530" i="4"/>
  <c r="D1530" i="4"/>
  <c r="A861" i="4"/>
  <c r="H861" i="4"/>
  <c r="B861" i="4"/>
  <c r="D861" i="4"/>
  <c r="A862" i="4"/>
  <c r="H862" i="4"/>
  <c r="B862" i="4"/>
  <c r="D862" i="4"/>
  <c r="A1531" i="4"/>
  <c r="H1531" i="4"/>
  <c r="B1531" i="4"/>
  <c r="D1531" i="4"/>
  <c r="A1532" i="4"/>
  <c r="H1532" i="4"/>
  <c r="B1532" i="4"/>
  <c r="D1532" i="4"/>
  <c r="A863" i="4"/>
  <c r="H863" i="4"/>
  <c r="B863" i="4"/>
  <c r="D863" i="4"/>
  <c r="A1533" i="4"/>
  <c r="H1533" i="4"/>
  <c r="B1533" i="4"/>
  <c r="D1533" i="4"/>
  <c r="A1534" i="4"/>
  <c r="H1534" i="4"/>
  <c r="B1534" i="4"/>
  <c r="D1534" i="4"/>
  <c r="A864" i="4"/>
  <c r="H864" i="4"/>
  <c r="B864" i="4"/>
  <c r="D864" i="4"/>
  <c r="A1535" i="4"/>
  <c r="H1535" i="4"/>
  <c r="B1535" i="4"/>
  <c r="D1535" i="4"/>
  <c r="A865" i="4"/>
  <c r="H865" i="4"/>
  <c r="B865" i="4"/>
  <c r="D865" i="4"/>
  <c r="A866" i="4"/>
  <c r="H866" i="4"/>
  <c r="B866" i="4"/>
  <c r="D866" i="4"/>
  <c r="A867" i="4"/>
  <c r="H867" i="4"/>
  <c r="B867" i="4"/>
  <c r="D867" i="4"/>
  <c r="A868" i="4"/>
  <c r="H868" i="4"/>
  <c r="B868" i="4"/>
  <c r="D868" i="4"/>
  <c r="A869" i="4"/>
  <c r="H869" i="4"/>
  <c r="B869" i="4"/>
  <c r="D869" i="4"/>
  <c r="A1536" i="4"/>
  <c r="H1536" i="4"/>
  <c r="B1536" i="4"/>
  <c r="D1536" i="4"/>
  <c r="A870" i="4"/>
  <c r="H870" i="4"/>
  <c r="B870" i="4"/>
  <c r="D870" i="4"/>
  <c r="A871" i="4"/>
  <c r="H871" i="4"/>
  <c r="B871" i="4"/>
  <c r="D871" i="4"/>
  <c r="A872" i="4"/>
  <c r="H872" i="4"/>
  <c r="B872" i="4"/>
  <c r="D872" i="4"/>
  <c r="A873" i="4"/>
  <c r="H873" i="4"/>
  <c r="B873" i="4"/>
  <c r="D873" i="4"/>
  <c r="A874" i="4"/>
  <c r="H874" i="4"/>
  <c r="B874" i="4"/>
  <c r="D874" i="4"/>
  <c r="A875" i="4"/>
  <c r="H875" i="4"/>
  <c r="B875" i="4"/>
  <c r="D875" i="4"/>
  <c r="A1537" i="4"/>
  <c r="H1537" i="4"/>
  <c r="B1537" i="4"/>
  <c r="D1537" i="4"/>
  <c r="A1538" i="4"/>
  <c r="H1538" i="4"/>
  <c r="B1538" i="4"/>
  <c r="D1538" i="4"/>
  <c r="A1539" i="4"/>
  <c r="H1539" i="4"/>
  <c r="B1539" i="4"/>
  <c r="D1539" i="4"/>
  <c r="A1540" i="4"/>
  <c r="H1540" i="4"/>
  <c r="B1540" i="4"/>
  <c r="D1540" i="4"/>
  <c r="A1541" i="4"/>
  <c r="H1541" i="4"/>
  <c r="B1541" i="4"/>
  <c r="D1541" i="4"/>
  <c r="A876" i="4"/>
  <c r="H876" i="4"/>
  <c r="B876" i="4"/>
  <c r="D876" i="4"/>
  <c r="A877" i="4"/>
  <c r="H877" i="4"/>
  <c r="B877" i="4"/>
  <c r="D877" i="4"/>
  <c r="A878" i="4"/>
  <c r="H878" i="4"/>
  <c r="B878" i="4"/>
  <c r="D878" i="4"/>
  <c r="A879" i="4"/>
  <c r="H879" i="4"/>
  <c r="B879" i="4"/>
  <c r="D879" i="4"/>
  <c r="A1542" i="4"/>
  <c r="H1542" i="4"/>
  <c r="B1542" i="4"/>
  <c r="D1542" i="4"/>
  <c r="A1543" i="4"/>
  <c r="H1543" i="4"/>
  <c r="B1543" i="4"/>
  <c r="D1543" i="4"/>
  <c r="A1544" i="4"/>
  <c r="H1544" i="4"/>
  <c r="B1544" i="4"/>
  <c r="D1544" i="4"/>
  <c r="A880" i="4"/>
  <c r="H880" i="4"/>
  <c r="B880" i="4"/>
  <c r="D880" i="4"/>
  <c r="A881" i="4"/>
  <c r="H881" i="4"/>
  <c r="B881" i="4"/>
  <c r="D881" i="4"/>
  <c r="A882" i="4"/>
  <c r="H882" i="4"/>
  <c r="B882" i="4"/>
  <c r="D882" i="4"/>
  <c r="A1545" i="4"/>
  <c r="H1545" i="4"/>
  <c r="B1545" i="4"/>
  <c r="D1545" i="4"/>
  <c r="A1546" i="4"/>
  <c r="H1546" i="4"/>
  <c r="B1546" i="4"/>
  <c r="D1546" i="4"/>
  <c r="A1547" i="4"/>
  <c r="H1547" i="4"/>
  <c r="B1547" i="4"/>
  <c r="D1547" i="4"/>
  <c r="A1548" i="4"/>
  <c r="H1548" i="4"/>
  <c r="B1548" i="4"/>
  <c r="D1548" i="4"/>
  <c r="A883" i="4"/>
  <c r="H883" i="4"/>
  <c r="B883" i="4"/>
  <c r="D883" i="4"/>
  <c r="A884" i="4"/>
  <c r="H884" i="4"/>
  <c r="B884" i="4"/>
  <c r="D884" i="4"/>
  <c r="A885" i="4"/>
  <c r="H885" i="4"/>
  <c r="B885" i="4"/>
  <c r="D885" i="4"/>
  <c r="A886" i="4"/>
  <c r="H886" i="4"/>
  <c r="B886" i="4"/>
  <c r="D886" i="4"/>
  <c r="A887" i="4"/>
  <c r="H887" i="4"/>
  <c r="B887" i="4"/>
  <c r="D887" i="4"/>
  <c r="A888" i="4"/>
  <c r="H888" i="4"/>
  <c r="B888" i="4"/>
  <c r="D888" i="4"/>
  <c r="A1549" i="4"/>
  <c r="H1549" i="4"/>
  <c r="B1549" i="4"/>
  <c r="D1549" i="4"/>
  <c r="A889" i="4"/>
  <c r="H889" i="4"/>
  <c r="B889" i="4"/>
  <c r="D889" i="4"/>
  <c r="A890" i="4"/>
  <c r="H890" i="4"/>
  <c r="B890" i="4"/>
  <c r="D890" i="4"/>
  <c r="A891" i="4"/>
  <c r="H891" i="4"/>
  <c r="B891" i="4"/>
  <c r="D891" i="4"/>
  <c r="A1550" i="4"/>
  <c r="H1550" i="4"/>
  <c r="B1550" i="4"/>
  <c r="D1550" i="4"/>
  <c r="A892" i="4"/>
  <c r="H892" i="4"/>
  <c r="B892" i="4"/>
  <c r="D892" i="4"/>
  <c r="A1551" i="4"/>
  <c r="H1551" i="4"/>
  <c r="B1551" i="4"/>
  <c r="D1551" i="4"/>
  <c r="A893" i="4"/>
  <c r="H893" i="4"/>
  <c r="B893" i="4"/>
  <c r="D893" i="4"/>
  <c r="A894" i="4"/>
  <c r="H894" i="4"/>
  <c r="B894" i="4"/>
  <c r="D894" i="4"/>
  <c r="A1552" i="4"/>
  <c r="H1552" i="4"/>
  <c r="B1552" i="4"/>
  <c r="D1552" i="4"/>
  <c r="A1553" i="4"/>
  <c r="H1553" i="4"/>
  <c r="B1553" i="4"/>
  <c r="D1553" i="4"/>
  <c r="A895" i="4"/>
  <c r="H895" i="4"/>
  <c r="B895" i="4"/>
  <c r="D895" i="4"/>
  <c r="A896" i="4"/>
  <c r="H896" i="4"/>
  <c r="B896" i="4"/>
  <c r="D896" i="4"/>
  <c r="A1554" i="4"/>
  <c r="H1554" i="4"/>
  <c r="B1554" i="4"/>
  <c r="D1554" i="4"/>
  <c r="A897" i="4"/>
  <c r="H897" i="4"/>
  <c r="B897" i="4"/>
  <c r="D897" i="4"/>
  <c r="A1555" i="4"/>
  <c r="H1555" i="4"/>
  <c r="B1555" i="4"/>
  <c r="D1555" i="4"/>
  <c r="A1556" i="4"/>
  <c r="H1556" i="4"/>
  <c r="B1556" i="4"/>
  <c r="D1556" i="4"/>
  <c r="A1557" i="4"/>
  <c r="H1557" i="4"/>
  <c r="B1557" i="4"/>
  <c r="D1557" i="4"/>
  <c r="A1558" i="4"/>
  <c r="H1558" i="4"/>
  <c r="B1558" i="4"/>
  <c r="D1558" i="4"/>
  <c r="A1559" i="4"/>
  <c r="H1559" i="4"/>
  <c r="B1559" i="4"/>
  <c r="D1559" i="4"/>
  <c r="A1560" i="4"/>
  <c r="H1560" i="4"/>
  <c r="B1560" i="4"/>
  <c r="D1560" i="4"/>
  <c r="A1561" i="4"/>
  <c r="H1561" i="4"/>
  <c r="B1561" i="4"/>
  <c r="D1561" i="4"/>
  <c r="A1562" i="4"/>
  <c r="H1562" i="4"/>
  <c r="B1562" i="4"/>
  <c r="D1562" i="4"/>
  <c r="A1563" i="4"/>
  <c r="H1563" i="4"/>
  <c r="B1563" i="4"/>
  <c r="D1563" i="4"/>
  <c r="A1564" i="4"/>
  <c r="H1564" i="4"/>
  <c r="B1564" i="4"/>
  <c r="D1564" i="4"/>
  <c r="A1565" i="4"/>
  <c r="H1565" i="4"/>
  <c r="B1565" i="4"/>
  <c r="D1565" i="4"/>
  <c r="A1566" i="4"/>
  <c r="H1566" i="4"/>
  <c r="B1566" i="4"/>
  <c r="D1566" i="4"/>
  <c r="A1567" i="4"/>
  <c r="H1567" i="4"/>
  <c r="B1567" i="4"/>
  <c r="D1567" i="4"/>
  <c r="A1568" i="4"/>
  <c r="H1568" i="4"/>
  <c r="B1568" i="4"/>
  <c r="D1568" i="4"/>
  <c r="A1569" i="4"/>
  <c r="H1569" i="4"/>
  <c r="B1569" i="4"/>
  <c r="D1569" i="4"/>
  <c r="A1570" i="4"/>
  <c r="H1570" i="4"/>
  <c r="B1570" i="4"/>
  <c r="D1570" i="4"/>
  <c r="A1571" i="4"/>
  <c r="H1571" i="4"/>
  <c r="B1571" i="4"/>
  <c r="D1571" i="4"/>
  <c r="A1572" i="4"/>
  <c r="H1572" i="4"/>
  <c r="B1572" i="4"/>
  <c r="D1572" i="4"/>
  <c r="A1573" i="4"/>
  <c r="H1573" i="4"/>
  <c r="B1573" i="4"/>
  <c r="D1573" i="4"/>
  <c r="A1574" i="4"/>
  <c r="H1574" i="4"/>
  <c r="B1574" i="4"/>
  <c r="D1574" i="4"/>
  <c r="A1575" i="4"/>
  <c r="H1575" i="4"/>
  <c r="B1575" i="4"/>
  <c r="D1575" i="4"/>
  <c r="A1576" i="4"/>
  <c r="H1576" i="4"/>
  <c r="B1576" i="4"/>
  <c r="D1576" i="4"/>
  <c r="A1577" i="4"/>
  <c r="H1577" i="4"/>
  <c r="B1577" i="4"/>
  <c r="D1577" i="4"/>
  <c r="A1578" i="4"/>
  <c r="H1578" i="4"/>
  <c r="B1578" i="4"/>
  <c r="D1578" i="4"/>
  <c r="A1579" i="4"/>
  <c r="H1579" i="4"/>
  <c r="B1579" i="4"/>
  <c r="D1579" i="4"/>
  <c r="A1580" i="4"/>
  <c r="H1580" i="4"/>
  <c r="B1580" i="4"/>
  <c r="D1580" i="4"/>
  <c r="A1581" i="4"/>
  <c r="H1581" i="4"/>
  <c r="B1581" i="4"/>
  <c r="D1581" i="4"/>
  <c r="A1582" i="4"/>
  <c r="H1582" i="4"/>
  <c r="B1582" i="4"/>
  <c r="D1582" i="4"/>
  <c r="A1583" i="4"/>
  <c r="H1583" i="4"/>
  <c r="B1583" i="4"/>
  <c r="D1583" i="4"/>
  <c r="A1584" i="4"/>
  <c r="H1584" i="4"/>
  <c r="B1584" i="4"/>
  <c r="D1584" i="4"/>
  <c r="A1585" i="4"/>
  <c r="H1585" i="4"/>
  <c r="B1585" i="4"/>
  <c r="D1585" i="4"/>
  <c r="A1586" i="4"/>
  <c r="H1586" i="4"/>
  <c r="B1586" i="4"/>
  <c r="D1586" i="4"/>
  <c r="A1587" i="4"/>
  <c r="H1587" i="4"/>
  <c r="B1587" i="4"/>
  <c r="D1587" i="4"/>
  <c r="A1588" i="4"/>
  <c r="H1588" i="4"/>
  <c r="B1588" i="4"/>
  <c r="D1588" i="4"/>
  <c r="A1589" i="4"/>
  <c r="H1589" i="4"/>
  <c r="B1589" i="4"/>
  <c r="D1589" i="4"/>
  <c r="A1590" i="4"/>
  <c r="H1590" i="4"/>
  <c r="B1590" i="4"/>
  <c r="D1590" i="4"/>
  <c r="A1591" i="4"/>
  <c r="H1591" i="4"/>
  <c r="B1591" i="4"/>
  <c r="D1591" i="4"/>
  <c r="A1592" i="4"/>
  <c r="H1592" i="4"/>
  <c r="B1592" i="4"/>
  <c r="D1592" i="4"/>
  <c r="A1593" i="4"/>
  <c r="H1593" i="4"/>
  <c r="B1593" i="4"/>
  <c r="D1593" i="4"/>
  <c r="A1594" i="4"/>
  <c r="H1594" i="4"/>
  <c r="B1594" i="4"/>
  <c r="D1594" i="4"/>
  <c r="A1595" i="4"/>
  <c r="H1595" i="4"/>
  <c r="B1595" i="4"/>
  <c r="D1595" i="4"/>
  <c r="A1596" i="4"/>
  <c r="H1596" i="4"/>
  <c r="B1596" i="4"/>
  <c r="D1596" i="4"/>
  <c r="A1597" i="4"/>
  <c r="H1597" i="4"/>
  <c r="B1597" i="4"/>
  <c r="D1597" i="4"/>
  <c r="A1598" i="4"/>
  <c r="H1598" i="4"/>
  <c r="B1598" i="4"/>
  <c r="D1598" i="4"/>
  <c r="A1599" i="4"/>
  <c r="H1599" i="4"/>
  <c r="B1599" i="4"/>
  <c r="D1599" i="4"/>
  <c r="A1600" i="4"/>
  <c r="H1600" i="4"/>
  <c r="B1600" i="4"/>
  <c r="D1600" i="4"/>
  <c r="A1601" i="4"/>
  <c r="H1601" i="4"/>
  <c r="B1601" i="4"/>
  <c r="D1601" i="4"/>
  <c r="A1602" i="4"/>
  <c r="H1602" i="4"/>
  <c r="B1602" i="4"/>
  <c r="D1602" i="4"/>
  <c r="A1603" i="4"/>
  <c r="H1603" i="4"/>
  <c r="B1603" i="4"/>
  <c r="D1603" i="4"/>
  <c r="A1604" i="4"/>
  <c r="H1604" i="4"/>
  <c r="B1604" i="4"/>
  <c r="D1604" i="4"/>
  <c r="A1605" i="4"/>
  <c r="H1605" i="4"/>
  <c r="B1605" i="4"/>
  <c r="D1605" i="4"/>
  <c r="A1606" i="4"/>
  <c r="H1606" i="4"/>
  <c r="B1606" i="4"/>
  <c r="D1606" i="4"/>
  <c r="A1607" i="4"/>
  <c r="H1607" i="4"/>
  <c r="B1607" i="4"/>
  <c r="D1607" i="4"/>
  <c r="A1608" i="4"/>
  <c r="H1608" i="4"/>
  <c r="B1608" i="4"/>
  <c r="D1608" i="4"/>
  <c r="A1609" i="4"/>
  <c r="H1609" i="4"/>
  <c r="B1609" i="4"/>
  <c r="D1609" i="4"/>
  <c r="A1610" i="4"/>
  <c r="H1610" i="4"/>
  <c r="B1610" i="4"/>
  <c r="D1610" i="4"/>
  <c r="A1611" i="4"/>
  <c r="H1611" i="4"/>
  <c r="B1611" i="4"/>
  <c r="D1611" i="4"/>
  <c r="A1612" i="4"/>
  <c r="H1612" i="4"/>
  <c r="B1612" i="4"/>
  <c r="D1612" i="4"/>
  <c r="A1613" i="4"/>
  <c r="H1613" i="4"/>
  <c r="B1613" i="4"/>
  <c r="D1613" i="4"/>
  <c r="A1614" i="4"/>
  <c r="H1614" i="4"/>
  <c r="B1614" i="4"/>
  <c r="D1614" i="4"/>
  <c r="A1615" i="4"/>
  <c r="H1615" i="4"/>
  <c r="B1615" i="4"/>
  <c r="D1615" i="4"/>
  <c r="A1616" i="4"/>
  <c r="H1616" i="4"/>
  <c r="B1616" i="4"/>
  <c r="D1616" i="4"/>
  <c r="A1617" i="4"/>
  <c r="H1617" i="4"/>
  <c r="B1617" i="4"/>
  <c r="D1617" i="4"/>
  <c r="A1618" i="4"/>
  <c r="H1618" i="4"/>
  <c r="B1618" i="4"/>
  <c r="D1618" i="4"/>
  <c r="A1619" i="4"/>
  <c r="H1619" i="4"/>
  <c r="B1619" i="4"/>
  <c r="D1619" i="4"/>
  <c r="A1620" i="4"/>
  <c r="H1620" i="4"/>
  <c r="B1620" i="4"/>
  <c r="D1620" i="4"/>
  <c r="A1621" i="4"/>
  <c r="H1621" i="4"/>
  <c r="B1621" i="4"/>
  <c r="D1621" i="4"/>
  <c r="A1622" i="4"/>
  <c r="H1622" i="4"/>
  <c r="B1622" i="4"/>
  <c r="D1622" i="4"/>
  <c r="A1623" i="4"/>
  <c r="H1623" i="4"/>
  <c r="B1623" i="4"/>
  <c r="D1623" i="4"/>
  <c r="A1624" i="4"/>
  <c r="H1624" i="4"/>
  <c r="B1624" i="4"/>
  <c r="D1624" i="4"/>
  <c r="A1625" i="4"/>
  <c r="H1625" i="4"/>
  <c r="B1625" i="4"/>
  <c r="D1625" i="4"/>
  <c r="A1626" i="4"/>
  <c r="H1626" i="4"/>
  <c r="B1626" i="4"/>
  <c r="D1626" i="4"/>
  <c r="A1627" i="4"/>
  <c r="H1627" i="4"/>
  <c r="B1627" i="4"/>
  <c r="D1627" i="4"/>
  <c r="H1075" i="4"/>
  <c r="B1075" i="4"/>
  <c r="D1075" i="4"/>
  <c r="A1075" i="4"/>
  <c r="H1074" i="4"/>
  <c r="B1074" i="4"/>
  <c r="D1074" i="4"/>
  <c r="A1074" i="4"/>
  <c r="H1073" i="4"/>
  <c r="B1073" i="4"/>
  <c r="D1073" i="4"/>
  <c r="A1073" i="4"/>
  <c r="H1072" i="4"/>
  <c r="B1072" i="4"/>
  <c r="D1072" i="4"/>
  <c r="A1072" i="4"/>
  <c r="H1071" i="4"/>
  <c r="B1071" i="4"/>
  <c r="D1071" i="4"/>
  <c r="A1071" i="4"/>
  <c r="H1070" i="4"/>
  <c r="B1070" i="4"/>
  <c r="D1070" i="4"/>
  <c r="A1070" i="4"/>
  <c r="H1069" i="4"/>
  <c r="B1069" i="4"/>
  <c r="D1069" i="4"/>
  <c r="A1069" i="4"/>
  <c r="H1068" i="4"/>
  <c r="B1068" i="4"/>
  <c r="D1068" i="4"/>
  <c r="A1068" i="4"/>
  <c r="H1067" i="4"/>
  <c r="B1067" i="4"/>
  <c r="D1067" i="4"/>
  <c r="A1067" i="4"/>
  <c r="H1066" i="4"/>
  <c r="B1066" i="4"/>
  <c r="D1066" i="4"/>
  <c r="A1066" i="4"/>
  <c r="H1065" i="4"/>
  <c r="B1065" i="4"/>
  <c r="D1065" i="4"/>
  <c r="A1065" i="4"/>
  <c r="H1064" i="4"/>
  <c r="B1064" i="4"/>
  <c r="D1064" i="4"/>
  <c r="A1064" i="4"/>
  <c r="H1063" i="4"/>
  <c r="B1063" i="4"/>
  <c r="D1063" i="4"/>
  <c r="A1063" i="4"/>
  <c r="H1062" i="4"/>
  <c r="B1062" i="4"/>
  <c r="D1062" i="4"/>
  <c r="A1062" i="4"/>
  <c r="H1061" i="4"/>
  <c r="B1061" i="4"/>
  <c r="D1061" i="4"/>
  <c r="A1061" i="4"/>
  <c r="H1060" i="4"/>
  <c r="B1060" i="4"/>
  <c r="D1060" i="4"/>
  <c r="A1060" i="4"/>
  <c r="H1059" i="4"/>
  <c r="B1059" i="4"/>
  <c r="D1059" i="4"/>
  <c r="A1059" i="4"/>
  <c r="H1058" i="4"/>
  <c r="B1058" i="4"/>
  <c r="D1058" i="4"/>
  <c r="A1058" i="4"/>
  <c r="H1057" i="4"/>
  <c r="B1057" i="4"/>
  <c r="D1057" i="4"/>
  <c r="A1057" i="4"/>
  <c r="H1056" i="4"/>
  <c r="B1056" i="4"/>
  <c r="D1056" i="4"/>
  <c r="A1056" i="4"/>
  <c r="H1055" i="4"/>
  <c r="B1055" i="4"/>
  <c r="D1055" i="4"/>
  <c r="A1055" i="4"/>
  <c r="H1054" i="4"/>
  <c r="B1054" i="4"/>
  <c r="D1054" i="4"/>
  <c r="A1054" i="4"/>
  <c r="H1053" i="4"/>
  <c r="B1053" i="4"/>
  <c r="D1053" i="4"/>
  <c r="A1053" i="4"/>
  <c r="H1052" i="4"/>
  <c r="B1052" i="4"/>
  <c r="D1052" i="4"/>
  <c r="A1052" i="4"/>
  <c r="H1051" i="4"/>
  <c r="B1051" i="4"/>
  <c r="D1051" i="4"/>
  <c r="A1051" i="4"/>
  <c r="H1050" i="4"/>
  <c r="B1050" i="4"/>
  <c r="D1050" i="4"/>
  <c r="A1050" i="4"/>
  <c r="H1049" i="4"/>
  <c r="B1049" i="4"/>
  <c r="D1049" i="4"/>
  <c r="A1049" i="4"/>
  <c r="H1048" i="4"/>
  <c r="B1048" i="4"/>
  <c r="D1048" i="4"/>
  <c r="A1048" i="4"/>
  <c r="H1047" i="4"/>
  <c r="B1047" i="4"/>
  <c r="D1047" i="4"/>
  <c r="A1047" i="4"/>
  <c r="H1046" i="4"/>
  <c r="B1046" i="4"/>
  <c r="D1046" i="4"/>
  <c r="A1046" i="4"/>
  <c r="H1045" i="4"/>
  <c r="B1045" i="4"/>
  <c r="D1045" i="4"/>
  <c r="A1045" i="4"/>
  <c r="H1044" i="4"/>
  <c r="B1044" i="4"/>
  <c r="D1044" i="4"/>
  <c r="A1044" i="4"/>
  <c r="H1043" i="4"/>
  <c r="B1043" i="4"/>
  <c r="D1043" i="4"/>
  <c r="A1043" i="4"/>
  <c r="H1042" i="4"/>
  <c r="B1042" i="4"/>
  <c r="D1042" i="4"/>
  <c r="A1042" i="4"/>
  <c r="H1041" i="4"/>
  <c r="B1041" i="4"/>
  <c r="D1041" i="4"/>
  <c r="A1041" i="4"/>
  <c r="H1040" i="4"/>
  <c r="B1040" i="4"/>
  <c r="D1040" i="4"/>
  <c r="A1040" i="4"/>
  <c r="H1039" i="4"/>
  <c r="B1039" i="4"/>
  <c r="D1039" i="4"/>
  <c r="A1039" i="4"/>
  <c r="H1038" i="4"/>
  <c r="B1038" i="4"/>
  <c r="D1038" i="4"/>
  <c r="A1038" i="4"/>
  <c r="H1037" i="4"/>
  <c r="B1037" i="4"/>
  <c r="D1037" i="4"/>
  <c r="A1037" i="4"/>
  <c r="H1036" i="4"/>
  <c r="B1036" i="4"/>
  <c r="D1036" i="4"/>
  <c r="A1036" i="4"/>
  <c r="H1035" i="4"/>
  <c r="B1035" i="4"/>
  <c r="D1035" i="4"/>
  <c r="A1035" i="4"/>
  <c r="H1034" i="4"/>
  <c r="B1034" i="4"/>
  <c r="D1034" i="4"/>
  <c r="A1034" i="4"/>
  <c r="H1033" i="4"/>
  <c r="B1033" i="4"/>
  <c r="D1033" i="4"/>
  <c r="A1033" i="4"/>
  <c r="H1032" i="4"/>
  <c r="B1032" i="4"/>
  <c r="D1032" i="4"/>
  <c r="A1032" i="4"/>
  <c r="H1031" i="4"/>
  <c r="B1031" i="4"/>
  <c r="D1031" i="4"/>
  <c r="A1031" i="4"/>
  <c r="H1030" i="4"/>
  <c r="B1030" i="4"/>
  <c r="D1030" i="4"/>
  <c r="A1030" i="4"/>
  <c r="H1029" i="4"/>
  <c r="B1029" i="4"/>
  <c r="D1029" i="4"/>
  <c r="A1029" i="4"/>
  <c r="H1028" i="4"/>
  <c r="B1028" i="4"/>
  <c r="D1028" i="4"/>
  <c r="A1028" i="4"/>
  <c r="H1027" i="4"/>
  <c r="B1027" i="4"/>
  <c r="D1027" i="4"/>
  <c r="A1027" i="4"/>
  <c r="H1026" i="4"/>
  <c r="B1026" i="4"/>
  <c r="D1026" i="4"/>
  <c r="A1026" i="4"/>
  <c r="H1025" i="4"/>
  <c r="B1025" i="4"/>
  <c r="D1025" i="4"/>
  <c r="A1025" i="4"/>
  <c r="H1024" i="4"/>
  <c r="B1024" i="4"/>
  <c r="D1024" i="4"/>
  <c r="A1024" i="4"/>
  <c r="H1023" i="4"/>
  <c r="B1023" i="4"/>
  <c r="D1023" i="4"/>
  <c r="A1023" i="4"/>
  <c r="H1022" i="4"/>
  <c r="B1022" i="4"/>
  <c r="D1022" i="4"/>
  <c r="A1022" i="4"/>
  <c r="H1021" i="4"/>
  <c r="B1021" i="4"/>
  <c r="D1021" i="4"/>
  <c r="A1021" i="4"/>
  <c r="H1020" i="4"/>
  <c r="B1020" i="4"/>
  <c r="D1020" i="4"/>
  <c r="A1020" i="4"/>
  <c r="H1019" i="4"/>
  <c r="B1019" i="4"/>
  <c r="D1019" i="4"/>
  <c r="A1019" i="4"/>
  <c r="H1018" i="4"/>
  <c r="B1018" i="4"/>
  <c r="D1018" i="4"/>
  <c r="A1018" i="4"/>
  <c r="H1017" i="4"/>
  <c r="B1017" i="4"/>
  <c r="D1017" i="4"/>
  <c r="A1017" i="4"/>
  <c r="H1016" i="4"/>
  <c r="B1016" i="4"/>
  <c r="D1016" i="4"/>
  <c r="A1016" i="4"/>
  <c r="H1015" i="4"/>
  <c r="B1015" i="4"/>
  <c r="D1015" i="4"/>
  <c r="A1015" i="4"/>
  <c r="H1014" i="4"/>
  <c r="B1014" i="4"/>
  <c r="D1014" i="4"/>
  <c r="A1014" i="4"/>
  <c r="H1013" i="4"/>
  <c r="B1013" i="4"/>
  <c r="D1013" i="4"/>
  <c r="A1013" i="4"/>
  <c r="H1012" i="4"/>
  <c r="B1012" i="4"/>
  <c r="D1012" i="4"/>
  <c r="A1012" i="4"/>
  <c r="H1011" i="4"/>
  <c r="B1011" i="4"/>
  <c r="D1011" i="4"/>
  <c r="A1011" i="4"/>
  <c r="H1010" i="4"/>
  <c r="B1010" i="4"/>
  <c r="D1010" i="4"/>
  <c r="A1010" i="4"/>
  <c r="H1009" i="4"/>
  <c r="B1009" i="4"/>
  <c r="D1009" i="4"/>
  <c r="A1009" i="4"/>
  <c r="H1008" i="4"/>
  <c r="B1008" i="4"/>
  <c r="D1008" i="4"/>
  <c r="A1008" i="4"/>
  <c r="H1007" i="4"/>
  <c r="B1007" i="4"/>
  <c r="D1007" i="4"/>
  <c r="A1007" i="4"/>
  <c r="H1006" i="4"/>
  <c r="B1006" i="4"/>
  <c r="D1006" i="4"/>
  <c r="A1006" i="4"/>
  <c r="H1005" i="4"/>
  <c r="B1005" i="4"/>
  <c r="D1005" i="4"/>
  <c r="A1005" i="4"/>
  <c r="H1004" i="4"/>
  <c r="B1004" i="4"/>
  <c r="D1004" i="4"/>
  <c r="A1004" i="4"/>
  <c r="H1003" i="4"/>
  <c r="B1003" i="4"/>
  <c r="D1003" i="4"/>
  <c r="A1003" i="4"/>
  <c r="H1002" i="4"/>
  <c r="B1002" i="4"/>
  <c r="D1002" i="4"/>
  <c r="A1002" i="4"/>
  <c r="H1001" i="4"/>
  <c r="B1001" i="4"/>
  <c r="D1001" i="4"/>
  <c r="A1001" i="4"/>
  <c r="H1000" i="4"/>
  <c r="B1000" i="4"/>
  <c r="D1000" i="4"/>
  <c r="A1000" i="4"/>
  <c r="H999" i="4"/>
  <c r="B999" i="4"/>
  <c r="D999" i="4"/>
  <c r="A999" i="4"/>
  <c r="H998" i="4"/>
  <c r="B998" i="4"/>
  <c r="D998" i="4"/>
  <c r="A998" i="4"/>
  <c r="H997" i="4"/>
  <c r="B997" i="4"/>
  <c r="D997" i="4"/>
  <c r="A997" i="4"/>
  <c r="H996" i="4"/>
  <c r="B996" i="4"/>
  <c r="D996" i="4"/>
  <c r="A996" i="4"/>
  <c r="H995" i="4"/>
  <c r="B995" i="4"/>
  <c r="D995" i="4"/>
  <c r="A995" i="4"/>
  <c r="H994" i="4"/>
  <c r="B994" i="4"/>
  <c r="D994" i="4"/>
  <c r="A994" i="4"/>
  <c r="H993" i="4"/>
  <c r="B993" i="4"/>
  <c r="D993" i="4"/>
  <c r="A993" i="4"/>
  <c r="H992" i="4"/>
  <c r="B992" i="4"/>
  <c r="D992" i="4"/>
  <c r="A992" i="4"/>
  <c r="H991" i="4"/>
  <c r="B991" i="4"/>
  <c r="D991" i="4"/>
  <c r="A991" i="4"/>
  <c r="H990" i="4"/>
  <c r="B990" i="4"/>
  <c r="D990" i="4"/>
  <c r="A990" i="4"/>
  <c r="H989" i="4"/>
  <c r="B989" i="4"/>
  <c r="D989" i="4"/>
  <c r="A989" i="4"/>
  <c r="H988" i="4"/>
  <c r="B988" i="4"/>
  <c r="D988" i="4"/>
  <c r="A988" i="4"/>
  <c r="H987" i="4"/>
  <c r="B987" i="4"/>
  <c r="D987" i="4"/>
  <c r="A987" i="4"/>
  <c r="H986" i="4"/>
  <c r="B986" i="4"/>
  <c r="D986" i="4"/>
  <c r="A986" i="4"/>
  <c r="H985" i="4"/>
  <c r="B985" i="4"/>
  <c r="D985" i="4"/>
  <c r="A985" i="4"/>
  <c r="H984" i="4"/>
  <c r="B984" i="4"/>
  <c r="D984" i="4"/>
  <c r="A984" i="4"/>
  <c r="H983" i="4"/>
  <c r="B983" i="4"/>
  <c r="D983" i="4"/>
  <c r="A983" i="4"/>
  <c r="H982" i="4"/>
  <c r="B982" i="4"/>
  <c r="D982" i="4"/>
  <c r="A982" i="4"/>
  <c r="H981" i="4"/>
  <c r="B981" i="4"/>
  <c r="D981" i="4"/>
  <c r="A981" i="4"/>
  <c r="H980" i="4"/>
  <c r="B980" i="4"/>
  <c r="D980" i="4"/>
  <c r="A980" i="4"/>
  <c r="H979" i="4"/>
  <c r="B979" i="4"/>
  <c r="D979" i="4"/>
  <c r="A979" i="4"/>
  <c r="H978" i="4"/>
  <c r="B978" i="4"/>
  <c r="D978" i="4"/>
  <c r="A978" i="4"/>
  <c r="H977" i="4"/>
  <c r="B977" i="4"/>
  <c r="D977" i="4"/>
  <c r="A977" i="4"/>
  <c r="H976" i="4"/>
  <c r="B976" i="4"/>
  <c r="D976" i="4"/>
  <c r="A976" i="4"/>
  <c r="H975" i="4"/>
  <c r="B975" i="4"/>
  <c r="D975" i="4"/>
  <c r="A975" i="4"/>
  <c r="H974" i="4"/>
  <c r="B974" i="4"/>
  <c r="D974" i="4"/>
  <c r="A974" i="4"/>
  <c r="H973" i="4"/>
  <c r="B973" i="4"/>
  <c r="D973" i="4"/>
  <c r="A973" i="4"/>
  <c r="H972" i="4"/>
  <c r="B972" i="4"/>
  <c r="D972" i="4"/>
  <c r="A972" i="4"/>
  <c r="H971" i="4"/>
  <c r="B971" i="4"/>
  <c r="D971" i="4"/>
  <c r="A971" i="4"/>
  <c r="H970" i="4"/>
  <c r="B970" i="4"/>
  <c r="D970" i="4"/>
  <c r="A970" i="4"/>
  <c r="H969" i="4"/>
  <c r="B969" i="4"/>
  <c r="F969" i="4"/>
  <c r="D969" i="4"/>
  <c r="A969" i="4"/>
  <c r="H968" i="4"/>
  <c r="B968" i="4"/>
  <c r="F968" i="4"/>
  <c r="D968" i="4"/>
  <c r="A968" i="4"/>
  <c r="H967" i="4"/>
  <c r="B967" i="4"/>
  <c r="F967" i="4"/>
  <c r="D967" i="4"/>
  <c r="A967" i="4"/>
  <c r="H966" i="4"/>
  <c r="B966" i="4"/>
  <c r="F966" i="4"/>
  <c r="D966" i="4"/>
  <c r="A966" i="4"/>
  <c r="H965" i="4"/>
  <c r="F965" i="4"/>
  <c r="D965" i="4"/>
  <c r="B965" i="4"/>
  <c r="A965" i="4"/>
  <c r="H964" i="4"/>
  <c r="D964" i="4"/>
  <c r="B964" i="4"/>
  <c r="A964" i="4"/>
  <c r="H963" i="4"/>
  <c r="D963" i="4"/>
  <c r="B963" i="4"/>
  <c r="A963" i="4"/>
  <c r="H962" i="4"/>
  <c r="D962" i="4"/>
  <c r="B962" i="4"/>
  <c r="A962" i="4"/>
  <c r="H961" i="4"/>
  <c r="D961" i="4"/>
  <c r="B961" i="4"/>
  <c r="A961" i="4"/>
  <c r="H960" i="4"/>
  <c r="D960" i="4"/>
  <c r="B960" i="4"/>
  <c r="A960" i="4"/>
  <c r="H959" i="4"/>
  <c r="D959" i="4"/>
  <c r="B959" i="4"/>
  <c r="A959" i="4"/>
  <c r="H958" i="4"/>
  <c r="D958" i="4"/>
  <c r="B958" i="4"/>
  <c r="A958" i="4"/>
  <c r="H957" i="4"/>
  <c r="D957" i="4"/>
  <c r="B957" i="4"/>
  <c r="A957" i="4"/>
  <c r="H956" i="4"/>
  <c r="D956" i="4"/>
  <c r="B956" i="4"/>
  <c r="A956" i="4"/>
  <c r="H955" i="4"/>
  <c r="D955" i="4"/>
  <c r="B955" i="4"/>
  <c r="A955" i="4"/>
  <c r="H954" i="4"/>
  <c r="D954" i="4"/>
  <c r="B954" i="4"/>
  <c r="A954" i="4"/>
  <c r="H953" i="4"/>
  <c r="D953" i="4"/>
  <c r="B953" i="4"/>
  <c r="A953" i="4"/>
  <c r="H952" i="4"/>
  <c r="D952" i="4"/>
  <c r="B952" i="4"/>
  <c r="A952" i="4"/>
  <c r="H951" i="4"/>
  <c r="D951" i="4"/>
  <c r="B951" i="4"/>
  <c r="A951" i="4"/>
  <c r="H950" i="4"/>
  <c r="D950" i="4"/>
  <c r="B950" i="4"/>
  <c r="A950" i="4"/>
  <c r="H949" i="4"/>
  <c r="D949" i="4"/>
  <c r="B949" i="4"/>
  <c r="A949" i="4"/>
  <c r="H948" i="4"/>
  <c r="D948" i="4"/>
  <c r="B948" i="4"/>
  <c r="A948" i="4"/>
  <c r="H947" i="4"/>
  <c r="D947" i="4"/>
  <c r="B947" i="4"/>
  <c r="A947" i="4"/>
  <c r="H946" i="4"/>
  <c r="D946" i="4"/>
  <c r="B946" i="4"/>
  <c r="A946" i="4"/>
  <c r="H945" i="4"/>
  <c r="D945" i="4"/>
  <c r="B945" i="4"/>
  <c r="A945" i="4"/>
  <c r="H944" i="4"/>
  <c r="D944" i="4"/>
  <c r="B944" i="4"/>
  <c r="A944" i="4"/>
  <c r="H943" i="4"/>
  <c r="D943" i="4"/>
  <c r="B943" i="4"/>
  <c r="A943" i="4"/>
  <c r="H942" i="4"/>
  <c r="D942" i="4"/>
  <c r="B942" i="4"/>
  <c r="A942" i="4"/>
  <c r="H941" i="4"/>
  <c r="D941" i="4"/>
  <c r="B941" i="4"/>
  <c r="A941" i="4"/>
  <c r="H940" i="4"/>
  <c r="D940" i="4"/>
  <c r="B940" i="4"/>
  <c r="A940" i="4"/>
  <c r="H939" i="4"/>
  <c r="D939" i="4"/>
  <c r="B939" i="4"/>
  <c r="A939" i="4"/>
  <c r="H938" i="4"/>
  <c r="D938" i="4"/>
  <c r="B938" i="4"/>
  <c r="A938" i="4"/>
  <c r="H937" i="4"/>
  <c r="D937" i="4"/>
  <c r="B937" i="4"/>
  <c r="A937" i="4"/>
  <c r="H936" i="4"/>
  <c r="D936" i="4"/>
  <c r="B936" i="4"/>
  <c r="A936" i="4"/>
  <c r="H935" i="4"/>
  <c r="D935" i="4"/>
  <c r="B935" i="4"/>
  <c r="A935" i="4"/>
  <c r="H934" i="4"/>
  <c r="D934" i="4"/>
  <c r="B934" i="4"/>
  <c r="A934" i="4"/>
  <c r="H933" i="4"/>
  <c r="D933" i="4"/>
  <c r="B933" i="4"/>
  <c r="A933" i="4"/>
  <c r="H932" i="4"/>
  <c r="D932" i="4"/>
  <c r="B932" i="4"/>
  <c r="A932" i="4"/>
  <c r="H931" i="4"/>
  <c r="D931" i="4"/>
  <c r="B931" i="4"/>
  <c r="A931" i="4"/>
  <c r="H930" i="4"/>
  <c r="D930" i="4"/>
  <c r="B930" i="4"/>
  <c r="A930" i="4"/>
  <c r="H929" i="4"/>
  <c r="D929" i="4"/>
  <c r="B929" i="4"/>
  <c r="A929" i="4"/>
  <c r="H928" i="4"/>
  <c r="D928" i="4"/>
  <c r="B928" i="4"/>
  <c r="A928" i="4"/>
  <c r="H927" i="4"/>
  <c r="D927" i="4"/>
  <c r="B927" i="4"/>
  <c r="A927" i="4"/>
  <c r="H926" i="4"/>
  <c r="D926" i="4"/>
  <c r="B926" i="4"/>
  <c r="A926" i="4"/>
  <c r="H925" i="4"/>
  <c r="D925" i="4"/>
  <c r="B925" i="4"/>
  <c r="A925" i="4"/>
  <c r="H924" i="4"/>
  <c r="D924" i="4"/>
  <c r="B924" i="4"/>
  <c r="A924" i="4"/>
  <c r="H923" i="4"/>
  <c r="D923" i="4"/>
  <c r="B923" i="4"/>
  <c r="A923" i="4"/>
  <c r="H922" i="4"/>
  <c r="D922" i="4"/>
  <c r="B922" i="4"/>
  <c r="A922" i="4"/>
  <c r="H921" i="4"/>
  <c r="D921" i="4"/>
  <c r="B921" i="4"/>
  <c r="A921" i="4"/>
  <c r="H920" i="4"/>
  <c r="D920" i="4"/>
  <c r="B920" i="4"/>
  <c r="A920" i="4"/>
  <c r="H919" i="4"/>
  <c r="D919" i="4"/>
  <c r="B919" i="4"/>
  <c r="A919" i="4"/>
  <c r="H918" i="4"/>
  <c r="D918" i="4"/>
  <c r="B918" i="4"/>
  <c r="A918" i="4"/>
  <c r="H917" i="4"/>
  <c r="D917" i="4"/>
  <c r="B917" i="4"/>
  <c r="A917" i="4"/>
  <c r="H916" i="4"/>
  <c r="D916" i="4"/>
  <c r="B916" i="4"/>
  <c r="A916" i="4"/>
  <c r="H915" i="4"/>
  <c r="D915" i="4"/>
  <c r="B915" i="4"/>
  <c r="A915" i="4"/>
  <c r="H914" i="4"/>
  <c r="D914" i="4"/>
  <c r="B914" i="4"/>
  <c r="A914" i="4"/>
  <c r="H913" i="4"/>
  <c r="D913" i="4"/>
  <c r="B913" i="4"/>
  <c r="A913" i="4"/>
  <c r="H912" i="4"/>
  <c r="D912" i="4"/>
  <c r="B912" i="4"/>
  <c r="A912" i="4"/>
  <c r="H911" i="4"/>
  <c r="D911" i="4"/>
  <c r="B911" i="4"/>
  <c r="A911" i="4"/>
  <c r="H910" i="4"/>
  <c r="D910" i="4"/>
  <c r="B910" i="4"/>
  <c r="A910" i="4"/>
  <c r="H909" i="4"/>
  <c r="D909" i="4"/>
  <c r="B909" i="4"/>
  <c r="A909" i="4"/>
  <c r="H908" i="4"/>
  <c r="D908" i="4"/>
  <c r="B908" i="4"/>
  <c r="A908" i="4"/>
  <c r="H907" i="4"/>
  <c r="D907" i="4"/>
  <c r="B907" i="4"/>
  <c r="A907" i="4"/>
  <c r="H906" i="4"/>
  <c r="D906" i="4"/>
  <c r="B906" i="4"/>
  <c r="A906" i="4"/>
  <c r="H905" i="4"/>
  <c r="D905" i="4"/>
  <c r="B905" i="4"/>
  <c r="A905" i="4"/>
  <c r="H904" i="4"/>
  <c r="D904" i="4"/>
  <c r="B904" i="4"/>
  <c r="A904" i="4"/>
  <c r="H903" i="4"/>
  <c r="D903" i="4"/>
  <c r="B903" i="4"/>
  <c r="A903" i="4"/>
  <c r="H902" i="4"/>
  <c r="D902" i="4"/>
  <c r="B902" i="4"/>
  <c r="A902" i="4"/>
  <c r="H901" i="4"/>
  <c r="D901" i="4"/>
  <c r="B901" i="4"/>
  <c r="A901" i="4"/>
  <c r="H900" i="4"/>
  <c r="D900" i="4"/>
  <c r="B900" i="4"/>
  <c r="A900" i="4"/>
  <c r="H899" i="4"/>
  <c r="D899" i="4"/>
  <c r="B899" i="4"/>
  <c r="A899" i="4"/>
  <c r="H898" i="4"/>
  <c r="D898" i="4"/>
  <c r="B898" i="4"/>
  <c r="A898" i="4"/>
  <c r="E590" i="1"/>
  <c r="F590" i="1" s="1"/>
  <c r="G590" i="1" s="1"/>
  <c r="J590" i="1" s="1"/>
  <c r="F931" i="1"/>
  <c r="G931" i="1" s="1"/>
  <c r="J931" i="1" s="1"/>
  <c r="E853" i="1"/>
  <c r="F853" i="1" s="1"/>
  <c r="G853" i="1" s="1"/>
  <c r="J853" i="1" s="1"/>
  <c r="F854" i="1"/>
  <c r="G854" i="1" s="1"/>
  <c r="J854" i="1" s="1"/>
  <c r="E861" i="1"/>
  <c r="F861" i="1" s="1"/>
  <c r="G861" i="1" s="1"/>
  <c r="J861" i="1" s="1"/>
  <c r="F850" i="1"/>
  <c r="G850" i="1" s="1"/>
  <c r="J850" i="1" s="1"/>
  <c r="F684" i="1"/>
  <c r="G684" i="1" s="1"/>
  <c r="J684" i="1" s="1"/>
  <c r="E745" i="1"/>
  <c r="F745" i="1" s="1"/>
  <c r="G745" i="1" s="1"/>
  <c r="J745" i="1" s="1"/>
  <c r="F776" i="1"/>
  <c r="G776" i="1" s="1"/>
  <c r="J776" i="1" s="1"/>
  <c r="E778" i="1"/>
  <c r="F778" i="1" s="1"/>
  <c r="G778" i="1" s="1"/>
  <c r="J778" i="1" s="1"/>
  <c r="F791" i="1"/>
  <c r="G791" i="1" s="1"/>
  <c r="J791" i="1" s="1"/>
  <c r="F844" i="1"/>
  <c r="G844" i="1" s="1"/>
  <c r="J844" i="1" s="1"/>
  <c r="F340" i="1"/>
  <c r="G340" i="1" s="1"/>
  <c r="I340" i="1" s="1"/>
  <c r="F345" i="1"/>
  <c r="G345" i="1" s="1"/>
  <c r="I345" i="1" s="1"/>
  <c r="F350" i="1"/>
  <c r="G350" i="1" s="1"/>
  <c r="I350" i="1" s="1"/>
  <c r="G353" i="1"/>
  <c r="I353" i="1" s="1"/>
  <c r="F356" i="1"/>
  <c r="G356" i="1" s="1"/>
  <c r="I356" i="1" s="1"/>
  <c r="F358" i="1"/>
  <c r="G358" i="1" s="1"/>
  <c r="I358" i="1" s="1"/>
  <c r="F361" i="1"/>
  <c r="G361" i="1" s="1"/>
  <c r="I361" i="1" s="1"/>
  <c r="F363" i="1"/>
  <c r="G363" i="1" s="1"/>
  <c r="I363" i="1" s="1"/>
  <c r="G366" i="1"/>
  <c r="I366" i="1" s="1"/>
  <c r="F367" i="1"/>
  <c r="G367" i="1" s="1"/>
  <c r="I367" i="1" s="1"/>
  <c r="F368" i="1"/>
  <c r="G368" i="1" s="1"/>
  <c r="I368" i="1" s="1"/>
  <c r="F371" i="1"/>
  <c r="G371" i="1" s="1"/>
  <c r="I371" i="1" s="1"/>
  <c r="F373" i="1"/>
  <c r="G373" i="1" s="1"/>
  <c r="I373" i="1" s="1"/>
  <c r="F376" i="1"/>
  <c r="G376" i="1" s="1"/>
  <c r="I376" i="1" s="1"/>
  <c r="F380" i="1"/>
  <c r="G380" i="1" s="1"/>
  <c r="I380" i="1" s="1"/>
  <c r="F387" i="1"/>
  <c r="G387" i="1" s="1"/>
  <c r="I387" i="1" s="1"/>
  <c r="F388" i="1"/>
  <c r="G388" i="1" s="1"/>
  <c r="I388" i="1" s="1"/>
  <c r="F389" i="1"/>
  <c r="G389" i="1" s="1"/>
  <c r="I389" i="1" s="1"/>
  <c r="F393" i="1"/>
  <c r="G393" i="1" s="1"/>
  <c r="I393" i="1" s="1"/>
  <c r="F413" i="1"/>
  <c r="G413" i="1" s="1"/>
  <c r="I413" i="1" s="1"/>
  <c r="F417" i="1"/>
  <c r="G417" i="1" s="1"/>
  <c r="I417" i="1" s="1"/>
  <c r="F419" i="1"/>
  <c r="G419" i="1" s="1"/>
  <c r="I419" i="1" s="1"/>
  <c r="F427" i="1"/>
  <c r="G427" i="1" s="1"/>
  <c r="I427" i="1" s="1"/>
  <c r="F428" i="1"/>
  <c r="G428" i="1" s="1"/>
  <c r="I428" i="1" s="1"/>
  <c r="F429" i="1"/>
  <c r="G429" i="1" s="1"/>
  <c r="I429" i="1" s="1"/>
  <c r="F432" i="1"/>
  <c r="G432" i="1" s="1"/>
  <c r="I432" i="1" s="1"/>
  <c r="F435" i="1"/>
  <c r="G435" i="1" s="1"/>
  <c r="I435" i="1" s="1"/>
  <c r="F440" i="1"/>
  <c r="G440" i="1" s="1"/>
  <c r="I440" i="1" s="1"/>
  <c r="F447" i="1"/>
  <c r="G447" i="1" s="1"/>
  <c r="I447" i="1" s="1"/>
  <c r="E448" i="1"/>
  <c r="F448" i="1" s="1"/>
  <c r="U448" i="1" s="1"/>
  <c r="F458" i="1"/>
  <c r="G458" i="1" s="1"/>
  <c r="I458" i="1" s="1"/>
  <c r="F466" i="1"/>
  <c r="G466" i="1" s="1"/>
  <c r="I466" i="1" s="1"/>
  <c r="F468" i="1"/>
  <c r="G468" i="1" s="1"/>
  <c r="I468" i="1" s="1"/>
  <c r="F560" i="1"/>
  <c r="G560" i="1" s="1"/>
  <c r="I560" i="1" s="1"/>
  <c r="F483" i="1"/>
  <c r="G483" i="1" s="1"/>
  <c r="J483" i="1" s="1"/>
  <c r="F266" i="1"/>
  <c r="G266" i="1" s="1"/>
  <c r="I266" i="1" s="1"/>
  <c r="F269" i="1"/>
  <c r="G269" i="1" s="1"/>
  <c r="I269" i="1" s="1"/>
  <c r="F286" i="1"/>
  <c r="G286" i="1" s="1"/>
  <c r="I286" i="1" s="1"/>
  <c r="F288" i="1"/>
  <c r="G288" i="1" s="1"/>
  <c r="I288" i="1" s="1"/>
  <c r="F295" i="1"/>
  <c r="G295" i="1" s="1"/>
  <c r="I295" i="1" s="1"/>
  <c r="F303" i="1"/>
  <c r="G303" i="1" s="1"/>
  <c r="I303" i="1" s="1"/>
  <c r="F304" i="1"/>
  <c r="G304" i="1" s="1"/>
  <c r="I304" i="1" s="1"/>
  <c r="F316" i="1"/>
  <c r="G316" i="1" s="1"/>
  <c r="I316" i="1" s="1"/>
  <c r="F317" i="1"/>
  <c r="G317" i="1" s="1"/>
  <c r="I317" i="1" s="1"/>
  <c r="F329" i="1"/>
  <c r="G329" i="1" s="1"/>
  <c r="I329" i="1" s="1"/>
  <c r="F330" i="1"/>
  <c r="G330" i="1" s="1"/>
  <c r="I330" i="1" s="1"/>
  <c r="F334" i="1"/>
  <c r="G334" i="1" s="1"/>
  <c r="I334" i="1" s="1"/>
  <c r="F335" i="1"/>
  <c r="G335" i="1" s="1"/>
  <c r="I335" i="1" s="1"/>
  <c r="F337" i="1"/>
  <c r="G337" i="1" s="1"/>
  <c r="I337" i="1" s="1"/>
  <c r="F338" i="1"/>
  <c r="G338" i="1" s="1"/>
  <c r="I338" i="1" s="1"/>
  <c r="F343" i="1"/>
  <c r="G343" i="1" s="1"/>
  <c r="I343" i="1" s="1"/>
  <c r="F347" i="1"/>
  <c r="G347" i="1" s="1"/>
  <c r="I347" i="1" s="1"/>
  <c r="F348" i="1"/>
  <c r="G348" i="1" s="1"/>
  <c r="I348" i="1" s="1"/>
  <c r="F411" i="1"/>
  <c r="G411" i="1" s="1"/>
  <c r="J411" i="1" s="1"/>
  <c r="F421" i="1"/>
  <c r="G421" i="1" s="1"/>
  <c r="J421" i="1" s="1"/>
  <c r="F555" i="1"/>
  <c r="G555" i="1" s="1"/>
  <c r="I555" i="1" s="1"/>
  <c r="F289" i="1"/>
  <c r="G289" i="1" s="1"/>
  <c r="I289" i="1" s="1"/>
  <c r="F293" i="1"/>
  <c r="G293" i="1" s="1"/>
  <c r="I293" i="1" s="1"/>
  <c r="F306" i="1"/>
  <c r="G306" i="1" s="1"/>
  <c r="I306" i="1" s="1"/>
  <c r="F308" i="1"/>
  <c r="G308" i="1" s="1"/>
  <c r="I308" i="1" s="1"/>
  <c r="G312" i="1"/>
  <c r="I312" i="1" s="1"/>
  <c r="F322" i="1"/>
  <c r="G322" i="1" s="1"/>
  <c r="I322" i="1" s="1"/>
  <c r="F327" i="1"/>
  <c r="G327" i="1" s="1"/>
  <c r="I327" i="1" s="1"/>
  <c r="F342" i="1"/>
  <c r="G342" i="1" s="1"/>
  <c r="I342" i="1" s="1"/>
  <c r="F397" i="1"/>
  <c r="G397" i="1" s="1"/>
  <c r="I397" i="1" s="1"/>
  <c r="F412" i="1"/>
  <c r="G412" i="1" s="1"/>
  <c r="I412" i="1" s="1"/>
  <c r="F425" i="1"/>
  <c r="G425" i="1" s="1"/>
  <c r="I425" i="1" s="1"/>
  <c r="F439" i="1"/>
  <c r="G439" i="1" s="1"/>
  <c r="I439" i="1" s="1"/>
  <c r="F443" i="1"/>
  <c r="G443" i="1" s="1"/>
  <c r="I443" i="1" s="1"/>
  <c r="F450" i="1"/>
  <c r="G450" i="1" s="1"/>
  <c r="I450" i="1" s="1"/>
  <c r="F455" i="1"/>
  <c r="G455" i="1" s="1"/>
  <c r="I455" i="1" s="1"/>
  <c r="G472" i="1"/>
  <c r="I472" i="1" s="1"/>
  <c r="F486" i="1"/>
  <c r="G486" i="1" s="1"/>
  <c r="I486" i="1" s="1"/>
  <c r="F487" i="1"/>
  <c r="G487" i="1"/>
  <c r="I487" i="1" s="1"/>
  <c r="F488" i="1"/>
  <c r="G488" i="1" s="1"/>
  <c r="I488" i="1" s="1"/>
  <c r="F494" i="1"/>
  <c r="G494" i="1" s="1"/>
  <c r="I494" i="1" s="1"/>
  <c r="F497" i="1"/>
  <c r="G497" i="1" s="1"/>
  <c r="I497" i="1" s="1"/>
  <c r="F498" i="1"/>
  <c r="G498" i="1" s="1"/>
  <c r="I498" i="1" s="1"/>
  <c r="F504" i="1"/>
  <c r="G504" i="1" s="1"/>
  <c r="I504" i="1" s="1"/>
  <c r="F505" i="1"/>
  <c r="G505" i="1" s="1"/>
  <c r="I505" i="1" s="1"/>
  <c r="F506" i="1"/>
  <c r="G506" i="1" s="1"/>
  <c r="I506" i="1" s="1"/>
  <c r="F512" i="1"/>
  <c r="G512" i="1" s="1"/>
  <c r="I512" i="1" s="1"/>
  <c r="F521" i="1"/>
  <c r="G521" i="1" s="1"/>
  <c r="I521" i="1" s="1"/>
  <c r="F522" i="1"/>
  <c r="G522" i="1" s="1"/>
  <c r="I522" i="1" s="1"/>
  <c r="F524" i="1"/>
  <c r="G524" i="1" s="1"/>
  <c r="I524" i="1" s="1"/>
  <c r="F527" i="1"/>
  <c r="G527" i="1" s="1"/>
  <c r="I527" i="1" s="1"/>
  <c r="F530" i="1"/>
  <c r="G530" i="1" s="1"/>
  <c r="I530" i="1" s="1"/>
  <c r="F532" i="1"/>
  <c r="G532" i="1" s="1"/>
  <c r="I532" i="1" s="1"/>
  <c r="F533" i="1"/>
  <c r="G533" i="1" s="1"/>
  <c r="I533" i="1" s="1"/>
  <c r="F535" i="1"/>
  <c r="G535" i="1" s="1"/>
  <c r="I535" i="1" s="1"/>
  <c r="F537" i="1"/>
  <c r="G537" i="1" s="1"/>
  <c r="I537" i="1" s="1"/>
  <c r="F538" i="1"/>
  <c r="G538" i="1" s="1"/>
  <c r="I538" i="1" s="1"/>
  <c r="F539" i="1"/>
  <c r="G539" i="1" s="1"/>
  <c r="I539" i="1" s="1"/>
  <c r="F544" i="1"/>
  <c r="G544" i="1" s="1"/>
  <c r="I544" i="1" s="1"/>
  <c r="G545" i="1"/>
  <c r="I545" i="1" s="1"/>
  <c r="F546" i="1"/>
  <c r="G546" i="1" s="1"/>
  <c r="I546" i="1" s="1"/>
  <c r="F548" i="1"/>
  <c r="G548" i="1" s="1"/>
  <c r="I548" i="1" s="1"/>
  <c r="F619" i="1"/>
  <c r="G619" i="1" s="1"/>
  <c r="I619" i="1" s="1"/>
  <c r="F632" i="1"/>
  <c r="G632" i="1" s="1"/>
  <c r="I632" i="1" s="1"/>
  <c r="F646" i="1"/>
  <c r="G646" i="1" s="1"/>
  <c r="I646" i="1" s="1"/>
  <c r="F648" i="1"/>
  <c r="G648" i="1" s="1"/>
  <c r="I648" i="1" s="1"/>
  <c r="F650" i="1"/>
  <c r="G650" i="1" s="1"/>
  <c r="I650" i="1" s="1"/>
  <c r="F652" i="1"/>
  <c r="G652" i="1" s="1"/>
  <c r="I652" i="1" s="1"/>
  <c r="F658" i="1"/>
  <c r="G658" i="1" s="1"/>
  <c r="I658" i="1" s="1"/>
  <c r="F660" i="1"/>
  <c r="G660" i="1" s="1"/>
  <c r="I660" i="1" s="1"/>
  <c r="F661" i="1"/>
  <c r="G661" i="1" s="1"/>
  <c r="I661" i="1" s="1"/>
  <c r="F663" i="1"/>
  <c r="G663" i="1" s="1"/>
  <c r="I663" i="1" s="1"/>
  <c r="F664" i="1"/>
  <c r="G664" i="1" s="1"/>
  <c r="I664" i="1" s="1"/>
  <c r="E667" i="1"/>
  <c r="F667" i="1" s="1"/>
  <c r="U667" i="1" s="1"/>
  <c r="F671" i="1"/>
  <c r="G671" i="1" s="1"/>
  <c r="I671" i="1" s="1"/>
  <c r="F672" i="1"/>
  <c r="G672" i="1" s="1"/>
  <c r="I672" i="1" s="1"/>
  <c r="F673" i="1"/>
  <c r="G673" i="1" s="1"/>
  <c r="I673" i="1" s="1"/>
  <c r="F674" i="1"/>
  <c r="G674" i="1" s="1"/>
  <c r="I674" i="1"/>
  <c r="F680" i="1"/>
  <c r="G680" i="1" s="1"/>
  <c r="I680" i="1" s="1"/>
  <c r="F681" i="1"/>
  <c r="G681" i="1" s="1"/>
  <c r="I681" i="1" s="1"/>
  <c r="F679" i="1"/>
  <c r="G679" i="1" s="1"/>
  <c r="I679" i="1" s="1"/>
  <c r="F692" i="1"/>
  <c r="G692" i="1" s="1"/>
  <c r="I692" i="1" s="1"/>
  <c r="F693" i="1"/>
  <c r="G693" i="1" s="1"/>
  <c r="I693" i="1" s="1"/>
  <c r="F557" i="1"/>
  <c r="G557" i="1" s="1"/>
  <c r="I557" i="1" s="1"/>
  <c r="F558" i="1"/>
  <c r="G558" i="1" s="1"/>
  <c r="I558" i="1" s="1"/>
  <c r="F704" i="1"/>
  <c r="G704" i="1" s="1"/>
  <c r="I704" i="1" s="1"/>
  <c r="F707" i="1"/>
  <c r="G707" i="1" s="1"/>
  <c r="I707" i="1" s="1"/>
  <c r="F708" i="1"/>
  <c r="G708" i="1" s="1"/>
  <c r="I708" i="1" s="1"/>
  <c r="F711" i="1"/>
  <c r="G711" i="1" s="1"/>
  <c r="I711" i="1" s="1"/>
  <c r="F716" i="1"/>
  <c r="G716" i="1" s="1"/>
  <c r="I716" i="1" s="1"/>
  <c r="F718" i="1"/>
  <c r="G718" i="1"/>
  <c r="I718" i="1" s="1"/>
  <c r="F736" i="1"/>
  <c r="G736" i="1" s="1"/>
  <c r="I736" i="1" s="1"/>
  <c r="F737" i="1"/>
  <c r="G737" i="1" s="1"/>
  <c r="I737" i="1" s="1"/>
  <c r="F739" i="1"/>
  <c r="G739" i="1" s="1"/>
  <c r="I739" i="1" s="1"/>
  <c r="F742" i="1"/>
  <c r="G742" i="1" s="1"/>
  <c r="I742" i="1" s="1"/>
  <c r="F746" i="1"/>
  <c r="G746" i="1" s="1"/>
  <c r="I746" i="1" s="1"/>
  <c r="F748" i="1"/>
  <c r="G748" i="1" s="1"/>
  <c r="I748" i="1" s="1"/>
  <c r="F750" i="1"/>
  <c r="G750" i="1" s="1"/>
  <c r="I750" i="1" s="1"/>
  <c r="F755" i="1"/>
  <c r="G755" i="1" s="1"/>
  <c r="I755" i="1" s="1"/>
  <c r="F764" i="1"/>
  <c r="G764" i="1" s="1"/>
  <c r="I764" i="1" s="1"/>
  <c r="F775" i="1"/>
  <c r="G775" i="1" s="1"/>
  <c r="I775" i="1" s="1"/>
  <c r="F780" i="1"/>
  <c r="G780" i="1" s="1"/>
  <c r="I780" i="1" s="1"/>
  <c r="F782" i="1"/>
  <c r="G782" i="1" s="1"/>
  <c r="I782" i="1" s="1"/>
  <c r="F785" i="1"/>
  <c r="G785" i="1" s="1"/>
  <c r="I785" i="1" s="1"/>
  <c r="F801" i="1"/>
  <c r="G801" i="1" s="1"/>
  <c r="I801" i="1" s="1"/>
  <c r="F806" i="1"/>
  <c r="G806" i="1" s="1"/>
  <c r="I806" i="1" s="1"/>
  <c r="F815" i="1"/>
  <c r="G815" i="1" s="1"/>
  <c r="I815" i="1" s="1"/>
  <c r="F818" i="1"/>
  <c r="G818" i="1" s="1"/>
  <c r="I818" i="1" s="1"/>
  <c r="F570" i="1"/>
  <c r="G570" i="1" s="1"/>
  <c r="I570" i="1" s="1"/>
  <c r="F572" i="1"/>
  <c r="G572" i="1" s="1"/>
  <c r="I572" i="1" s="1"/>
  <c r="E828" i="1"/>
  <c r="F828" i="1" s="1"/>
  <c r="U828" i="1" s="1"/>
  <c r="F832" i="1"/>
  <c r="G832" i="1" s="1"/>
  <c r="I832" i="1" s="1"/>
  <c r="F833" i="1"/>
  <c r="G833" i="1" s="1"/>
  <c r="I833" i="1" s="1"/>
  <c r="F842" i="1"/>
  <c r="G842" i="1" s="1"/>
  <c r="I842" i="1" s="1"/>
  <c r="F868" i="1"/>
  <c r="G868" i="1" s="1"/>
  <c r="I868" i="1" s="1"/>
  <c r="F877" i="1"/>
  <c r="G877" i="1" s="1"/>
  <c r="I877" i="1" s="1"/>
  <c r="F878" i="1"/>
  <c r="G878" i="1" s="1"/>
  <c r="I878" i="1" s="1"/>
  <c r="F884" i="1"/>
  <c r="G884" i="1" s="1"/>
  <c r="I884" i="1" s="1"/>
  <c r="F889" i="1"/>
  <c r="G889" i="1" s="1"/>
  <c r="I889" i="1" s="1"/>
  <c r="E749" i="1"/>
  <c r="F749" i="1" s="1"/>
  <c r="U749" i="1" s="1"/>
  <c r="F892" i="1"/>
  <c r="G892" i="1" s="1"/>
  <c r="I892" i="1" s="1"/>
  <c r="F893" i="1"/>
  <c r="G893" i="1" s="1"/>
  <c r="I893" i="1" s="1"/>
  <c r="F577" i="1"/>
  <c r="G577" i="1" s="1"/>
  <c r="I577" i="1" s="1"/>
  <c r="F926" i="1"/>
  <c r="G926" i="1" s="1"/>
  <c r="I926" i="1" s="1"/>
  <c r="F930" i="1"/>
  <c r="G930" i="1" s="1"/>
  <c r="I930" i="1" s="1"/>
  <c r="F932" i="1"/>
  <c r="G932" i="1" s="1"/>
  <c r="I932" i="1" s="1"/>
  <c r="F937" i="1"/>
  <c r="G937" i="1" s="1"/>
  <c r="I937" i="1" s="1"/>
  <c r="F942" i="1"/>
  <c r="G942" i="1" s="1"/>
  <c r="I942" i="1" s="1"/>
  <c r="F956" i="1"/>
  <c r="G956" i="1" s="1"/>
  <c r="I956" i="1" s="1"/>
  <c r="F957" i="1"/>
  <c r="G957" i="1" s="1"/>
  <c r="I957" i="1" s="1"/>
  <c r="F958" i="1"/>
  <c r="G958" i="1" s="1"/>
  <c r="I958" i="1" s="1"/>
  <c r="F965" i="1"/>
  <c r="G965" i="1" s="1"/>
  <c r="I965" i="1" s="1"/>
  <c r="F969" i="1"/>
  <c r="G969" i="1" s="1"/>
  <c r="I969" i="1" s="1"/>
  <c r="F971" i="1"/>
  <c r="G971" i="1" s="1"/>
  <c r="I971" i="1" s="1"/>
  <c r="F973" i="1"/>
  <c r="G973" i="1" s="1"/>
  <c r="I973" i="1" s="1"/>
  <c r="F976" i="1"/>
  <c r="G976" i="1" s="1"/>
  <c r="I976" i="1" s="1"/>
  <c r="F977" i="1"/>
  <c r="G977" i="1" s="1"/>
  <c r="I977" i="1" s="1"/>
  <c r="F978" i="1"/>
  <c r="G978" i="1" s="1"/>
  <c r="I978" i="1" s="1"/>
  <c r="F980" i="1"/>
  <c r="G980" i="1" s="1"/>
  <c r="I980" i="1" s="1"/>
  <c r="F982" i="1"/>
  <c r="G982" i="1" s="1"/>
  <c r="I982" i="1" s="1"/>
  <c r="F983" i="1"/>
  <c r="G983" i="1" s="1"/>
  <c r="I983" i="1" s="1"/>
  <c r="F984" i="1"/>
  <c r="G984" i="1" s="1"/>
  <c r="I984" i="1" s="1"/>
  <c r="F586" i="1"/>
  <c r="G586" i="1" s="1"/>
  <c r="I586" i="1" s="1"/>
  <c r="F587" i="1"/>
  <c r="G587" i="1" s="1"/>
  <c r="I587" i="1" s="1"/>
  <c r="F588" i="1"/>
  <c r="G588" i="1" s="1"/>
  <c r="I588" i="1" s="1"/>
  <c r="F599" i="1"/>
  <c r="G599" i="1" s="1"/>
  <c r="I599" i="1" s="1"/>
  <c r="F602" i="1"/>
  <c r="G602" i="1" s="1"/>
  <c r="I602" i="1" s="1"/>
  <c r="F605" i="1"/>
  <c r="G605" i="1" s="1"/>
  <c r="I605" i="1" s="1"/>
  <c r="F607" i="1"/>
  <c r="G607" i="1" s="1"/>
  <c r="I607" i="1" s="1"/>
  <c r="E751" i="1"/>
  <c r="F751" i="1" s="1"/>
  <c r="G751" i="1" s="1"/>
  <c r="J751" i="1" s="1"/>
  <c r="E949" i="1"/>
  <c r="F949" i="1" s="1"/>
  <c r="G949" i="1" s="1"/>
  <c r="J949" i="1" s="1"/>
  <c r="E950" i="1"/>
  <c r="F950" i="1" s="1"/>
  <c r="G950" i="1" s="1"/>
  <c r="J950" i="1" s="1"/>
  <c r="E952" i="1"/>
  <c r="F952" i="1" s="1"/>
  <c r="G952" i="1" s="1"/>
  <c r="J952" i="1" s="1"/>
  <c r="E954" i="1"/>
  <c r="F954" i="1" s="1"/>
  <c r="G954" i="1" s="1"/>
  <c r="J954" i="1" s="1"/>
  <c r="E955" i="1"/>
  <c r="F955" i="1" s="1"/>
  <c r="G955" i="1" s="1"/>
  <c r="J955" i="1" s="1"/>
  <c r="F960" i="1"/>
  <c r="G960" i="1" s="1"/>
  <c r="J960" i="1" s="1"/>
  <c r="E961" i="1"/>
  <c r="F961" i="1" s="1"/>
  <c r="G961" i="1" s="1"/>
  <c r="J961" i="1" s="1"/>
  <c r="E962" i="1"/>
  <c r="F962" i="1" s="1"/>
  <c r="G962" i="1" s="1"/>
  <c r="J962" i="1" s="1"/>
  <c r="E964" i="1"/>
  <c r="F964" i="1" s="1"/>
  <c r="G964" i="1" s="1"/>
  <c r="J964" i="1" s="1"/>
  <c r="E948" i="1"/>
  <c r="F948" i="1" s="1"/>
  <c r="G948" i="1" s="1"/>
  <c r="J948" i="1" s="1"/>
  <c r="F803" i="1"/>
  <c r="G803" i="1" s="1"/>
  <c r="I803" i="1" s="1"/>
  <c r="F804" i="1"/>
  <c r="G804" i="1" s="1"/>
  <c r="I804" i="1" s="1"/>
  <c r="F813" i="1"/>
  <c r="G813" i="1" s="1"/>
  <c r="I813" i="1" s="1"/>
  <c r="F817" i="1"/>
  <c r="G817" i="1" s="1"/>
  <c r="I817" i="1" s="1"/>
  <c r="F841" i="1"/>
  <c r="G841" i="1" s="1"/>
  <c r="I841" i="1" s="1"/>
  <c r="F847" i="1"/>
  <c r="G847" i="1" s="1"/>
  <c r="I847" i="1" s="1"/>
  <c r="F849" i="1"/>
  <c r="G849" i="1" s="1"/>
  <c r="I849" i="1" s="1"/>
  <c r="F852" i="1"/>
  <c r="G852" i="1" s="1"/>
  <c r="I852" i="1" s="1"/>
  <c r="F855" i="1"/>
  <c r="G855" i="1" s="1"/>
  <c r="I855" i="1" s="1"/>
  <c r="F869" i="1"/>
  <c r="G869" i="1" s="1"/>
  <c r="I869" i="1" s="1"/>
  <c r="E875" i="1"/>
  <c r="F875" i="1" s="1"/>
  <c r="G875" i="1" s="1"/>
  <c r="I875" i="1" s="1"/>
  <c r="F876" i="1"/>
  <c r="G876" i="1" s="1"/>
  <c r="I876" i="1" s="1"/>
  <c r="F882" i="1"/>
  <c r="G882" i="1" s="1"/>
  <c r="I882" i="1" s="1"/>
  <c r="F885" i="1"/>
  <c r="G885" i="1" s="1"/>
  <c r="I885" i="1" s="1"/>
  <c r="F898" i="1"/>
  <c r="G898" i="1" s="1"/>
  <c r="I898" i="1" s="1"/>
  <c r="F899" i="1"/>
  <c r="G899" i="1" s="1"/>
  <c r="I899" i="1" s="1"/>
  <c r="F951" i="1"/>
  <c r="G951" i="1" s="1"/>
  <c r="I951" i="1" s="1"/>
  <c r="C7" i="3"/>
  <c r="C8" i="3"/>
  <c r="F11" i="3"/>
  <c r="G11" i="3"/>
  <c r="E14" i="3"/>
  <c r="E15" i="3" s="1"/>
  <c r="E22" i="3"/>
  <c r="F22" i="3"/>
  <c r="E27" i="3"/>
  <c r="F27" i="3"/>
  <c r="E31" i="3"/>
  <c r="F31" i="3"/>
  <c r="E35" i="3"/>
  <c r="F35" i="3"/>
  <c r="E39" i="3"/>
  <c r="F39" i="3"/>
  <c r="E43" i="3"/>
  <c r="F43" i="3"/>
  <c r="E47" i="3"/>
  <c r="F47" i="3"/>
  <c r="E51" i="3"/>
  <c r="F51" i="3"/>
  <c r="E55" i="3"/>
  <c r="F55" i="3"/>
  <c r="E59" i="3"/>
  <c r="F59" i="3"/>
  <c r="G59" i="3"/>
  <c r="K59" i="3"/>
  <c r="E63" i="3"/>
  <c r="F63" i="3"/>
  <c r="E67" i="3"/>
  <c r="F67" i="3"/>
  <c r="E71" i="3"/>
  <c r="F71" i="3"/>
  <c r="E75" i="3"/>
  <c r="F75" i="3"/>
  <c r="E79" i="3"/>
  <c r="F79" i="3"/>
  <c r="E83" i="3"/>
  <c r="F83" i="3"/>
  <c r="R21" i="3"/>
  <c r="R22" i="3"/>
  <c r="R23" i="3"/>
  <c r="R24" i="3"/>
  <c r="R25" i="3"/>
  <c r="R26" i="3"/>
  <c r="G27" i="3"/>
  <c r="K27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G71" i="3"/>
  <c r="K71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E87" i="3"/>
  <c r="F87" i="3"/>
  <c r="R87" i="3"/>
  <c r="R88" i="3"/>
  <c r="E89" i="3"/>
  <c r="F89" i="3"/>
  <c r="R89" i="3"/>
  <c r="R90" i="3"/>
  <c r="R91" i="3"/>
  <c r="R92" i="3"/>
  <c r="R93" i="3"/>
  <c r="R94" i="3"/>
  <c r="R95" i="3"/>
  <c r="E96" i="3"/>
  <c r="F96" i="3"/>
  <c r="R96" i="3"/>
  <c r="R97" i="3"/>
  <c r="R98" i="3"/>
  <c r="R99" i="3"/>
  <c r="R100" i="3"/>
  <c r="R101" i="3"/>
  <c r="R102" i="3"/>
  <c r="R103" i="3"/>
  <c r="R104" i="3"/>
  <c r="E105" i="3"/>
  <c r="F105" i="3"/>
  <c r="R105" i="3"/>
  <c r="R106" i="3"/>
  <c r="R107" i="3"/>
  <c r="R108" i="3"/>
  <c r="R109" i="3"/>
  <c r="R110" i="3"/>
  <c r="R111" i="3"/>
  <c r="E112" i="3"/>
  <c r="F112" i="3"/>
  <c r="R112" i="3"/>
  <c r="R113" i="3"/>
  <c r="R114" i="3"/>
  <c r="R115" i="3"/>
  <c r="R116" i="3"/>
  <c r="R117" i="3"/>
  <c r="R118" i="3"/>
  <c r="E119" i="3"/>
  <c r="F119" i="3"/>
  <c r="R119" i="3"/>
  <c r="R120" i="3"/>
  <c r="E121" i="3"/>
  <c r="F121" i="3"/>
  <c r="R121" i="3"/>
  <c r="R122" i="3"/>
  <c r="R123" i="3"/>
  <c r="R124" i="3"/>
  <c r="R125" i="3"/>
  <c r="R126" i="3"/>
  <c r="R127" i="3"/>
  <c r="E128" i="3"/>
  <c r="F128" i="3"/>
  <c r="R128" i="3"/>
  <c r="R129" i="3"/>
  <c r="R130" i="3"/>
  <c r="R131" i="3"/>
  <c r="R132" i="3"/>
  <c r="R133" i="3"/>
  <c r="R134" i="3"/>
  <c r="E135" i="3"/>
  <c r="F135" i="3"/>
  <c r="R135" i="3"/>
  <c r="R136" i="3"/>
  <c r="E137" i="3"/>
  <c r="F137" i="3"/>
  <c r="R137" i="3"/>
  <c r="R138" i="3"/>
  <c r="R139" i="3"/>
  <c r="R140" i="3"/>
  <c r="R141" i="3"/>
  <c r="R142" i="3"/>
  <c r="R143" i="3"/>
  <c r="E144" i="3"/>
  <c r="F144" i="3"/>
  <c r="R144" i="3"/>
  <c r="R145" i="3"/>
  <c r="R146" i="3"/>
  <c r="R147" i="3"/>
  <c r="R148" i="3"/>
  <c r="R149" i="3"/>
  <c r="R150" i="3"/>
  <c r="E151" i="3"/>
  <c r="F151" i="3"/>
  <c r="R151" i="3"/>
  <c r="R152" i="3"/>
  <c r="R153" i="3"/>
  <c r="R154" i="3"/>
  <c r="R155" i="3"/>
  <c r="R156" i="3"/>
  <c r="E157" i="3"/>
  <c r="F157" i="3"/>
  <c r="G157" i="3"/>
  <c r="K157" i="3"/>
  <c r="R157" i="3"/>
  <c r="R158" i="3"/>
  <c r="E159" i="3"/>
  <c r="F159" i="3"/>
  <c r="R159" i="3"/>
  <c r="E160" i="3"/>
  <c r="F160" i="3"/>
  <c r="R160" i="3"/>
  <c r="R161" i="3"/>
  <c r="R162" i="3"/>
  <c r="R163" i="3"/>
  <c r="R164" i="3"/>
  <c r="R165" i="3"/>
  <c r="R166" i="3"/>
  <c r="E167" i="3"/>
  <c r="F167" i="3"/>
  <c r="R167" i="3"/>
  <c r="E168" i="3"/>
  <c r="F168" i="3"/>
  <c r="R168" i="3"/>
  <c r="R169" i="3"/>
  <c r="R170" i="3"/>
  <c r="R171" i="3"/>
  <c r="R172" i="3"/>
  <c r="E173" i="3"/>
  <c r="F173" i="3"/>
  <c r="R173" i="3"/>
  <c r="R174" i="3"/>
  <c r="R175" i="3"/>
  <c r="R176" i="3"/>
  <c r="E177" i="3"/>
  <c r="F177" i="3"/>
  <c r="R177" i="3"/>
  <c r="R178" i="3"/>
  <c r="R179" i="3"/>
  <c r="R180" i="3"/>
  <c r="R181" i="3"/>
  <c r="R182" i="3"/>
  <c r="R183" i="3"/>
  <c r="E184" i="3"/>
  <c r="F184" i="3"/>
  <c r="R184" i="3"/>
  <c r="E185" i="3"/>
  <c r="F185" i="3"/>
  <c r="R185" i="3"/>
  <c r="R186" i="3"/>
  <c r="E187" i="3"/>
  <c r="F187" i="3"/>
  <c r="G187" i="3"/>
  <c r="M187" i="3"/>
  <c r="R187" i="3"/>
  <c r="R188" i="3"/>
  <c r="R189" i="3"/>
  <c r="R190" i="3"/>
  <c r="R191" i="3"/>
  <c r="R192" i="3"/>
  <c r="E193" i="3"/>
  <c r="F193" i="3"/>
  <c r="R193" i="3"/>
  <c r="R194" i="3"/>
  <c r="R195" i="3"/>
  <c r="R196" i="3"/>
  <c r="R197" i="3"/>
  <c r="R198" i="3"/>
  <c r="R199" i="3"/>
  <c r="R200" i="3"/>
  <c r="E201" i="3"/>
  <c r="F201" i="3"/>
  <c r="R201" i="3"/>
  <c r="R202" i="3"/>
  <c r="E203" i="3"/>
  <c r="F203" i="3"/>
  <c r="R203" i="3"/>
  <c r="R204" i="3"/>
  <c r="R205" i="3"/>
  <c r="R206" i="3"/>
  <c r="E207" i="3"/>
  <c r="F207" i="3"/>
  <c r="R207" i="3"/>
  <c r="E208" i="3"/>
  <c r="F208" i="3"/>
  <c r="R208" i="3"/>
  <c r="R209" i="3"/>
  <c r="R210" i="3"/>
  <c r="R211" i="3"/>
  <c r="R212" i="3"/>
  <c r="R213" i="3"/>
  <c r="R214" i="3"/>
  <c r="E215" i="3"/>
  <c r="F215" i="3"/>
  <c r="R215" i="3"/>
  <c r="R216" i="3"/>
  <c r="R217" i="3"/>
  <c r="R218" i="3"/>
  <c r="R219" i="3"/>
  <c r="R220" i="3"/>
  <c r="E221" i="3"/>
  <c r="F221" i="3"/>
  <c r="G221" i="3"/>
  <c r="M221" i="3"/>
  <c r="R221" i="3"/>
  <c r="R222" i="3"/>
  <c r="E223" i="3"/>
  <c r="F223" i="3"/>
  <c r="R223" i="3"/>
  <c r="E224" i="3"/>
  <c r="F224" i="3"/>
  <c r="R224" i="3"/>
  <c r="R225" i="3"/>
  <c r="R226" i="3"/>
  <c r="R227" i="3"/>
  <c r="R228" i="3"/>
  <c r="R229" i="3"/>
  <c r="R230" i="3"/>
  <c r="E231" i="3"/>
  <c r="F231" i="3"/>
  <c r="R231" i="3"/>
  <c r="E232" i="3"/>
  <c r="F232" i="3"/>
  <c r="R232" i="3"/>
  <c r="R233" i="3"/>
  <c r="R234" i="3"/>
  <c r="R235" i="3"/>
  <c r="R236" i="3"/>
  <c r="E237" i="3"/>
  <c r="F237" i="3"/>
  <c r="R237" i="3"/>
  <c r="R238" i="3"/>
  <c r="R239" i="3"/>
  <c r="R240" i="3"/>
  <c r="E241" i="3"/>
  <c r="F241" i="3"/>
  <c r="R241" i="3"/>
  <c r="R242" i="3"/>
  <c r="R243" i="3"/>
  <c r="R244" i="3"/>
  <c r="R245" i="3"/>
  <c r="R246" i="3"/>
  <c r="R247" i="3"/>
  <c r="E248" i="3"/>
  <c r="F248" i="3"/>
  <c r="R248" i="3"/>
  <c r="E249" i="3"/>
  <c r="F249" i="3"/>
  <c r="R249" i="3"/>
  <c r="R250" i="3"/>
  <c r="E251" i="3"/>
  <c r="F251" i="3"/>
  <c r="G251" i="3"/>
  <c r="M251" i="3"/>
  <c r="R251" i="3"/>
  <c r="R252" i="3"/>
  <c r="R253" i="3"/>
  <c r="R254" i="3"/>
  <c r="R255" i="3"/>
  <c r="R256" i="3"/>
  <c r="E257" i="3"/>
  <c r="F257" i="3"/>
  <c r="R257" i="3"/>
  <c r="R258" i="3"/>
  <c r="R259" i="3"/>
  <c r="R260" i="3"/>
  <c r="R261" i="3"/>
  <c r="R262" i="3"/>
  <c r="R263" i="3"/>
  <c r="R264" i="3"/>
  <c r="E265" i="3"/>
  <c r="F265" i="3"/>
  <c r="R265" i="3"/>
  <c r="R266" i="3"/>
  <c r="E267" i="3"/>
  <c r="F267" i="3"/>
  <c r="R267" i="3"/>
  <c r="R268" i="3"/>
  <c r="E269" i="3"/>
  <c r="F269" i="3"/>
  <c r="R269" i="3"/>
  <c r="R270" i="3"/>
  <c r="R271" i="3"/>
  <c r="R272" i="3"/>
  <c r="E273" i="3"/>
  <c r="F273" i="3"/>
  <c r="R273" i="3"/>
  <c r="R274" i="3"/>
  <c r="R275" i="3"/>
  <c r="R276" i="3"/>
  <c r="R277" i="3"/>
  <c r="R278" i="3"/>
  <c r="E279" i="3"/>
  <c r="F279" i="3"/>
  <c r="R279" i="3"/>
  <c r="E280" i="3"/>
  <c r="F280" i="3"/>
  <c r="R280" i="3"/>
  <c r="R281" i="3"/>
  <c r="R282" i="3"/>
  <c r="R283" i="3"/>
  <c r="R284" i="3"/>
  <c r="R285" i="3"/>
  <c r="R286" i="3"/>
  <c r="E287" i="3"/>
  <c r="F287" i="3"/>
  <c r="R287" i="3"/>
  <c r="E288" i="3"/>
  <c r="F288" i="3"/>
  <c r="R288" i="3"/>
  <c r="R289" i="3"/>
  <c r="R290" i="3"/>
  <c r="R291" i="3"/>
  <c r="E292" i="3"/>
  <c r="F292" i="3"/>
  <c r="R292" i="3"/>
  <c r="R293" i="3"/>
  <c r="R294" i="3"/>
  <c r="R295" i="3"/>
  <c r="R296" i="3"/>
  <c r="E297" i="3"/>
  <c r="F297" i="3"/>
  <c r="R297" i="3"/>
  <c r="R298" i="3"/>
  <c r="E299" i="3"/>
  <c r="F299" i="3"/>
  <c r="R299" i="3"/>
  <c r="R300" i="3"/>
  <c r="E301" i="3"/>
  <c r="F301" i="3"/>
  <c r="R301" i="3"/>
  <c r="R302" i="3"/>
  <c r="R303" i="3"/>
  <c r="R304" i="3"/>
  <c r="E305" i="3"/>
  <c r="F305" i="3"/>
  <c r="R305" i="3"/>
  <c r="R306" i="3"/>
  <c r="R307" i="3"/>
  <c r="R308" i="3"/>
  <c r="R309" i="3"/>
  <c r="R310" i="3"/>
  <c r="E311" i="3"/>
  <c r="F311" i="3"/>
  <c r="R311" i="3"/>
  <c r="E312" i="3"/>
  <c r="F312" i="3"/>
  <c r="R312" i="3"/>
  <c r="R313" i="3"/>
  <c r="R314" i="3"/>
  <c r="R315" i="3"/>
  <c r="R316" i="3"/>
  <c r="R317" i="3"/>
  <c r="R318" i="3"/>
  <c r="E319" i="3"/>
  <c r="F319" i="3"/>
  <c r="R319" i="3"/>
  <c r="E320" i="3"/>
  <c r="F320" i="3"/>
  <c r="R320" i="3"/>
  <c r="R321" i="3"/>
  <c r="R322" i="3"/>
  <c r="R323" i="3"/>
  <c r="E324" i="3"/>
  <c r="F324" i="3"/>
  <c r="R324" i="3"/>
  <c r="R325" i="3"/>
  <c r="R326" i="3"/>
  <c r="R327" i="3"/>
  <c r="R328" i="3"/>
  <c r="R329" i="3"/>
  <c r="E330" i="3"/>
  <c r="F330" i="3"/>
  <c r="R330" i="3"/>
  <c r="R331" i="3"/>
  <c r="C332" i="3"/>
  <c r="R333" i="3"/>
  <c r="R334" i="3"/>
  <c r="R335" i="3"/>
  <c r="R336" i="3"/>
  <c r="E337" i="3"/>
  <c r="F337" i="3"/>
  <c r="R337" i="3"/>
  <c r="E338" i="3"/>
  <c r="F338" i="3"/>
  <c r="R338" i="3"/>
  <c r="R339" i="3"/>
  <c r="E340" i="3"/>
  <c r="F340" i="3"/>
  <c r="R340" i="3"/>
  <c r="R341" i="3"/>
  <c r="R342" i="3"/>
  <c r="E343" i="3"/>
  <c r="F343" i="3"/>
  <c r="R343" i="3"/>
  <c r="R344" i="3"/>
  <c r="R345" i="3"/>
  <c r="R346" i="3"/>
  <c r="R347" i="3"/>
  <c r="E348" i="3"/>
  <c r="F348" i="3"/>
  <c r="R348" i="3"/>
  <c r="R349" i="3"/>
  <c r="E350" i="3"/>
  <c r="F350" i="3"/>
  <c r="R350" i="3"/>
  <c r="R351" i="3"/>
  <c r="E352" i="3"/>
  <c r="F352" i="3"/>
  <c r="R352" i="3"/>
  <c r="R353" i="3"/>
  <c r="R354" i="3"/>
  <c r="R355" i="3"/>
  <c r="E356" i="3"/>
  <c r="F356" i="3"/>
  <c r="R356" i="3"/>
  <c r="R357" i="3"/>
  <c r="R358" i="3"/>
  <c r="R359" i="3"/>
  <c r="R360" i="3"/>
  <c r="R361" i="3"/>
  <c r="E362" i="3"/>
  <c r="F362" i="3"/>
  <c r="R362" i="3"/>
  <c r="E363" i="3"/>
  <c r="F363" i="3"/>
  <c r="R363" i="3"/>
  <c r="R364" i="3"/>
  <c r="R365" i="3"/>
  <c r="R366" i="3"/>
  <c r="R367" i="3"/>
  <c r="R368" i="3"/>
  <c r="R369" i="3"/>
  <c r="E370" i="3"/>
  <c r="F370" i="3"/>
  <c r="R370" i="3"/>
  <c r="E371" i="3"/>
  <c r="F371" i="3"/>
  <c r="R371" i="3"/>
  <c r="R372" i="3"/>
  <c r="R373" i="3"/>
  <c r="R374" i="3"/>
  <c r="E375" i="3"/>
  <c r="F375" i="3"/>
  <c r="R375" i="3"/>
  <c r="R376" i="3"/>
  <c r="R377" i="3"/>
  <c r="R378" i="3"/>
  <c r="R379" i="3"/>
  <c r="E380" i="3"/>
  <c r="F380" i="3"/>
  <c r="R380" i="3"/>
  <c r="R381" i="3"/>
  <c r="E382" i="3"/>
  <c r="F382" i="3"/>
  <c r="R382" i="3"/>
  <c r="R383" i="3"/>
  <c r="E384" i="3"/>
  <c r="F384" i="3"/>
  <c r="R384" i="3"/>
  <c r="R385" i="3"/>
  <c r="R386" i="3"/>
  <c r="R387" i="3"/>
  <c r="E388" i="3"/>
  <c r="F388" i="3"/>
  <c r="R388" i="3"/>
  <c r="R389" i="3"/>
  <c r="E390" i="3"/>
  <c r="F390" i="3"/>
  <c r="R390" i="3"/>
  <c r="E391" i="3"/>
  <c r="F391" i="3"/>
  <c r="R391" i="3"/>
  <c r="R392" i="3"/>
  <c r="E393" i="3"/>
  <c r="F393" i="3"/>
  <c r="R393" i="3"/>
  <c r="E394" i="3"/>
  <c r="F394" i="3"/>
  <c r="R394" i="3"/>
  <c r="R395" i="3"/>
  <c r="R396" i="3"/>
  <c r="E397" i="3"/>
  <c r="F397" i="3"/>
  <c r="R397" i="3"/>
  <c r="R398" i="3"/>
  <c r="E399" i="3"/>
  <c r="F399" i="3"/>
  <c r="G399" i="3"/>
  <c r="M399" i="3"/>
  <c r="R399" i="3"/>
  <c r="R400" i="3"/>
  <c r="R401" i="3"/>
  <c r="E402" i="3"/>
  <c r="F402" i="3"/>
  <c r="R402" i="3"/>
  <c r="R403" i="3"/>
  <c r="R404" i="3"/>
  <c r="E405" i="3"/>
  <c r="F405" i="3"/>
  <c r="R405" i="3"/>
  <c r="R406" i="3"/>
  <c r="E407" i="3"/>
  <c r="F407" i="3"/>
  <c r="R407" i="3"/>
  <c r="R408" i="3"/>
  <c r="R409" i="3"/>
  <c r="E410" i="3"/>
  <c r="F410" i="3"/>
  <c r="R410" i="3"/>
  <c r="E411" i="3"/>
  <c r="F411" i="3"/>
  <c r="R411" i="3"/>
  <c r="R412" i="3"/>
  <c r="E413" i="3"/>
  <c r="F413" i="3"/>
  <c r="G413" i="3"/>
  <c r="M413" i="3"/>
  <c r="R413" i="3"/>
  <c r="R414" i="3"/>
  <c r="E415" i="3"/>
  <c r="F415" i="3"/>
  <c r="G415" i="3"/>
  <c r="L415" i="3"/>
  <c r="R415" i="3"/>
  <c r="R416" i="3"/>
  <c r="R417" i="3"/>
  <c r="E418" i="3"/>
  <c r="F418" i="3"/>
  <c r="R418" i="3"/>
  <c r="R419" i="3"/>
  <c r="R420" i="3"/>
  <c r="E421" i="3"/>
  <c r="F421" i="3"/>
  <c r="R421" i="3"/>
  <c r="E422" i="3"/>
  <c r="F422" i="3"/>
  <c r="R422" i="3"/>
  <c r="E423" i="3"/>
  <c r="F423" i="3"/>
  <c r="R423" i="3"/>
  <c r="R424" i="3"/>
  <c r="E425" i="3"/>
  <c r="F425" i="3"/>
  <c r="R425" i="3"/>
  <c r="E426" i="3"/>
  <c r="F426" i="3"/>
  <c r="R426" i="3"/>
  <c r="E427" i="3"/>
  <c r="F427" i="3"/>
  <c r="G427" i="3"/>
  <c r="M427" i="3"/>
  <c r="R427" i="3"/>
  <c r="R428" i="3"/>
  <c r="E429" i="3"/>
  <c r="F429" i="3"/>
  <c r="G429" i="3"/>
  <c r="J429" i="3"/>
  <c r="R429" i="3"/>
  <c r="R430" i="3"/>
  <c r="R431" i="3"/>
  <c r="R432" i="3"/>
  <c r="R433" i="3"/>
  <c r="E434" i="3"/>
  <c r="F434" i="3"/>
  <c r="R434" i="3"/>
  <c r="R435" i="3"/>
  <c r="R436" i="3"/>
  <c r="E437" i="3"/>
  <c r="F437" i="3"/>
  <c r="R437" i="3"/>
  <c r="E438" i="3"/>
  <c r="F438" i="3"/>
  <c r="R438" i="3"/>
  <c r="R439" i="3"/>
  <c r="R440" i="3"/>
  <c r="E441" i="3"/>
  <c r="F441" i="3"/>
  <c r="G441" i="3"/>
  <c r="M441" i="3"/>
  <c r="R441" i="3"/>
  <c r="R442" i="3"/>
  <c r="E443" i="3"/>
  <c r="F443" i="3"/>
  <c r="G443" i="3"/>
  <c r="K443" i="3"/>
  <c r="R443" i="3"/>
  <c r="R444" i="3"/>
  <c r="R445" i="3"/>
  <c r="R446" i="3"/>
  <c r="E447" i="3"/>
  <c r="F447" i="3"/>
  <c r="Q447" i="3"/>
  <c r="R447" i="3"/>
  <c r="R448" i="3"/>
  <c r="R449" i="3"/>
  <c r="R450" i="3"/>
  <c r="R451" i="3"/>
  <c r="R452" i="3"/>
  <c r="E453" i="3"/>
  <c r="F453" i="3"/>
  <c r="R453" i="3"/>
  <c r="E454" i="3"/>
  <c r="F454" i="3"/>
  <c r="R454" i="3"/>
  <c r="R455" i="3"/>
  <c r="E456" i="3"/>
  <c r="F456" i="3"/>
  <c r="G456" i="3"/>
  <c r="M456" i="3"/>
  <c r="R456" i="3"/>
  <c r="E457" i="3"/>
  <c r="F457" i="3"/>
  <c r="R457" i="3"/>
  <c r="R458" i="3"/>
  <c r="R459" i="3"/>
  <c r="E460" i="3"/>
  <c r="F460" i="3"/>
  <c r="R460" i="3"/>
  <c r="R461" i="3"/>
  <c r="E462" i="3"/>
  <c r="F462" i="3"/>
  <c r="G462" i="3"/>
  <c r="M462" i="3"/>
  <c r="R462" i="3"/>
  <c r="R463" i="3"/>
  <c r="R464" i="3"/>
  <c r="E465" i="3"/>
  <c r="F465" i="3"/>
  <c r="R465" i="3"/>
  <c r="R466" i="3"/>
  <c r="R467" i="3"/>
  <c r="E468" i="3"/>
  <c r="F468" i="3"/>
  <c r="R468" i="3"/>
  <c r="R469" i="3"/>
  <c r="E470" i="3"/>
  <c r="F470" i="3"/>
  <c r="R470" i="3"/>
  <c r="R471" i="3"/>
  <c r="R472" i="3"/>
  <c r="E473" i="3"/>
  <c r="F473" i="3"/>
  <c r="R473" i="3"/>
  <c r="E474" i="3"/>
  <c r="F474" i="3"/>
  <c r="R474" i="3"/>
  <c r="R475" i="3"/>
  <c r="E476" i="3"/>
  <c r="F476" i="3"/>
  <c r="G476" i="3"/>
  <c r="M476" i="3"/>
  <c r="R476" i="3"/>
  <c r="R477" i="3"/>
  <c r="E478" i="3"/>
  <c r="F478" i="3"/>
  <c r="G478" i="3"/>
  <c r="M478" i="3"/>
  <c r="R478" i="3"/>
  <c r="R479" i="3"/>
  <c r="R480" i="3"/>
  <c r="E481" i="3"/>
  <c r="F481" i="3"/>
  <c r="R481" i="3"/>
  <c r="R482" i="3"/>
  <c r="R483" i="3"/>
  <c r="E484" i="3"/>
  <c r="F484" i="3"/>
  <c r="R484" i="3"/>
  <c r="E485" i="3"/>
  <c r="F485" i="3"/>
  <c r="R485" i="3"/>
  <c r="E486" i="3"/>
  <c r="F486" i="3"/>
  <c r="R486" i="3"/>
  <c r="R487" i="3"/>
  <c r="E488" i="3"/>
  <c r="F488" i="3"/>
  <c r="R488" i="3"/>
  <c r="E489" i="3"/>
  <c r="F489" i="3"/>
  <c r="G489" i="3"/>
  <c r="K489" i="3"/>
  <c r="R489" i="3"/>
  <c r="R490" i="3"/>
  <c r="R491" i="3"/>
  <c r="E492" i="3"/>
  <c r="F492" i="3"/>
  <c r="R492" i="3"/>
  <c r="R493" i="3"/>
  <c r="R494" i="3"/>
  <c r="E495" i="3"/>
  <c r="F495" i="3"/>
  <c r="R495" i="3"/>
  <c r="E496" i="3"/>
  <c r="F496" i="3"/>
  <c r="R496" i="3"/>
  <c r="R497" i="3"/>
  <c r="R498" i="3"/>
  <c r="E499" i="3"/>
  <c r="F499" i="3"/>
  <c r="G499" i="3"/>
  <c r="K499" i="3"/>
  <c r="R499" i="3"/>
  <c r="R500" i="3"/>
  <c r="E501" i="3"/>
  <c r="F501" i="3"/>
  <c r="G501" i="3"/>
  <c r="K501" i="3"/>
  <c r="R501" i="3"/>
  <c r="R502" i="3"/>
  <c r="R503" i="3"/>
  <c r="E504" i="3"/>
  <c r="F504" i="3"/>
  <c r="R504" i="3"/>
  <c r="R505" i="3"/>
  <c r="R506" i="3"/>
  <c r="R507" i="3"/>
  <c r="R508" i="3"/>
  <c r="E509" i="3"/>
  <c r="F509" i="3"/>
  <c r="G509" i="3"/>
  <c r="K509" i="3"/>
  <c r="R509" i="3"/>
  <c r="R510" i="3"/>
  <c r="R511" i="3"/>
  <c r="E512" i="3"/>
  <c r="F512" i="3"/>
  <c r="R512" i="3"/>
  <c r="R513" i="3"/>
  <c r="R514" i="3"/>
  <c r="E515" i="3"/>
  <c r="F515" i="3"/>
  <c r="G515" i="3"/>
  <c r="K515" i="3"/>
  <c r="R515" i="3"/>
  <c r="R516" i="3"/>
  <c r="E517" i="3"/>
  <c r="F517" i="3"/>
  <c r="G517" i="3"/>
  <c r="K517" i="3"/>
  <c r="R517" i="3"/>
  <c r="R518" i="3"/>
  <c r="E519" i="3"/>
  <c r="F519" i="3"/>
  <c r="G519" i="3"/>
  <c r="K519" i="3"/>
  <c r="R519" i="3"/>
  <c r="E520" i="3"/>
  <c r="F520" i="3"/>
  <c r="R520" i="3"/>
  <c r="E521" i="3"/>
  <c r="F521" i="3"/>
  <c r="G521" i="3"/>
  <c r="K521" i="3"/>
  <c r="R521" i="3"/>
  <c r="R522" i="3"/>
  <c r="R523" i="3"/>
  <c r="E524" i="3"/>
  <c r="F524" i="3"/>
  <c r="R524" i="3"/>
  <c r="R525" i="3"/>
  <c r="R526" i="3"/>
  <c r="E527" i="3"/>
  <c r="F527" i="3"/>
  <c r="R527" i="3"/>
  <c r="R528" i="3"/>
  <c r="R529" i="3"/>
  <c r="E530" i="3"/>
  <c r="F530" i="3"/>
  <c r="R530" i="3"/>
  <c r="R531" i="3"/>
  <c r="E532" i="3"/>
  <c r="F532" i="3"/>
  <c r="R532" i="3"/>
  <c r="R533" i="3"/>
  <c r="R534" i="3"/>
  <c r="E535" i="3"/>
  <c r="F535" i="3"/>
  <c r="R535" i="3"/>
  <c r="R536" i="3"/>
  <c r="R537" i="3"/>
  <c r="E538" i="3"/>
  <c r="F538" i="3"/>
  <c r="R538" i="3"/>
  <c r="E539" i="3"/>
  <c r="F539" i="3"/>
  <c r="R539" i="3"/>
  <c r="E540" i="3"/>
  <c r="F540" i="3"/>
  <c r="G540" i="3"/>
  <c r="K540" i="3"/>
  <c r="R540" i="3"/>
  <c r="R541" i="3"/>
  <c r="R542" i="3"/>
  <c r="E543" i="3"/>
  <c r="F543" i="3"/>
  <c r="R543" i="3"/>
  <c r="R544" i="3"/>
  <c r="R545" i="3"/>
  <c r="E546" i="3"/>
  <c r="F546" i="3"/>
  <c r="R546" i="3"/>
  <c r="E547" i="3"/>
  <c r="F547" i="3"/>
  <c r="R547" i="3"/>
  <c r="E548" i="3"/>
  <c r="F548" i="3"/>
  <c r="R548" i="3"/>
  <c r="R549" i="3"/>
  <c r="E550" i="3"/>
  <c r="F550" i="3"/>
  <c r="G550" i="3"/>
  <c r="K550" i="3"/>
  <c r="R550" i="3"/>
  <c r="R551" i="3"/>
  <c r="E552" i="3"/>
  <c r="F552" i="3"/>
  <c r="R552" i="3"/>
  <c r="R553" i="3"/>
  <c r="R554" i="3"/>
  <c r="E555" i="3"/>
  <c r="F555" i="3"/>
  <c r="G555" i="3"/>
  <c r="K555" i="3"/>
  <c r="R555" i="3"/>
  <c r="E556" i="3"/>
  <c r="F556" i="3"/>
  <c r="R556" i="3"/>
  <c r="E557" i="3"/>
  <c r="F557" i="3"/>
  <c r="G557" i="3"/>
  <c r="K557" i="3"/>
  <c r="R557" i="3"/>
  <c r="E558" i="3"/>
  <c r="F558" i="3"/>
  <c r="R558" i="3"/>
  <c r="E559" i="3"/>
  <c r="F559" i="3"/>
  <c r="G559" i="3"/>
  <c r="K559" i="3"/>
  <c r="R559" i="3"/>
  <c r="R560" i="3"/>
  <c r="E561" i="3"/>
  <c r="F561" i="3"/>
  <c r="G561" i="3"/>
  <c r="K561" i="3"/>
  <c r="R561" i="3"/>
  <c r="R562" i="3"/>
  <c r="E563" i="3"/>
  <c r="F563" i="3"/>
  <c r="R563" i="3"/>
  <c r="E564" i="3"/>
  <c r="F564" i="3"/>
  <c r="G564" i="3"/>
  <c r="K564" i="3"/>
  <c r="R564" i="3"/>
  <c r="E565" i="3"/>
  <c r="F565" i="3"/>
  <c r="R565" i="3"/>
  <c r="E566" i="3"/>
  <c r="F566" i="3"/>
  <c r="G566" i="3"/>
  <c r="K566" i="3"/>
  <c r="R566" i="3"/>
  <c r="R567" i="3"/>
  <c r="E568" i="3"/>
  <c r="F568" i="3"/>
  <c r="R568" i="3"/>
  <c r="R569" i="3"/>
  <c r="R570" i="3"/>
  <c r="E571" i="3"/>
  <c r="F571" i="3"/>
  <c r="G571" i="3"/>
  <c r="K571" i="3"/>
  <c r="R571" i="3"/>
  <c r="E572" i="3"/>
  <c r="F572" i="3"/>
  <c r="R572" i="3"/>
  <c r="E573" i="3"/>
  <c r="F573" i="3"/>
  <c r="G573" i="3"/>
  <c r="K573" i="3"/>
  <c r="R573" i="3"/>
  <c r="E574" i="3"/>
  <c r="F574" i="3"/>
  <c r="G574" i="3"/>
  <c r="K574" i="3"/>
  <c r="R574" i="3"/>
  <c r="E575" i="3"/>
  <c r="F575" i="3"/>
  <c r="G575" i="3"/>
  <c r="K575" i="3"/>
  <c r="R575" i="3"/>
  <c r="E576" i="3"/>
  <c r="F576" i="3"/>
  <c r="R576" i="3"/>
  <c r="E577" i="3"/>
  <c r="F577" i="3"/>
  <c r="G577" i="3"/>
  <c r="K577" i="3"/>
  <c r="R577" i="3"/>
  <c r="R578" i="3"/>
  <c r="E579" i="3"/>
  <c r="F579" i="3"/>
  <c r="R579" i="3"/>
  <c r="E580" i="3"/>
  <c r="F580" i="3"/>
  <c r="G580" i="3"/>
  <c r="K580" i="3"/>
  <c r="R580" i="3"/>
  <c r="E581" i="3"/>
  <c r="F581" i="3"/>
  <c r="R581" i="3"/>
  <c r="E582" i="3"/>
  <c r="F582" i="3"/>
  <c r="G582" i="3"/>
  <c r="K582" i="3"/>
  <c r="R582" i="3"/>
  <c r="R583" i="3"/>
  <c r="E584" i="3"/>
  <c r="F584" i="3"/>
  <c r="R584" i="3"/>
  <c r="E585" i="3"/>
  <c r="F585" i="3"/>
  <c r="G585" i="3"/>
  <c r="K585" i="3"/>
  <c r="R585" i="3"/>
  <c r="R586" i="3"/>
  <c r="E587" i="3"/>
  <c r="F587" i="3"/>
  <c r="G587" i="3"/>
  <c r="J587" i="3"/>
  <c r="R587" i="3"/>
  <c r="E588" i="3"/>
  <c r="F588" i="3"/>
  <c r="R588" i="3"/>
  <c r="E589" i="3"/>
  <c r="F589" i="3"/>
  <c r="G589" i="3"/>
  <c r="K589" i="3"/>
  <c r="R589" i="3"/>
  <c r="E590" i="3"/>
  <c r="F590" i="3"/>
  <c r="G590" i="3"/>
  <c r="K590" i="3"/>
  <c r="R590" i="3"/>
  <c r="E591" i="3"/>
  <c r="F591" i="3"/>
  <c r="G591" i="3"/>
  <c r="K591" i="3"/>
  <c r="R591" i="3"/>
  <c r="E592" i="3"/>
  <c r="F592" i="3"/>
  <c r="R592" i="3"/>
  <c r="E593" i="3"/>
  <c r="F593" i="3"/>
  <c r="G593" i="3"/>
  <c r="M593" i="3"/>
  <c r="R593" i="3"/>
  <c r="R594" i="3"/>
  <c r="E595" i="3"/>
  <c r="F595" i="3"/>
  <c r="R595" i="3"/>
  <c r="E596" i="3"/>
  <c r="F596" i="3"/>
  <c r="G596" i="3"/>
  <c r="M596" i="3"/>
  <c r="R596" i="3"/>
  <c r="E597" i="3"/>
  <c r="F597" i="3"/>
  <c r="R597" i="3"/>
  <c r="E598" i="3"/>
  <c r="F598" i="3"/>
  <c r="G598" i="3"/>
  <c r="M598" i="3"/>
  <c r="R598" i="3"/>
  <c r="R599" i="3"/>
  <c r="E600" i="3"/>
  <c r="F600" i="3"/>
  <c r="R600" i="3"/>
  <c r="E601" i="3"/>
  <c r="F601" i="3"/>
  <c r="G601" i="3"/>
  <c r="K601" i="3"/>
  <c r="R601" i="3"/>
  <c r="R602" i="3"/>
  <c r="E603" i="3"/>
  <c r="F603" i="3"/>
  <c r="G603" i="3"/>
  <c r="M603" i="3"/>
  <c r="R603" i="3"/>
  <c r="E604" i="3"/>
  <c r="F604" i="3"/>
  <c r="R604" i="3"/>
  <c r="E605" i="3"/>
  <c r="F605" i="3"/>
  <c r="G605" i="3"/>
  <c r="M605" i="3"/>
  <c r="R605" i="3"/>
  <c r="E606" i="3"/>
  <c r="F606" i="3"/>
  <c r="G606" i="3"/>
  <c r="J606" i="3"/>
  <c r="R606" i="3"/>
  <c r="E607" i="3"/>
  <c r="F607" i="3"/>
  <c r="G607" i="3"/>
  <c r="J607" i="3"/>
  <c r="R607" i="3"/>
  <c r="E608" i="3"/>
  <c r="F608" i="3"/>
  <c r="R608" i="3"/>
  <c r="E609" i="3"/>
  <c r="F609" i="3"/>
  <c r="G609" i="3"/>
  <c r="K609" i="3"/>
  <c r="R609" i="3"/>
  <c r="R610" i="3"/>
  <c r="E611" i="3"/>
  <c r="F611" i="3"/>
  <c r="R611" i="3"/>
  <c r="E612" i="3"/>
  <c r="F612" i="3"/>
  <c r="G612" i="3"/>
  <c r="K612" i="3"/>
  <c r="R612" i="3"/>
  <c r="E613" i="3"/>
  <c r="F613" i="3"/>
  <c r="R613" i="3"/>
  <c r="E614" i="3"/>
  <c r="F614" i="3"/>
  <c r="G614" i="3"/>
  <c r="K614" i="3"/>
  <c r="R614" i="3"/>
  <c r="R615" i="3"/>
  <c r="E616" i="3"/>
  <c r="F616" i="3"/>
  <c r="R616" i="3"/>
  <c r="E617" i="3"/>
  <c r="F617" i="3"/>
  <c r="G617" i="3"/>
  <c r="K617" i="3"/>
  <c r="R617" i="3"/>
  <c r="R618" i="3"/>
  <c r="E619" i="3"/>
  <c r="F619" i="3"/>
  <c r="G619" i="3"/>
  <c r="K619" i="3"/>
  <c r="R619" i="3"/>
  <c r="E620" i="3"/>
  <c r="F620" i="3"/>
  <c r="R620" i="3"/>
  <c r="E621" i="3"/>
  <c r="F621" i="3"/>
  <c r="G621" i="3"/>
  <c r="K621" i="3"/>
  <c r="R621" i="3"/>
  <c r="E622" i="3"/>
  <c r="F622" i="3"/>
  <c r="G622" i="3"/>
  <c r="K622" i="3"/>
  <c r="R622" i="3"/>
  <c r="E623" i="3"/>
  <c r="F623" i="3"/>
  <c r="G623" i="3"/>
  <c r="K623" i="3"/>
  <c r="R623" i="3"/>
  <c r="E624" i="3"/>
  <c r="F624" i="3"/>
  <c r="R624" i="3"/>
  <c r="E625" i="3"/>
  <c r="F625" i="3"/>
  <c r="G625" i="3"/>
  <c r="K625" i="3"/>
  <c r="R625" i="3"/>
  <c r="R626" i="3"/>
  <c r="E627" i="3"/>
  <c r="F627" i="3"/>
  <c r="R627" i="3"/>
  <c r="E628" i="3"/>
  <c r="F628" i="3"/>
  <c r="G628" i="3"/>
  <c r="K628" i="3"/>
  <c r="R628" i="3"/>
  <c r="E629" i="3"/>
  <c r="F629" i="3"/>
  <c r="R629" i="3"/>
  <c r="E630" i="3"/>
  <c r="F630" i="3"/>
  <c r="G630" i="3"/>
  <c r="K630" i="3"/>
  <c r="R630" i="3"/>
  <c r="R631" i="3"/>
  <c r="E632" i="3"/>
  <c r="F632" i="3"/>
  <c r="R632" i="3"/>
  <c r="E633" i="3"/>
  <c r="F633" i="3"/>
  <c r="G633" i="3"/>
  <c r="K633" i="3"/>
  <c r="R633" i="3"/>
  <c r="R634" i="3"/>
  <c r="E635" i="3"/>
  <c r="F635" i="3"/>
  <c r="G635" i="3"/>
  <c r="K635" i="3"/>
  <c r="R635" i="3"/>
  <c r="E636" i="3"/>
  <c r="F636" i="3"/>
  <c r="R636" i="3"/>
  <c r="E637" i="3"/>
  <c r="F637" i="3"/>
  <c r="G637" i="3"/>
  <c r="J637" i="3"/>
  <c r="R637" i="3"/>
  <c r="E638" i="3"/>
  <c r="F638" i="3"/>
  <c r="G638" i="3"/>
  <c r="M638" i="3"/>
  <c r="R638" i="3"/>
  <c r="E639" i="3"/>
  <c r="F639" i="3"/>
  <c r="G639" i="3"/>
  <c r="K639" i="3"/>
  <c r="R639" i="3"/>
  <c r="E640" i="3"/>
  <c r="F640" i="3"/>
  <c r="R640" i="3"/>
  <c r="E641" i="3"/>
  <c r="F641" i="3"/>
  <c r="G641" i="3"/>
  <c r="J641" i="3"/>
  <c r="R641" i="3"/>
  <c r="R642" i="3"/>
  <c r="E643" i="3"/>
  <c r="F643" i="3"/>
  <c r="G643" i="3"/>
  <c r="K643" i="3"/>
  <c r="R643" i="3"/>
  <c r="E644" i="3"/>
  <c r="F644" i="3"/>
  <c r="G644" i="3"/>
  <c r="K644" i="3"/>
  <c r="R644" i="3"/>
  <c r="E645" i="3"/>
  <c r="F645" i="3"/>
  <c r="G645" i="3"/>
  <c r="J645" i="3"/>
  <c r="R645" i="3"/>
  <c r="E646" i="3"/>
  <c r="F646" i="3"/>
  <c r="G646" i="3"/>
  <c r="M646" i="3"/>
  <c r="R646" i="3"/>
  <c r="E647" i="3"/>
  <c r="F647" i="3"/>
  <c r="G647" i="3"/>
  <c r="K647" i="3"/>
  <c r="R647" i="3"/>
  <c r="E648" i="3"/>
  <c r="F648" i="3"/>
  <c r="R648" i="3"/>
  <c r="E649" i="3"/>
  <c r="F649" i="3"/>
  <c r="G649" i="3"/>
  <c r="K649" i="3"/>
  <c r="R649" i="3"/>
  <c r="R650" i="3"/>
  <c r="E651" i="3"/>
  <c r="F651" i="3"/>
  <c r="G651" i="3"/>
  <c r="K651" i="3"/>
  <c r="R651" i="3"/>
  <c r="E652" i="3"/>
  <c r="F652" i="3"/>
  <c r="G652" i="3"/>
  <c r="K652" i="3"/>
  <c r="R652" i="3"/>
  <c r="E653" i="3"/>
  <c r="F653" i="3"/>
  <c r="G653" i="3"/>
  <c r="K653" i="3"/>
  <c r="R653" i="3"/>
  <c r="E654" i="3"/>
  <c r="F654" i="3"/>
  <c r="G654" i="3"/>
  <c r="K654" i="3"/>
  <c r="R654" i="3"/>
  <c r="E655" i="3"/>
  <c r="F655" i="3"/>
  <c r="G655" i="3"/>
  <c r="K655" i="3"/>
  <c r="R655" i="3"/>
  <c r="E656" i="3"/>
  <c r="F656" i="3"/>
  <c r="R656" i="3"/>
  <c r="E657" i="3"/>
  <c r="F657" i="3"/>
  <c r="G657" i="3"/>
  <c r="K657" i="3"/>
  <c r="R657" i="3"/>
  <c r="R658" i="3"/>
  <c r="E659" i="3"/>
  <c r="F659" i="3"/>
  <c r="G659" i="3"/>
  <c r="K659" i="3"/>
  <c r="R659" i="3"/>
  <c r="E660" i="3"/>
  <c r="F660" i="3"/>
  <c r="G660" i="3"/>
  <c r="K660" i="3"/>
  <c r="R660" i="3"/>
  <c r="E661" i="3"/>
  <c r="F661" i="3"/>
  <c r="G661" i="3"/>
  <c r="K661" i="3"/>
  <c r="R661" i="3"/>
  <c r="E662" i="3"/>
  <c r="F662" i="3"/>
  <c r="G662" i="3"/>
  <c r="K662" i="3"/>
  <c r="R662" i="3"/>
  <c r="E663" i="3"/>
  <c r="F663" i="3"/>
  <c r="G663" i="3"/>
  <c r="K663" i="3"/>
  <c r="R663" i="3"/>
  <c r="E664" i="3"/>
  <c r="F664" i="3"/>
  <c r="R664" i="3"/>
  <c r="E665" i="3"/>
  <c r="F665" i="3"/>
  <c r="G665" i="3"/>
  <c r="J665" i="3"/>
  <c r="R665" i="3"/>
  <c r="R666" i="3"/>
  <c r="E667" i="3"/>
  <c r="F667" i="3"/>
  <c r="G667" i="3"/>
  <c r="M667" i="3"/>
  <c r="R667" i="3"/>
  <c r="E668" i="3"/>
  <c r="F668" i="3"/>
  <c r="G668" i="3"/>
  <c r="M668" i="3"/>
  <c r="R668" i="3"/>
  <c r="E669" i="3"/>
  <c r="F669" i="3"/>
  <c r="G669" i="3"/>
  <c r="M669" i="3"/>
  <c r="R669" i="3"/>
  <c r="E670" i="3"/>
  <c r="F670" i="3"/>
  <c r="G670" i="3"/>
  <c r="M670" i="3"/>
  <c r="R670" i="3"/>
  <c r="E671" i="3"/>
  <c r="F671" i="3"/>
  <c r="G671" i="3"/>
  <c r="J671" i="3"/>
  <c r="R671" i="3"/>
  <c r="E672" i="3"/>
  <c r="F672" i="3"/>
  <c r="R672" i="3"/>
  <c r="E673" i="3"/>
  <c r="F673" i="3"/>
  <c r="G673" i="3"/>
  <c r="M673" i="3"/>
  <c r="R673" i="3"/>
  <c r="R674" i="3"/>
  <c r="E675" i="3"/>
  <c r="F675" i="3"/>
  <c r="G675" i="3"/>
  <c r="J675" i="3"/>
  <c r="R675" i="3"/>
  <c r="E676" i="3"/>
  <c r="F676" i="3"/>
  <c r="G676" i="3"/>
  <c r="K676" i="3"/>
  <c r="R676" i="3"/>
  <c r="E677" i="3"/>
  <c r="F677" i="3"/>
  <c r="G677" i="3"/>
  <c r="M677" i="3"/>
  <c r="R677" i="3"/>
  <c r="E678" i="3"/>
  <c r="F678" i="3"/>
  <c r="G678" i="3"/>
  <c r="M678" i="3"/>
  <c r="R678" i="3"/>
  <c r="E679" i="3"/>
  <c r="F679" i="3"/>
  <c r="G679" i="3"/>
  <c r="K679" i="3"/>
  <c r="R679" i="3"/>
  <c r="E680" i="3"/>
  <c r="F680" i="3"/>
  <c r="R680" i="3"/>
  <c r="E681" i="3"/>
  <c r="F681" i="3"/>
  <c r="G681" i="3"/>
  <c r="K681" i="3"/>
  <c r="R681" i="3"/>
  <c r="R682" i="3"/>
  <c r="E683" i="3"/>
  <c r="F683" i="3"/>
  <c r="G683" i="3"/>
  <c r="K683" i="3"/>
  <c r="R683" i="3"/>
  <c r="E684" i="3"/>
  <c r="F684" i="3"/>
  <c r="G684" i="3"/>
  <c r="K684" i="3"/>
  <c r="R684" i="3"/>
  <c r="E685" i="3"/>
  <c r="F685" i="3"/>
  <c r="G685" i="3"/>
  <c r="K685" i="3"/>
  <c r="R685" i="3"/>
  <c r="E686" i="3"/>
  <c r="F686" i="3"/>
  <c r="G686" i="3"/>
  <c r="K686" i="3"/>
  <c r="R686" i="3"/>
  <c r="E687" i="3"/>
  <c r="F687" i="3"/>
  <c r="G687" i="3"/>
  <c r="K687" i="3"/>
  <c r="R687" i="3"/>
  <c r="E688" i="3"/>
  <c r="F688" i="3"/>
  <c r="R688" i="3"/>
  <c r="E689" i="3"/>
  <c r="F689" i="3"/>
  <c r="G689" i="3"/>
  <c r="K689" i="3"/>
  <c r="R689" i="3"/>
  <c r="R690" i="3"/>
  <c r="E691" i="3"/>
  <c r="F691" i="3"/>
  <c r="G691" i="3"/>
  <c r="K691" i="3"/>
  <c r="R691" i="3"/>
  <c r="E692" i="3"/>
  <c r="F692" i="3"/>
  <c r="G692" i="3"/>
  <c r="J692" i="3"/>
  <c r="R692" i="3"/>
  <c r="E693" i="3"/>
  <c r="F693" i="3"/>
  <c r="G693" i="3"/>
  <c r="K693" i="3"/>
  <c r="R693" i="3"/>
  <c r="E694" i="3"/>
  <c r="F694" i="3"/>
  <c r="G694" i="3"/>
  <c r="J694" i="3"/>
  <c r="R694" i="3"/>
  <c r="E695" i="3"/>
  <c r="F695" i="3"/>
  <c r="G695" i="3"/>
  <c r="K695" i="3"/>
  <c r="R695" i="3"/>
  <c r="E696" i="3"/>
  <c r="F696" i="3"/>
  <c r="R696" i="3"/>
  <c r="E697" i="3"/>
  <c r="F697" i="3"/>
  <c r="G697" i="3"/>
  <c r="M697" i="3"/>
  <c r="R697" i="3"/>
  <c r="R698" i="3"/>
  <c r="E699" i="3"/>
  <c r="F699" i="3"/>
  <c r="G699" i="3"/>
  <c r="K699" i="3"/>
  <c r="R699" i="3"/>
  <c r="E700" i="3"/>
  <c r="F700" i="3"/>
  <c r="G700" i="3"/>
  <c r="K700" i="3"/>
  <c r="R700" i="3"/>
  <c r="E701" i="3"/>
  <c r="F701" i="3"/>
  <c r="G701" i="3"/>
  <c r="K701" i="3"/>
  <c r="R701" i="3"/>
  <c r="E702" i="3"/>
  <c r="F702" i="3"/>
  <c r="G702" i="3"/>
  <c r="K702" i="3"/>
  <c r="R702" i="3"/>
  <c r="E703" i="3"/>
  <c r="F703" i="3"/>
  <c r="G703" i="3"/>
  <c r="K703" i="3"/>
  <c r="R703" i="3"/>
  <c r="E704" i="3"/>
  <c r="F704" i="3"/>
  <c r="R704" i="3"/>
  <c r="E705" i="3"/>
  <c r="F705" i="3"/>
  <c r="G705" i="3"/>
  <c r="K705" i="3"/>
  <c r="R705" i="3"/>
  <c r="R706" i="3"/>
  <c r="E707" i="3"/>
  <c r="F707" i="3"/>
  <c r="G707" i="3"/>
  <c r="K707" i="3"/>
  <c r="R707" i="3"/>
  <c r="E708" i="3"/>
  <c r="F708" i="3"/>
  <c r="G708" i="3"/>
  <c r="K708" i="3"/>
  <c r="R708" i="3"/>
  <c r="E709" i="3"/>
  <c r="F709" i="3"/>
  <c r="G709" i="3"/>
  <c r="K709" i="3"/>
  <c r="R709" i="3"/>
  <c r="E710" i="3"/>
  <c r="F710" i="3"/>
  <c r="G710" i="3"/>
  <c r="J710" i="3"/>
  <c r="R710" i="3"/>
  <c r="E711" i="3"/>
  <c r="F711" i="3"/>
  <c r="G711" i="3"/>
  <c r="K711" i="3"/>
  <c r="R711" i="3"/>
  <c r="E712" i="3"/>
  <c r="F712" i="3"/>
  <c r="R712" i="3"/>
  <c r="E713" i="3"/>
  <c r="F713" i="3"/>
  <c r="G713" i="3"/>
  <c r="M713" i="3"/>
  <c r="R713" i="3"/>
  <c r="R714" i="3"/>
  <c r="E715" i="3"/>
  <c r="F715" i="3"/>
  <c r="G715" i="3"/>
  <c r="K715" i="3"/>
  <c r="R715" i="3"/>
  <c r="E716" i="3"/>
  <c r="F716" i="3"/>
  <c r="G716" i="3"/>
  <c r="K716" i="3"/>
  <c r="R716" i="3"/>
  <c r="E717" i="3"/>
  <c r="F717" i="3"/>
  <c r="G717" i="3"/>
  <c r="K717" i="3"/>
  <c r="R717" i="3"/>
  <c r="E718" i="3"/>
  <c r="F718" i="3"/>
  <c r="G718" i="3"/>
  <c r="K718" i="3"/>
  <c r="R718" i="3"/>
  <c r="E719" i="3"/>
  <c r="F719" i="3"/>
  <c r="G719" i="3"/>
  <c r="K719" i="3"/>
  <c r="R719" i="3"/>
  <c r="E720" i="3"/>
  <c r="F720" i="3"/>
  <c r="R720" i="3"/>
  <c r="E721" i="3"/>
  <c r="F721" i="3"/>
  <c r="G721" i="3"/>
  <c r="K721" i="3"/>
  <c r="R721" i="3"/>
  <c r="R722" i="3"/>
  <c r="E723" i="3"/>
  <c r="F723" i="3"/>
  <c r="G723" i="3"/>
  <c r="K723" i="3"/>
  <c r="R723" i="3"/>
  <c r="E724" i="3"/>
  <c r="F724" i="3"/>
  <c r="G724" i="3"/>
  <c r="K724" i="3"/>
  <c r="R724" i="3"/>
  <c r="E725" i="3"/>
  <c r="F725" i="3"/>
  <c r="G725" i="3"/>
  <c r="K725" i="3"/>
  <c r="R725" i="3"/>
  <c r="E726" i="3"/>
  <c r="F726" i="3"/>
  <c r="G726" i="3"/>
  <c r="M726" i="3"/>
  <c r="R726" i="3"/>
  <c r="E727" i="3"/>
  <c r="F727" i="3"/>
  <c r="G727" i="3"/>
  <c r="K727" i="3"/>
  <c r="R727" i="3"/>
  <c r="E728" i="3"/>
  <c r="F728" i="3"/>
  <c r="R728" i="3"/>
  <c r="E729" i="3"/>
  <c r="F729" i="3"/>
  <c r="G729" i="3"/>
  <c r="J729" i="3"/>
  <c r="R729" i="3"/>
  <c r="R730" i="3"/>
  <c r="E731" i="3"/>
  <c r="F731" i="3"/>
  <c r="G731" i="3"/>
  <c r="K731" i="3"/>
  <c r="R731" i="3"/>
  <c r="E732" i="3"/>
  <c r="F732" i="3"/>
  <c r="G732" i="3"/>
  <c r="K732" i="3"/>
  <c r="R732" i="3"/>
  <c r="E733" i="3"/>
  <c r="F733" i="3"/>
  <c r="G733" i="3"/>
  <c r="J733" i="3"/>
  <c r="R733" i="3"/>
  <c r="E734" i="3"/>
  <c r="F734" i="3"/>
  <c r="G734" i="3"/>
  <c r="K734" i="3"/>
  <c r="R734" i="3"/>
  <c r="E735" i="3"/>
  <c r="F735" i="3"/>
  <c r="G735" i="3"/>
  <c r="K735" i="3"/>
  <c r="R735" i="3"/>
  <c r="E736" i="3"/>
  <c r="F736" i="3"/>
  <c r="R736" i="3"/>
  <c r="E737" i="3"/>
  <c r="F737" i="3"/>
  <c r="G737" i="3"/>
  <c r="K737" i="3"/>
  <c r="R737" i="3"/>
  <c r="R738" i="3"/>
  <c r="E739" i="3"/>
  <c r="F739" i="3"/>
  <c r="G739" i="3"/>
  <c r="K739" i="3"/>
  <c r="R739" i="3"/>
  <c r="E740" i="3"/>
  <c r="F740" i="3"/>
  <c r="G740" i="3"/>
  <c r="K740" i="3"/>
  <c r="R740" i="3"/>
  <c r="E741" i="3"/>
  <c r="F741" i="3"/>
  <c r="G741" i="3"/>
  <c r="K741" i="3"/>
  <c r="R741" i="3"/>
  <c r="E742" i="3"/>
  <c r="F742" i="3"/>
  <c r="G742" i="3"/>
  <c r="K742" i="3"/>
  <c r="R742" i="3"/>
  <c r="E743" i="3"/>
  <c r="F743" i="3"/>
  <c r="G743" i="3"/>
  <c r="K743" i="3"/>
  <c r="R743" i="3"/>
  <c r="E744" i="3"/>
  <c r="F744" i="3"/>
  <c r="R744" i="3"/>
  <c r="E745" i="3"/>
  <c r="F745" i="3"/>
  <c r="G745" i="3"/>
  <c r="M745" i="3"/>
  <c r="R745" i="3"/>
  <c r="R746" i="3"/>
  <c r="E747" i="3"/>
  <c r="F747" i="3"/>
  <c r="G747" i="3"/>
  <c r="K747" i="3"/>
  <c r="R747" i="3"/>
  <c r="E748" i="3"/>
  <c r="F748" i="3"/>
  <c r="G748" i="3"/>
  <c r="K748" i="3"/>
  <c r="R748" i="3"/>
  <c r="E749" i="3"/>
  <c r="F749" i="3"/>
  <c r="G749" i="3"/>
  <c r="K749" i="3"/>
  <c r="R749" i="3"/>
  <c r="E750" i="3"/>
  <c r="F750" i="3"/>
  <c r="G750" i="3"/>
  <c r="K750" i="3"/>
  <c r="R750" i="3"/>
  <c r="E751" i="3"/>
  <c r="F751" i="3"/>
  <c r="G751" i="3"/>
  <c r="K751" i="3"/>
  <c r="R751" i="3"/>
  <c r="E752" i="3"/>
  <c r="F752" i="3"/>
  <c r="R752" i="3"/>
  <c r="E753" i="3"/>
  <c r="F753" i="3"/>
  <c r="G753" i="3"/>
  <c r="K753" i="3"/>
  <c r="R753" i="3"/>
  <c r="R754" i="3"/>
  <c r="E755" i="3"/>
  <c r="F755" i="3"/>
  <c r="G755" i="3"/>
  <c r="K755" i="3"/>
  <c r="R755" i="3"/>
  <c r="E756" i="3"/>
  <c r="F756" i="3"/>
  <c r="G756" i="3"/>
  <c r="K756" i="3"/>
  <c r="R756" i="3"/>
  <c r="E757" i="3"/>
  <c r="F757" i="3"/>
  <c r="G757" i="3"/>
  <c r="K757" i="3"/>
  <c r="R757" i="3"/>
  <c r="E758" i="3"/>
  <c r="F758" i="3"/>
  <c r="G758" i="3"/>
  <c r="K758" i="3"/>
  <c r="R758" i="3"/>
  <c r="E759" i="3"/>
  <c r="F759" i="3"/>
  <c r="G759" i="3"/>
  <c r="K759" i="3"/>
  <c r="R759" i="3"/>
  <c r="E760" i="3"/>
  <c r="F760" i="3"/>
  <c r="R760" i="3"/>
  <c r="E761" i="3"/>
  <c r="F761" i="3"/>
  <c r="G761" i="3"/>
  <c r="K761" i="3"/>
  <c r="R761" i="3"/>
  <c r="R762" i="3"/>
  <c r="E763" i="3"/>
  <c r="F763" i="3"/>
  <c r="G763" i="3"/>
  <c r="K763" i="3"/>
  <c r="R763" i="3"/>
  <c r="E764" i="3"/>
  <c r="F764" i="3"/>
  <c r="G764" i="3"/>
  <c r="K764" i="3"/>
  <c r="R764" i="3"/>
  <c r="E765" i="3"/>
  <c r="F765" i="3"/>
  <c r="G765" i="3"/>
  <c r="K765" i="3"/>
  <c r="R765" i="3"/>
  <c r="E766" i="3"/>
  <c r="F766" i="3"/>
  <c r="G766" i="3"/>
  <c r="K766" i="3"/>
  <c r="R766" i="3"/>
  <c r="E767" i="3"/>
  <c r="F767" i="3"/>
  <c r="G767" i="3"/>
  <c r="J767" i="3"/>
  <c r="R767" i="3"/>
  <c r="E768" i="3"/>
  <c r="F768" i="3"/>
  <c r="R768" i="3"/>
  <c r="E769" i="3"/>
  <c r="F769" i="3"/>
  <c r="G769" i="3"/>
  <c r="K769" i="3"/>
  <c r="R769" i="3"/>
  <c r="R770" i="3"/>
  <c r="E771" i="3"/>
  <c r="F771" i="3"/>
  <c r="G771" i="3"/>
  <c r="K771" i="3"/>
  <c r="R771" i="3"/>
  <c r="E772" i="3"/>
  <c r="F772" i="3"/>
  <c r="G772" i="3"/>
  <c r="J772" i="3"/>
  <c r="R772" i="3"/>
  <c r="E773" i="3"/>
  <c r="F773" i="3"/>
  <c r="G773" i="3"/>
  <c r="M773" i="3"/>
  <c r="R773" i="3"/>
  <c r="E774" i="3"/>
  <c r="F774" i="3"/>
  <c r="G774" i="3"/>
  <c r="J774" i="3"/>
  <c r="R774" i="3"/>
  <c r="E775" i="3"/>
  <c r="F775" i="3"/>
  <c r="G775" i="3"/>
  <c r="J775" i="3"/>
  <c r="R775" i="3"/>
  <c r="E776" i="3"/>
  <c r="F776" i="3"/>
  <c r="R776" i="3"/>
  <c r="E777" i="3"/>
  <c r="F777" i="3"/>
  <c r="G777" i="3"/>
  <c r="K777" i="3"/>
  <c r="R777" i="3"/>
  <c r="E778" i="3"/>
  <c r="F778" i="3"/>
  <c r="G778" i="3"/>
  <c r="K778" i="3"/>
  <c r="R778" i="3"/>
  <c r="E779" i="3"/>
  <c r="F779" i="3"/>
  <c r="G779" i="3"/>
  <c r="K779" i="3"/>
  <c r="R779" i="3"/>
  <c r="E780" i="3"/>
  <c r="F780" i="3"/>
  <c r="G780" i="3"/>
  <c r="K780" i="3"/>
  <c r="R780" i="3"/>
  <c r="E781" i="3"/>
  <c r="F781" i="3"/>
  <c r="G781" i="3"/>
  <c r="K781" i="3"/>
  <c r="R781" i="3"/>
  <c r="E782" i="3"/>
  <c r="F782" i="3"/>
  <c r="G782" i="3"/>
  <c r="K782" i="3"/>
  <c r="R782" i="3"/>
  <c r="E783" i="3"/>
  <c r="F783" i="3"/>
  <c r="G783" i="3"/>
  <c r="K783" i="3"/>
  <c r="R783" i="3"/>
  <c r="E784" i="3"/>
  <c r="F784" i="3"/>
  <c r="G784" i="3"/>
  <c r="K784" i="3"/>
  <c r="R784" i="3"/>
  <c r="E785" i="3"/>
  <c r="F785" i="3"/>
  <c r="G785" i="3"/>
  <c r="K785" i="3"/>
  <c r="R785" i="3"/>
  <c r="E786" i="3"/>
  <c r="F786" i="3"/>
  <c r="G786" i="3"/>
  <c r="K786" i="3"/>
  <c r="R786" i="3"/>
  <c r="E787" i="3"/>
  <c r="F787" i="3"/>
  <c r="G787" i="3"/>
  <c r="K787" i="3"/>
  <c r="R787" i="3"/>
  <c r="E788" i="3"/>
  <c r="F788" i="3"/>
  <c r="G788" i="3"/>
  <c r="L788" i="3"/>
  <c r="R788" i="3"/>
  <c r="E789" i="3"/>
  <c r="F789" i="3"/>
  <c r="G789" i="3"/>
  <c r="K789" i="3"/>
  <c r="R789" i="3"/>
  <c r="E790" i="3"/>
  <c r="F790" i="3"/>
  <c r="G790" i="3"/>
  <c r="K790" i="3"/>
  <c r="R790" i="3"/>
  <c r="E791" i="3"/>
  <c r="F791" i="3"/>
  <c r="G791" i="3"/>
  <c r="K791" i="3"/>
  <c r="R791" i="3"/>
  <c r="E792" i="3"/>
  <c r="F792" i="3"/>
  <c r="G792" i="3"/>
  <c r="K792" i="3"/>
  <c r="R792" i="3"/>
  <c r="E793" i="3"/>
  <c r="F793" i="3"/>
  <c r="G793" i="3"/>
  <c r="K793" i="3"/>
  <c r="R793" i="3"/>
  <c r="E794" i="3"/>
  <c r="F794" i="3"/>
  <c r="G794" i="3"/>
  <c r="J794" i="3"/>
  <c r="R794" i="3"/>
  <c r="E795" i="3"/>
  <c r="F795" i="3"/>
  <c r="G795" i="3"/>
  <c r="K795" i="3"/>
  <c r="R795" i="3"/>
  <c r="E796" i="3"/>
  <c r="F796" i="3"/>
  <c r="G796" i="3"/>
  <c r="K796" i="3"/>
  <c r="R796" i="3"/>
  <c r="E797" i="3"/>
  <c r="F797" i="3"/>
  <c r="G797" i="3"/>
  <c r="O797" i="3"/>
  <c r="R797" i="3"/>
  <c r="E798" i="3"/>
  <c r="F798" i="3"/>
  <c r="G798" i="3"/>
  <c r="K798" i="3"/>
  <c r="R798" i="3"/>
  <c r="E799" i="3"/>
  <c r="F799" i="3"/>
  <c r="G799" i="3"/>
  <c r="K799" i="3"/>
  <c r="R799" i="3"/>
  <c r="E800" i="3"/>
  <c r="F800" i="3"/>
  <c r="G800" i="3"/>
  <c r="K800" i="3"/>
  <c r="R800" i="3"/>
  <c r="E801" i="3"/>
  <c r="F801" i="3"/>
  <c r="G801" i="3"/>
  <c r="O801" i="3"/>
  <c r="R801" i="3"/>
  <c r="E802" i="3"/>
  <c r="F802" i="3"/>
  <c r="G802" i="3"/>
  <c r="K802" i="3"/>
  <c r="R802" i="3"/>
  <c r="E803" i="3"/>
  <c r="F803" i="3"/>
  <c r="G803" i="3"/>
  <c r="K803" i="3"/>
  <c r="R803" i="3"/>
  <c r="E804" i="3"/>
  <c r="F804" i="3"/>
  <c r="G804" i="3"/>
  <c r="J804" i="3"/>
  <c r="R804" i="3"/>
  <c r="E805" i="3"/>
  <c r="F805" i="3"/>
  <c r="G805" i="3"/>
  <c r="K805" i="3"/>
  <c r="R805" i="3"/>
  <c r="E806" i="3"/>
  <c r="F806" i="3"/>
  <c r="G806" i="3"/>
  <c r="O806" i="3"/>
  <c r="R806" i="3"/>
  <c r="E807" i="3"/>
  <c r="F807" i="3"/>
  <c r="G807" i="3"/>
  <c r="K807" i="3"/>
  <c r="R807" i="3"/>
  <c r="E808" i="3"/>
  <c r="F808" i="3"/>
  <c r="G808" i="3"/>
  <c r="K808" i="3"/>
  <c r="R808" i="3"/>
  <c r="E809" i="3"/>
  <c r="F809" i="3"/>
  <c r="G809" i="3"/>
  <c r="K809" i="3"/>
  <c r="R809" i="3"/>
  <c r="E810" i="3"/>
  <c r="F810" i="3"/>
  <c r="G810" i="3"/>
  <c r="K810" i="3"/>
  <c r="R810" i="3"/>
  <c r="E811" i="3"/>
  <c r="F811" i="3"/>
  <c r="G811" i="3"/>
  <c r="K811" i="3"/>
  <c r="R811" i="3"/>
  <c r="E812" i="3"/>
  <c r="F812" i="3"/>
  <c r="G812" i="3"/>
  <c r="K812" i="3"/>
  <c r="R812" i="3"/>
  <c r="E813" i="3"/>
  <c r="F813" i="3"/>
  <c r="G813" i="3"/>
  <c r="K813" i="3"/>
  <c r="R813" i="3"/>
  <c r="E814" i="3"/>
  <c r="F814" i="3"/>
  <c r="G814" i="3"/>
  <c r="J814" i="3"/>
  <c r="R814" i="3"/>
  <c r="E815" i="3"/>
  <c r="F815" i="3"/>
  <c r="G815" i="3"/>
  <c r="J815" i="3"/>
  <c r="R815" i="3"/>
  <c r="E816" i="3"/>
  <c r="F816" i="3"/>
  <c r="G816" i="3"/>
  <c r="K816" i="3"/>
  <c r="R816" i="3"/>
  <c r="E817" i="3"/>
  <c r="F817" i="3"/>
  <c r="G817" i="3"/>
  <c r="J817" i="3"/>
  <c r="R817" i="3"/>
  <c r="E818" i="3"/>
  <c r="F818" i="3"/>
  <c r="G818" i="3"/>
  <c r="J818" i="3"/>
  <c r="R818" i="3"/>
  <c r="E819" i="3"/>
  <c r="F819" i="3"/>
  <c r="G819" i="3"/>
  <c r="J819" i="3"/>
  <c r="R819" i="3"/>
  <c r="E820" i="3"/>
  <c r="F820" i="3"/>
  <c r="G820" i="3"/>
  <c r="J820" i="3"/>
  <c r="R820" i="3"/>
  <c r="E821" i="3"/>
  <c r="F821" i="3"/>
  <c r="G821" i="3"/>
  <c r="K821" i="3"/>
  <c r="R821" i="3"/>
  <c r="E822" i="3"/>
  <c r="F822" i="3"/>
  <c r="G822" i="3"/>
  <c r="O822" i="3"/>
  <c r="R822" i="3"/>
  <c r="E823" i="3"/>
  <c r="F823" i="3"/>
  <c r="G823" i="3"/>
  <c r="O823" i="3"/>
  <c r="R823" i="3"/>
  <c r="E824" i="3"/>
  <c r="F824" i="3"/>
  <c r="G824" i="3"/>
  <c r="K824" i="3"/>
  <c r="R824" i="3"/>
  <c r="E825" i="3"/>
  <c r="F825" i="3"/>
  <c r="G825" i="3"/>
  <c r="O825" i="3"/>
  <c r="R825" i="3"/>
  <c r="E826" i="3"/>
  <c r="F826" i="3"/>
  <c r="G826" i="3"/>
  <c r="K826" i="3"/>
  <c r="R826" i="3"/>
  <c r="E827" i="3"/>
  <c r="F827" i="3"/>
  <c r="G827" i="3"/>
  <c r="K827" i="3"/>
  <c r="R827" i="3"/>
  <c r="E828" i="3"/>
  <c r="F828" i="3"/>
  <c r="G828" i="3"/>
  <c r="L828" i="3"/>
  <c r="R828" i="3"/>
  <c r="E829" i="3"/>
  <c r="F829" i="3"/>
  <c r="G829" i="3"/>
  <c r="O829" i="3"/>
  <c r="R829" i="3"/>
  <c r="E830" i="3"/>
  <c r="F830" i="3"/>
  <c r="G830" i="3"/>
  <c r="O830" i="3"/>
  <c r="R830" i="3"/>
  <c r="E831" i="3"/>
  <c r="F831" i="3"/>
  <c r="G831" i="3"/>
  <c r="K831" i="3"/>
  <c r="R831" i="3"/>
  <c r="E832" i="3"/>
  <c r="F832" i="3"/>
  <c r="G832" i="3"/>
  <c r="K832" i="3"/>
  <c r="R832" i="3"/>
  <c r="E833" i="3"/>
  <c r="F833" i="3"/>
  <c r="G833" i="3"/>
  <c r="K833" i="3"/>
  <c r="R833" i="3"/>
  <c r="E834" i="3"/>
  <c r="F834" i="3"/>
  <c r="G834" i="3"/>
  <c r="K834" i="3"/>
  <c r="R834" i="3"/>
  <c r="E835" i="3"/>
  <c r="F835" i="3"/>
  <c r="G835" i="3"/>
  <c r="K835" i="3"/>
  <c r="R835" i="3"/>
  <c r="E836" i="3"/>
  <c r="F836" i="3"/>
  <c r="G836" i="3"/>
  <c r="K836" i="3"/>
  <c r="R836" i="3"/>
  <c r="E837" i="3"/>
  <c r="F837" i="3"/>
  <c r="G837" i="3"/>
  <c r="K837" i="3"/>
  <c r="R837" i="3"/>
  <c r="E838" i="3"/>
  <c r="F838" i="3"/>
  <c r="G838" i="3"/>
  <c r="K838" i="3"/>
  <c r="R838" i="3"/>
  <c r="E839" i="3"/>
  <c r="F839" i="3"/>
  <c r="G839" i="3"/>
  <c r="K839" i="3"/>
  <c r="R839" i="3"/>
  <c r="E840" i="3"/>
  <c r="F840" i="3"/>
  <c r="G840" i="3"/>
  <c r="K840" i="3"/>
  <c r="R840" i="3"/>
  <c r="E841" i="3"/>
  <c r="F841" i="3"/>
  <c r="G841" i="3"/>
  <c r="O841" i="3"/>
  <c r="R841" i="3"/>
  <c r="E842" i="3"/>
  <c r="F842" i="3"/>
  <c r="G842" i="3"/>
  <c r="O842" i="3"/>
  <c r="R842" i="3"/>
  <c r="E843" i="3"/>
  <c r="F843" i="3"/>
  <c r="G843" i="3"/>
  <c r="O843" i="3"/>
  <c r="R843" i="3"/>
  <c r="E844" i="3"/>
  <c r="F844" i="3"/>
  <c r="G844" i="3"/>
  <c r="O844" i="3"/>
  <c r="R844" i="3"/>
  <c r="E845" i="3"/>
  <c r="F845" i="3"/>
  <c r="G845" i="3"/>
  <c r="O845" i="3"/>
  <c r="R845" i="3"/>
  <c r="E846" i="3"/>
  <c r="F846" i="3"/>
  <c r="G846" i="3"/>
  <c r="K846" i="3"/>
  <c r="R846" i="3"/>
  <c r="E847" i="3"/>
  <c r="F847" i="3"/>
  <c r="G847" i="3"/>
  <c r="M847" i="3"/>
  <c r="R847" i="3"/>
  <c r="E848" i="3"/>
  <c r="F848" i="3"/>
  <c r="G848" i="3"/>
  <c r="O848" i="3"/>
  <c r="R848" i="3"/>
  <c r="E849" i="3"/>
  <c r="F849" i="3"/>
  <c r="G849" i="3"/>
  <c r="M849" i="3"/>
  <c r="R849" i="3"/>
  <c r="E850" i="3"/>
  <c r="F850" i="3"/>
  <c r="G850" i="3"/>
  <c r="J850" i="3"/>
  <c r="R850" i="3"/>
  <c r="E851" i="3"/>
  <c r="F851" i="3"/>
  <c r="G851" i="3"/>
  <c r="O851" i="3"/>
  <c r="R851" i="3"/>
  <c r="E852" i="3"/>
  <c r="F852" i="3"/>
  <c r="G852" i="3"/>
  <c r="J852" i="3"/>
  <c r="R852" i="3"/>
  <c r="E853" i="3"/>
  <c r="F853" i="3"/>
  <c r="G853" i="3"/>
  <c r="O853" i="3"/>
  <c r="R853" i="3"/>
  <c r="E854" i="3"/>
  <c r="F854" i="3"/>
  <c r="G854" i="3"/>
  <c r="O854" i="3"/>
  <c r="R854" i="3"/>
  <c r="E855" i="3"/>
  <c r="F855" i="3"/>
  <c r="G855" i="3"/>
  <c r="O855" i="3"/>
  <c r="R855" i="3"/>
  <c r="E856" i="3"/>
  <c r="F856" i="3"/>
  <c r="G856" i="3"/>
  <c r="O856" i="3"/>
  <c r="R856" i="3"/>
  <c r="E857" i="3"/>
  <c r="F857" i="3"/>
  <c r="G857" i="3"/>
  <c r="O857" i="3"/>
  <c r="R857" i="3"/>
  <c r="E858" i="3"/>
  <c r="F858" i="3"/>
  <c r="G858" i="3"/>
  <c r="M858" i="3"/>
  <c r="R858" i="3"/>
  <c r="E859" i="3"/>
  <c r="F859" i="3"/>
  <c r="G859" i="3"/>
  <c r="K859" i="3"/>
  <c r="R859" i="3"/>
  <c r="E860" i="3"/>
  <c r="F860" i="3"/>
  <c r="G860" i="3"/>
  <c r="O860" i="3"/>
  <c r="R860" i="3"/>
  <c r="E861" i="3"/>
  <c r="F861" i="3"/>
  <c r="G861" i="3"/>
  <c r="J861" i="3"/>
  <c r="R861" i="3"/>
  <c r="E862" i="3"/>
  <c r="F862" i="3"/>
  <c r="G862" i="3"/>
  <c r="L862" i="3"/>
  <c r="R862" i="3"/>
  <c r="E863" i="3"/>
  <c r="F863" i="3"/>
  <c r="G863" i="3"/>
  <c r="K863" i="3"/>
  <c r="R863" i="3"/>
  <c r="E864" i="3"/>
  <c r="F864" i="3"/>
  <c r="G864" i="3"/>
  <c r="O864" i="3"/>
  <c r="R864" i="3"/>
  <c r="E865" i="3"/>
  <c r="F865" i="3"/>
  <c r="G865" i="3"/>
  <c r="O865" i="3"/>
  <c r="R865" i="3"/>
  <c r="E866" i="3"/>
  <c r="F866" i="3"/>
  <c r="G866" i="3"/>
  <c r="L866" i="3"/>
  <c r="R866" i="3"/>
  <c r="E867" i="3"/>
  <c r="F867" i="3"/>
  <c r="G867" i="3"/>
  <c r="L867" i="3"/>
  <c r="R867" i="3"/>
  <c r="E868" i="3"/>
  <c r="F868" i="3"/>
  <c r="G868" i="3"/>
  <c r="L868" i="3"/>
  <c r="R868" i="3"/>
  <c r="E869" i="3"/>
  <c r="F869" i="3"/>
  <c r="G869" i="3"/>
  <c r="L869" i="3"/>
  <c r="R869" i="3"/>
  <c r="E870" i="3"/>
  <c r="F870" i="3"/>
  <c r="G870" i="3"/>
  <c r="L870" i="3"/>
  <c r="R870" i="3"/>
  <c r="E871" i="3"/>
  <c r="F871" i="3"/>
  <c r="G871" i="3"/>
  <c r="J871" i="3"/>
  <c r="R871" i="3"/>
  <c r="E872" i="3"/>
  <c r="F872" i="3"/>
  <c r="G872" i="3"/>
  <c r="J872" i="3"/>
  <c r="R872" i="3"/>
  <c r="E873" i="3"/>
  <c r="F873" i="3"/>
  <c r="G873" i="3"/>
  <c r="K873" i="3"/>
  <c r="R873" i="3"/>
  <c r="E874" i="3"/>
  <c r="F874" i="3"/>
  <c r="G874" i="3"/>
  <c r="L874" i="3"/>
  <c r="R874" i="3"/>
  <c r="E875" i="3"/>
  <c r="F875" i="3"/>
  <c r="G875" i="3"/>
  <c r="K875" i="3"/>
  <c r="R875" i="3"/>
  <c r="E876" i="3"/>
  <c r="F876" i="3"/>
  <c r="G876" i="3"/>
  <c r="K876" i="3"/>
  <c r="R876" i="3"/>
  <c r="E877" i="3"/>
  <c r="F877" i="3"/>
  <c r="G877" i="3"/>
  <c r="K877" i="3"/>
  <c r="R877" i="3"/>
  <c r="E878" i="3"/>
  <c r="F878" i="3"/>
  <c r="G878" i="3"/>
  <c r="K878" i="3"/>
  <c r="R878" i="3"/>
  <c r="E879" i="3"/>
  <c r="F879" i="3"/>
  <c r="G879" i="3"/>
  <c r="J879" i="3"/>
  <c r="R879" i="3"/>
  <c r="E880" i="3"/>
  <c r="F880" i="3"/>
  <c r="G880" i="3"/>
  <c r="K880" i="3"/>
  <c r="R880" i="3"/>
  <c r="E881" i="3"/>
  <c r="F881" i="3"/>
  <c r="G881" i="3"/>
  <c r="K881" i="3"/>
  <c r="R881" i="3"/>
  <c r="E882" i="3"/>
  <c r="F882" i="3"/>
  <c r="G882" i="3"/>
  <c r="K882" i="3"/>
  <c r="R882" i="3"/>
  <c r="E883" i="3"/>
  <c r="F883" i="3"/>
  <c r="G883" i="3"/>
  <c r="K883" i="3"/>
  <c r="R883" i="3"/>
  <c r="E884" i="3"/>
  <c r="F884" i="3"/>
  <c r="G884" i="3"/>
  <c r="K884" i="3"/>
  <c r="R884" i="3"/>
  <c r="E885" i="3"/>
  <c r="F885" i="3"/>
  <c r="G885" i="3"/>
  <c r="K885" i="3"/>
  <c r="R885" i="3"/>
  <c r="E886" i="3"/>
  <c r="F886" i="3"/>
  <c r="G886" i="3"/>
  <c r="K886" i="3"/>
  <c r="R886" i="3"/>
  <c r="E887" i="3"/>
  <c r="F887" i="3"/>
  <c r="G887" i="3"/>
  <c r="K887" i="3"/>
  <c r="R887" i="3"/>
  <c r="E888" i="3"/>
  <c r="F888" i="3"/>
  <c r="G888" i="3"/>
  <c r="J888" i="3"/>
  <c r="R888" i="3"/>
  <c r="E889" i="3"/>
  <c r="F889" i="3"/>
  <c r="G889" i="3"/>
  <c r="J889" i="3"/>
  <c r="R889" i="3"/>
  <c r="E890" i="3"/>
  <c r="F890" i="3"/>
  <c r="G890" i="3"/>
  <c r="L890" i="3"/>
  <c r="R890" i="3"/>
  <c r="E891" i="3"/>
  <c r="F891" i="3"/>
  <c r="G891" i="3"/>
  <c r="J891" i="3"/>
  <c r="R891" i="3"/>
  <c r="E892" i="3"/>
  <c r="F892" i="3"/>
  <c r="G892" i="3"/>
  <c r="J892" i="3"/>
  <c r="R892" i="3"/>
  <c r="E893" i="3"/>
  <c r="F893" i="3"/>
  <c r="G893" i="3"/>
  <c r="L893" i="3"/>
  <c r="R893" i="3"/>
  <c r="E894" i="3"/>
  <c r="F894" i="3"/>
  <c r="G894" i="3"/>
  <c r="K894" i="3"/>
  <c r="R894" i="3"/>
  <c r="E895" i="3"/>
  <c r="F895" i="3"/>
  <c r="G895" i="3"/>
  <c r="K895" i="3"/>
  <c r="R895" i="3"/>
  <c r="E896" i="3"/>
  <c r="F896" i="3"/>
  <c r="G896" i="3"/>
  <c r="K896" i="3"/>
  <c r="R896" i="3"/>
  <c r="E897" i="3"/>
  <c r="F897" i="3"/>
  <c r="G897" i="3"/>
  <c r="K897" i="3"/>
  <c r="R897" i="3"/>
  <c r="E898" i="3"/>
  <c r="F898" i="3"/>
  <c r="G898" i="3"/>
  <c r="K898" i="3"/>
  <c r="R898" i="3"/>
  <c r="E899" i="3"/>
  <c r="F899" i="3"/>
  <c r="G899" i="3"/>
  <c r="K899" i="3"/>
  <c r="R899" i="3"/>
  <c r="E900" i="3"/>
  <c r="F900" i="3"/>
  <c r="G900" i="3"/>
  <c r="K900" i="3"/>
  <c r="R900" i="3"/>
  <c r="E901" i="3"/>
  <c r="F901" i="3"/>
  <c r="G901" i="3"/>
  <c r="K901" i="3"/>
  <c r="R901" i="3"/>
  <c r="E902" i="3"/>
  <c r="F902" i="3"/>
  <c r="G902" i="3"/>
  <c r="K902" i="3"/>
  <c r="R902" i="3"/>
  <c r="E903" i="3"/>
  <c r="F903" i="3"/>
  <c r="G903" i="3"/>
  <c r="K903" i="3"/>
  <c r="R903" i="3"/>
  <c r="E904" i="3"/>
  <c r="F904" i="3"/>
  <c r="G904" i="3"/>
  <c r="K904" i="3"/>
  <c r="R904" i="3"/>
  <c r="E905" i="3"/>
  <c r="F905" i="3"/>
  <c r="G905" i="3"/>
  <c r="K905" i="3"/>
  <c r="R905" i="3"/>
  <c r="E906" i="3"/>
  <c r="F906" i="3"/>
  <c r="G906" i="3"/>
  <c r="K906" i="3"/>
  <c r="R906" i="3"/>
  <c r="E907" i="3"/>
  <c r="F907" i="3"/>
  <c r="G907" i="3"/>
  <c r="K907" i="3"/>
  <c r="R907" i="3"/>
  <c r="E908" i="3"/>
  <c r="F908" i="3"/>
  <c r="G908" i="3"/>
  <c r="J908" i="3"/>
  <c r="R908" i="3"/>
  <c r="E909" i="3"/>
  <c r="F909" i="3"/>
  <c r="G909" i="3"/>
  <c r="J909" i="3"/>
  <c r="R909" i="3"/>
  <c r="E910" i="3"/>
  <c r="F910" i="3"/>
  <c r="G910" i="3"/>
  <c r="L910" i="3"/>
  <c r="R910" i="3"/>
  <c r="E911" i="3"/>
  <c r="F911" i="3"/>
  <c r="G911" i="3"/>
  <c r="L911" i="3"/>
  <c r="R911" i="3"/>
  <c r="E912" i="3"/>
  <c r="F912" i="3"/>
  <c r="G912" i="3"/>
  <c r="L912" i="3"/>
  <c r="R912" i="3"/>
  <c r="E913" i="3"/>
  <c r="F913" i="3"/>
  <c r="G913" i="3"/>
  <c r="L913" i="3"/>
  <c r="R913" i="3"/>
  <c r="E914" i="3"/>
  <c r="F914" i="3"/>
  <c r="G914" i="3"/>
  <c r="L914" i="3"/>
  <c r="R914" i="3"/>
  <c r="E915" i="3"/>
  <c r="F915" i="3"/>
  <c r="G915" i="3"/>
  <c r="L915" i="3"/>
  <c r="R915" i="3"/>
  <c r="E916" i="3"/>
  <c r="F916" i="3"/>
  <c r="G916" i="3"/>
  <c r="L916" i="3"/>
  <c r="R916" i="3"/>
  <c r="E917" i="3"/>
  <c r="F917" i="3"/>
  <c r="G917" i="3"/>
  <c r="L917" i="3"/>
  <c r="R917" i="3"/>
  <c r="E918" i="3"/>
  <c r="F918" i="3"/>
  <c r="G918" i="3"/>
  <c r="L918" i="3"/>
  <c r="R918" i="3"/>
  <c r="E919" i="3"/>
  <c r="F919" i="3"/>
  <c r="G919" i="3"/>
  <c r="L919" i="3"/>
  <c r="R919" i="3"/>
  <c r="E920" i="3"/>
  <c r="F920" i="3"/>
  <c r="G920" i="3"/>
  <c r="L920" i="3"/>
  <c r="R920" i="3"/>
  <c r="E921" i="3"/>
  <c r="F921" i="3"/>
  <c r="G921" i="3"/>
  <c r="L921" i="3"/>
  <c r="R921" i="3"/>
  <c r="E922" i="3"/>
  <c r="F922" i="3"/>
  <c r="G922" i="3"/>
  <c r="O922" i="3"/>
  <c r="R922" i="3"/>
  <c r="E923" i="3"/>
  <c r="F923" i="3"/>
  <c r="G923" i="3"/>
  <c r="L923" i="3"/>
  <c r="R923" i="3"/>
  <c r="E924" i="3"/>
  <c r="F924" i="3"/>
  <c r="G924" i="3"/>
  <c r="L924" i="3"/>
  <c r="R924" i="3"/>
  <c r="E925" i="3"/>
  <c r="F925" i="3"/>
  <c r="G925" i="3"/>
  <c r="K925" i="3"/>
  <c r="R925" i="3"/>
  <c r="E926" i="3"/>
  <c r="F926" i="3"/>
  <c r="G926" i="3"/>
  <c r="L926" i="3"/>
  <c r="R926" i="3"/>
  <c r="E927" i="3"/>
  <c r="F927" i="3"/>
  <c r="G927" i="3"/>
  <c r="L927" i="3"/>
  <c r="R927" i="3"/>
  <c r="E928" i="3"/>
  <c r="F928" i="3"/>
  <c r="G928" i="3"/>
  <c r="K928" i="3"/>
  <c r="R928" i="3"/>
  <c r="E929" i="3"/>
  <c r="F929" i="3"/>
  <c r="G929" i="3"/>
  <c r="L929" i="3"/>
  <c r="R929" i="3"/>
  <c r="E930" i="3"/>
  <c r="F930" i="3"/>
  <c r="G930" i="3"/>
  <c r="L930" i="3"/>
  <c r="R930" i="3"/>
  <c r="E931" i="3"/>
  <c r="F931" i="3"/>
  <c r="G931" i="3"/>
  <c r="L931" i="3"/>
  <c r="R931" i="3"/>
  <c r="E932" i="3"/>
  <c r="F932" i="3"/>
  <c r="G932" i="3"/>
  <c r="L932" i="3"/>
  <c r="R932" i="3"/>
  <c r="E933" i="3"/>
  <c r="F933" i="3"/>
  <c r="G933" i="3"/>
  <c r="L933" i="3"/>
  <c r="R933" i="3"/>
  <c r="E934" i="3"/>
  <c r="F934" i="3"/>
  <c r="G934" i="3"/>
  <c r="L934" i="3"/>
  <c r="R934" i="3"/>
  <c r="E935" i="3"/>
  <c r="F935" i="3"/>
  <c r="G935" i="3"/>
  <c r="L935" i="3"/>
  <c r="R935" i="3"/>
  <c r="E936" i="3"/>
  <c r="F936" i="3"/>
  <c r="G936" i="3"/>
  <c r="L936" i="3"/>
  <c r="R936" i="3"/>
  <c r="E937" i="3"/>
  <c r="F937" i="3"/>
  <c r="G937" i="3"/>
  <c r="L937" i="3"/>
  <c r="R937" i="3"/>
  <c r="E938" i="3"/>
  <c r="F938" i="3"/>
  <c r="G938" i="3"/>
  <c r="L938" i="3"/>
  <c r="R938" i="3"/>
  <c r="E939" i="3"/>
  <c r="F939" i="3"/>
  <c r="G939" i="3"/>
  <c r="L939" i="3"/>
  <c r="R939" i="3"/>
  <c r="E940" i="3"/>
  <c r="F940" i="3"/>
  <c r="G940" i="3"/>
  <c r="L940" i="3"/>
  <c r="R940" i="3"/>
  <c r="E941" i="3"/>
  <c r="F941" i="3"/>
  <c r="G941" i="3"/>
  <c r="L941" i="3"/>
  <c r="R941" i="3"/>
  <c r="E942" i="3"/>
  <c r="F942" i="3"/>
  <c r="G942" i="3"/>
  <c r="L942" i="3"/>
  <c r="R942" i="3"/>
  <c r="E943" i="3"/>
  <c r="F943" i="3"/>
  <c r="G943" i="3"/>
  <c r="L943" i="3"/>
  <c r="R943" i="3"/>
  <c r="E944" i="3"/>
  <c r="F944" i="3"/>
  <c r="G944" i="3"/>
  <c r="L944" i="3"/>
  <c r="R944" i="3"/>
  <c r="E945" i="3"/>
  <c r="F945" i="3"/>
  <c r="G945" i="3"/>
  <c r="L945" i="3"/>
  <c r="R945" i="3"/>
  <c r="E946" i="3"/>
  <c r="F946" i="3"/>
  <c r="G946" i="3"/>
  <c r="L946" i="3"/>
  <c r="R946" i="3"/>
  <c r="E947" i="3"/>
  <c r="F947" i="3"/>
  <c r="G947" i="3"/>
  <c r="L947" i="3"/>
  <c r="R947" i="3"/>
  <c r="E948" i="3"/>
  <c r="F948" i="3"/>
  <c r="G948" i="3"/>
  <c r="L948" i="3"/>
  <c r="R948" i="3"/>
  <c r="E949" i="3"/>
  <c r="F949" i="3"/>
  <c r="G949" i="3"/>
  <c r="L949" i="3"/>
  <c r="R949" i="3"/>
  <c r="E950" i="3"/>
  <c r="F950" i="3"/>
  <c r="G950" i="3"/>
  <c r="K950" i="3"/>
  <c r="R950" i="3"/>
  <c r="E951" i="3"/>
  <c r="F951" i="3"/>
  <c r="G951" i="3"/>
  <c r="L951" i="3"/>
  <c r="R951" i="3"/>
  <c r="E952" i="3"/>
  <c r="F952" i="3"/>
  <c r="G952" i="3"/>
  <c r="O952" i="3"/>
  <c r="R952" i="3"/>
  <c r="E953" i="3"/>
  <c r="F953" i="3"/>
  <c r="G953" i="3"/>
  <c r="O953" i="3"/>
  <c r="R953" i="3"/>
  <c r="E954" i="3"/>
  <c r="F954" i="3"/>
  <c r="G954" i="3"/>
  <c r="K954" i="3"/>
  <c r="R954" i="3"/>
  <c r="E955" i="3"/>
  <c r="F955" i="3"/>
  <c r="G955" i="3"/>
  <c r="L955" i="3"/>
  <c r="R955" i="3"/>
  <c r="E956" i="3"/>
  <c r="F956" i="3"/>
  <c r="G956" i="3"/>
  <c r="L956" i="3"/>
  <c r="R956" i="3"/>
  <c r="E957" i="3"/>
  <c r="F957" i="3"/>
  <c r="G957" i="3"/>
  <c r="K957" i="3"/>
  <c r="R957" i="3"/>
  <c r="E958" i="3"/>
  <c r="F958" i="3"/>
  <c r="G958" i="3"/>
  <c r="L958" i="3"/>
  <c r="R958" i="3"/>
  <c r="E959" i="3"/>
  <c r="F959" i="3"/>
  <c r="G959" i="3"/>
  <c r="K959" i="3"/>
  <c r="R959" i="3"/>
  <c r="E960" i="3"/>
  <c r="F960" i="3"/>
  <c r="G960" i="3"/>
  <c r="K960" i="3"/>
  <c r="R960" i="3"/>
  <c r="E961" i="3"/>
  <c r="F961" i="3"/>
  <c r="G961" i="3"/>
  <c r="K961" i="3"/>
  <c r="R961" i="3"/>
  <c r="E962" i="3"/>
  <c r="F962" i="3"/>
  <c r="G962" i="3"/>
  <c r="K962" i="3"/>
  <c r="R962" i="3"/>
  <c r="E963" i="3"/>
  <c r="F963" i="3"/>
  <c r="G963" i="3"/>
  <c r="K963" i="3"/>
  <c r="R963" i="3"/>
  <c r="E964" i="3"/>
  <c r="F964" i="3"/>
  <c r="G964" i="3"/>
  <c r="K964" i="3"/>
  <c r="R964" i="3"/>
  <c r="E965" i="3"/>
  <c r="F965" i="3"/>
  <c r="G965" i="3"/>
  <c r="K965" i="3"/>
  <c r="R965" i="3"/>
  <c r="E966" i="3"/>
  <c r="F966" i="3"/>
  <c r="G966" i="3"/>
  <c r="O966" i="3"/>
  <c r="R966" i="3"/>
  <c r="E967" i="3"/>
  <c r="F967" i="3"/>
  <c r="G967" i="3"/>
  <c r="K967" i="3"/>
  <c r="R967" i="3"/>
  <c r="E968" i="3"/>
  <c r="F968" i="3"/>
  <c r="G968" i="3"/>
  <c r="K968" i="3"/>
  <c r="R968" i="3"/>
  <c r="E969" i="3"/>
  <c r="F969" i="3"/>
  <c r="G969" i="3"/>
  <c r="O969" i="3"/>
  <c r="R969" i="3"/>
  <c r="E970" i="3"/>
  <c r="F970" i="3"/>
  <c r="G970" i="3"/>
  <c r="O970" i="3"/>
  <c r="R970" i="3"/>
  <c r="E971" i="3"/>
  <c r="F971" i="3"/>
  <c r="G971" i="3"/>
  <c r="O971" i="3"/>
  <c r="R971" i="3"/>
  <c r="E972" i="3"/>
  <c r="F972" i="3"/>
  <c r="G972" i="3"/>
  <c r="O972" i="3"/>
  <c r="R972" i="3"/>
  <c r="E973" i="3"/>
  <c r="F973" i="3"/>
  <c r="G973" i="3"/>
  <c r="O973" i="3"/>
  <c r="R973" i="3"/>
  <c r="E974" i="3"/>
  <c r="F974" i="3"/>
  <c r="G974" i="3"/>
  <c r="O974" i="3"/>
  <c r="R974" i="3"/>
  <c r="E975" i="3"/>
  <c r="F975" i="3"/>
  <c r="G975" i="3"/>
  <c r="O975" i="3"/>
  <c r="R975" i="3"/>
  <c r="E976" i="3"/>
  <c r="F976" i="3"/>
  <c r="G976" i="3"/>
  <c r="O976" i="3"/>
  <c r="R976" i="3"/>
  <c r="E977" i="3"/>
  <c r="F977" i="3"/>
  <c r="G977" i="3"/>
  <c r="O977" i="3"/>
  <c r="R977" i="3"/>
  <c r="E978" i="3"/>
  <c r="F978" i="3"/>
  <c r="G978" i="3"/>
  <c r="O978" i="3"/>
  <c r="R978" i="3"/>
  <c r="E979" i="3"/>
  <c r="F979" i="3"/>
  <c r="G979" i="3"/>
  <c r="K979" i="3"/>
  <c r="R979" i="3"/>
  <c r="E980" i="3"/>
  <c r="F980" i="3"/>
  <c r="G980" i="3"/>
  <c r="K980" i="3"/>
  <c r="R980" i="3"/>
  <c r="E981" i="3"/>
  <c r="F981" i="3"/>
  <c r="G981" i="3"/>
  <c r="K981" i="3"/>
  <c r="R981" i="3"/>
  <c r="E982" i="3"/>
  <c r="F982" i="3"/>
  <c r="G982" i="3"/>
  <c r="K982" i="3"/>
  <c r="R982" i="3"/>
  <c r="E983" i="3"/>
  <c r="F983" i="3"/>
  <c r="G983" i="3"/>
  <c r="K983" i="3"/>
  <c r="R983" i="3"/>
  <c r="E984" i="3"/>
  <c r="F984" i="3"/>
  <c r="G984" i="3"/>
  <c r="K984" i="3"/>
  <c r="R984" i="3"/>
  <c r="E985" i="3"/>
  <c r="F985" i="3"/>
  <c r="G985" i="3"/>
  <c r="K985" i="3"/>
  <c r="R985" i="3"/>
  <c r="E986" i="3"/>
  <c r="F986" i="3"/>
  <c r="G986" i="3"/>
  <c r="K986" i="3"/>
  <c r="R986" i="3"/>
  <c r="E987" i="3"/>
  <c r="F987" i="3"/>
  <c r="G987" i="3"/>
  <c r="O987" i="3"/>
  <c r="R987" i="3"/>
  <c r="E988" i="3"/>
  <c r="F988" i="3"/>
  <c r="G988" i="3"/>
  <c r="O988" i="3"/>
  <c r="R988" i="3"/>
  <c r="E989" i="3"/>
  <c r="F989" i="3"/>
  <c r="G989" i="3"/>
  <c r="K989" i="3"/>
  <c r="R989" i="3"/>
  <c r="E990" i="3"/>
  <c r="F990" i="3"/>
  <c r="G990" i="3"/>
  <c r="K990" i="3"/>
  <c r="R990" i="3"/>
  <c r="E991" i="3"/>
  <c r="F991" i="3"/>
  <c r="G991" i="3"/>
  <c r="O991" i="3"/>
  <c r="R991" i="3"/>
  <c r="E992" i="3"/>
  <c r="F992" i="3"/>
  <c r="G992" i="3"/>
  <c r="O992" i="3"/>
  <c r="R992" i="3"/>
  <c r="E993" i="3"/>
  <c r="F993" i="3"/>
  <c r="G993" i="3"/>
  <c r="O993" i="3"/>
  <c r="R993" i="3"/>
  <c r="E994" i="3"/>
  <c r="F994" i="3"/>
  <c r="G994" i="3"/>
  <c r="K994" i="3"/>
  <c r="R994" i="3"/>
  <c r="E995" i="3"/>
  <c r="F995" i="3"/>
  <c r="G995" i="3"/>
  <c r="O995" i="3"/>
  <c r="R995" i="3"/>
  <c r="E996" i="3"/>
  <c r="F996" i="3"/>
  <c r="G996" i="3"/>
  <c r="O996" i="3"/>
  <c r="R996" i="3"/>
  <c r="E997" i="3"/>
  <c r="F997" i="3"/>
  <c r="G997" i="3"/>
  <c r="K997" i="3"/>
  <c r="R997" i="3"/>
  <c r="E998" i="3"/>
  <c r="F998" i="3"/>
  <c r="G998" i="3"/>
  <c r="K998" i="3"/>
  <c r="R998" i="3"/>
  <c r="E999" i="3"/>
  <c r="F999" i="3"/>
  <c r="G999" i="3"/>
  <c r="K999" i="3"/>
  <c r="R999" i="3"/>
  <c r="E1000" i="3"/>
  <c r="F1000" i="3"/>
  <c r="G1000" i="3"/>
  <c r="O1000" i="3"/>
  <c r="R1000" i="3"/>
  <c r="E1001" i="3"/>
  <c r="F1001" i="3"/>
  <c r="G1001" i="3"/>
  <c r="O1001" i="3"/>
  <c r="R1001" i="3"/>
  <c r="E1002" i="3"/>
  <c r="F1002" i="3"/>
  <c r="G1002" i="3"/>
  <c r="K1002" i="3"/>
  <c r="R1002" i="3"/>
  <c r="E1003" i="3"/>
  <c r="F1003" i="3"/>
  <c r="G1003" i="3"/>
  <c r="O1003" i="3"/>
  <c r="R1003" i="3"/>
  <c r="E1004" i="3"/>
  <c r="F1004" i="3"/>
  <c r="G1004" i="3"/>
  <c r="O1004" i="3"/>
  <c r="R1004" i="3"/>
  <c r="E1005" i="3"/>
  <c r="F1005" i="3"/>
  <c r="G1005" i="3"/>
  <c r="O1005" i="3"/>
  <c r="R1005" i="3"/>
  <c r="E1006" i="3"/>
  <c r="F1006" i="3"/>
  <c r="G1006" i="3"/>
  <c r="K1006" i="3"/>
  <c r="R1006" i="3"/>
  <c r="E1007" i="3"/>
  <c r="F1007" i="3"/>
  <c r="G1007" i="3"/>
  <c r="K1007" i="3"/>
  <c r="R1007" i="3"/>
  <c r="E1008" i="3"/>
  <c r="F1008" i="3"/>
  <c r="G1008" i="3"/>
  <c r="O1008" i="3"/>
  <c r="R1008" i="3"/>
  <c r="E1009" i="3"/>
  <c r="F1009" i="3"/>
  <c r="G1009" i="3"/>
  <c r="O1009" i="3"/>
  <c r="R1009" i="3"/>
  <c r="E1010" i="3"/>
  <c r="F1010" i="3"/>
  <c r="G1010" i="3"/>
  <c r="O1010" i="3"/>
  <c r="R1010" i="3"/>
  <c r="E1011" i="3"/>
  <c r="F1011" i="3"/>
  <c r="G1011" i="3"/>
  <c r="O1011" i="3"/>
  <c r="R1011" i="3"/>
  <c r="E1012" i="3"/>
  <c r="F1012" i="3"/>
  <c r="G1012" i="3"/>
  <c r="K1012" i="3"/>
  <c r="R1012" i="3"/>
  <c r="E1013" i="3"/>
  <c r="F1013" i="3"/>
  <c r="G1013" i="3"/>
  <c r="O1013" i="3"/>
  <c r="R1013" i="3"/>
  <c r="E1014" i="3"/>
  <c r="F1014" i="3"/>
  <c r="G1014" i="3"/>
  <c r="K1014" i="3"/>
  <c r="R1014" i="3"/>
  <c r="E1015" i="3"/>
  <c r="F1015" i="3"/>
  <c r="G1015" i="3"/>
  <c r="K1015" i="3"/>
  <c r="R1015" i="3"/>
  <c r="E1016" i="3"/>
  <c r="F1016" i="3"/>
  <c r="G1016" i="3"/>
  <c r="O1016" i="3"/>
  <c r="R1016" i="3"/>
  <c r="E1017" i="3"/>
  <c r="F1017" i="3"/>
  <c r="G1017" i="3"/>
  <c r="O1017" i="3"/>
  <c r="R1017" i="3"/>
  <c r="E1018" i="3"/>
  <c r="F1018" i="3"/>
  <c r="G1018" i="3"/>
  <c r="O1018" i="3"/>
  <c r="R1018" i="3"/>
  <c r="E1019" i="3"/>
  <c r="F1019" i="3"/>
  <c r="G1019" i="3"/>
  <c r="K1019" i="3"/>
  <c r="R1019" i="3"/>
  <c r="E1020" i="3"/>
  <c r="F1020" i="3"/>
  <c r="G1020" i="3"/>
  <c r="K1020" i="3"/>
  <c r="R1020" i="3"/>
  <c r="E1021" i="3"/>
  <c r="F1021" i="3"/>
  <c r="G1021" i="3"/>
  <c r="O1021" i="3"/>
  <c r="R1021" i="3"/>
  <c r="E1022" i="3"/>
  <c r="F1022" i="3"/>
  <c r="G1022" i="3"/>
  <c r="K1022" i="3"/>
  <c r="R1022" i="3"/>
  <c r="E1023" i="3"/>
  <c r="F1023" i="3"/>
  <c r="G1023" i="3"/>
  <c r="K1023" i="3"/>
  <c r="R1023" i="3"/>
  <c r="E1024" i="3"/>
  <c r="F1024" i="3"/>
  <c r="G1024" i="3"/>
  <c r="K1024" i="3"/>
  <c r="R1024" i="3"/>
  <c r="E1025" i="3"/>
  <c r="F1025" i="3"/>
  <c r="G1025" i="3"/>
  <c r="O1025" i="3"/>
  <c r="R1025" i="3"/>
  <c r="E1026" i="3"/>
  <c r="F1026" i="3"/>
  <c r="G1026" i="3"/>
  <c r="O1026" i="3"/>
  <c r="R1026" i="3"/>
  <c r="E1027" i="3"/>
  <c r="F1027" i="3"/>
  <c r="G1027" i="3"/>
  <c r="K1027" i="3"/>
  <c r="R1027" i="3"/>
  <c r="E1028" i="3"/>
  <c r="F1028" i="3"/>
  <c r="G1028" i="3"/>
  <c r="K1028" i="3"/>
  <c r="R1028" i="3"/>
  <c r="E1029" i="3"/>
  <c r="F1029" i="3"/>
  <c r="G1029" i="3"/>
  <c r="K1029" i="3"/>
  <c r="R1029" i="3"/>
  <c r="E1030" i="3"/>
  <c r="F1030" i="3"/>
  <c r="G1030" i="3"/>
  <c r="O1030" i="3"/>
  <c r="R1030" i="3"/>
  <c r="E1031" i="3"/>
  <c r="F1031" i="3"/>
  <c r="G1031" i="3"/>
  <c r="O1031" i="3"/>
  <c r="R1031" i="3"/>
  <c r="E1032" i="3"/>
  <c r="F1032" i="3"/>
  <c r="G1032" i="3"/>
  <c r="K1032" i="3"/>
  <c r="R1032" i="3"/>
  <c r="E1033" i="3"/>
  <c r="F1033" i="3"/>
  <c r="G1033" i="3"/>
  <c r="O1033" i="3"/>
  <c r="R1033" i="3"/>
  <c r="E1034" i="3"/>
  <c r="F1034" i="3"/>
  <c r="G1034" i="3"/>
  <c r="O1034" i="3"/>
  <c r="R1034" i="3"/>
  <c r="Q1673" i="1"/>
  <c r="Q1658" i="1"/>
  <c r="Q1662" i="1"/>
  <c r="Q1653" i="1"/>
  <c r="Q1654" i="1"/>
  <c r="Q1669" i="1"/>
  <c r="Q1667" i="1"/>
  <c r="Q1671" i="1"/>
  <c r="Q1668" i="1"/>
  <c r="Q1666" i="1"/>
  <c r="Q1665" i="1"/>
  <c r="Q1661" i="1"/>
  <c r="Q1630" i="1"/>
  <c r="Q1634" i="1"/>
  <c r="Q1643" i="1"/>
  <c r="Q1649" i="1"/>
  <c r="Q1663" i="1"/>
  <c r="Q1635" i="1"/>
  <c r="Q1637" i="1"/>
  <c r="Q1638" i="1"/>
  <c r="Q1639" i="1"/>
  <c r="Q1647" i="1"/>
  <c r="Q1657" i="1"/>
  <c r="Q1659" i="1"/>
  <c r="Q1648" i="1"/>
  <c r="Q1642" i="1"/>
  <c r="Q1595" i="1"/>
  <c r="Q1531" i="1"/>
  <c r="Q1525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65" i="1"/>
  <c r="Q1464" i="1"/>
  <c r="Q1463" i="1"/>
  <c r="Q1462" i="1"/>
  <c r="Q1461" i="1"/>
  <c r="Q1460" i="1"/>
  <c r="Q1459" i="1"/>
  <c r="Q1458" i="1"/>
  <c r="Q1409" i="1"/>
  <c r="Q1171" i="1"/>
  <c r="Q1119" i="1"/>
  <c r="Q1110" i="1"/>
  <c r="Q1023" i="1"/>
  <c r="Q859" i="1"/>
  <c r="Q779" i="1"/>
  <c r="Q778" i="1"/>
  <c r="Q745" i="1"/>
  <c r="Q744" i="1"/>
  <c r="Q1652" i="1"/>
  <c r="Q1646" i="1"/>
  <c r="Q1645" i="1"/>
  <c r="Q1059" i="1"/>
  <c r="Q1332" i="1"/>
  <c r="Q1388" i="1"/>
  <c r="Q1650" i="1"/>
  <c r="Q1651" i="1"/>
  <c r="Q1655" i="1"/>
  <c r="Q1656" i="1"/>
  <c r="Q1339" i="1"/>
  <c r="Q1343" i="1"/>
  <c r="Q1348" i="1"/>
  <c r="Q1364" i="1"/>
  <c r="Q1365" i="1"/>
  <c r="Q1367" i="1"/>
  <c r="Q1371" i="1"/>
  <c r="Q1372" i="1"/>
  <c r="Q1383" i="1"/>
  <c r="Q1384" i="1"/>
  <c r="Q1385" i="1"/>
  <c r="Q1386" i="1"/>
  <c r="Q1387" i="1"/>
  <c r="Q1391" i="1"/>
  <c r="Q1394" i="1"/>
  <c r="Q1396" i="1"/>
  <c r="Q1397" i="1"/>
  <c r="Q1398" i="1"/>
  <c r="Q1400" i="1"/>
  <c r="Q1401" i="1"/>
  <c r="Q1406" i="1"/>
  <c r="Q1410" i="1"/>
  <c r="Q1411" i="1"/>
  <c r="Q1521" i="1"/>
  <c r="Q1570" i="1"/>
  <c r="Q1571" i="1"/>
  <c r="Q1591" i="1"/>
  <c r="Q1596" i="1"/>
  <c r="Q1597" i="1"/>
  <c r="Q1598" i="1"/>
  <c r="Q1599" i="1"/>
  <c r="Q1600" i="1"/>
  <c r="Q1601" i="1"/>
  <c r="Q1602" i="1"/>
  <c r="Q1603" i="1"/>
  <c r="Q1604" i="1"/>
  <c r="Q1631" i="1"/>
  <c r="Q1632" i="1"/>
  <c r="Q1633" i="1"/>
  <c r="Q1636" i="1"/>
  <c r="Q1640" i="1"/>
  <c r="Q1618" i="1"/>
  <c r="Q1619" i="1"/>
  <c r="Q1625" i="1"/>
  <c r="Q1626" i="1"/>
  <c r="Q1627" i="1"/>
  <c r="Q1442" i="1"/>
  <c r="C17" i="1"/>
  <c r="Q1628" i="1"/>
  <c r="Q1629" i="1"/>
  <c r="Q1014" i="1"/>
  <c r="Q1058" i="1"/>
  <c r="Q1080" i="1"/>
  <c r="Q1112" i="1"/>
  <c r="Q1575" i="1"/>
  <c r="Q1578" i="1"/>
  <c r="Q1580" i="1"/>
  <c r="Q1588" i="1"/>
  <c r="Q1589" i="1"/>
  <c r="Q1012" i="1"/>
  <c r="Q1066" i="1"/>
  <c r="Q1251" i="1"/>
  <c r="Q1358" i="1"/>
  <c r="Q1606" i="1"/>
  <c r="Q1608" i="1"/>
  <c r="Q1612" i="1"/>
  <c r="Q1616" i="1"/>
  <c r="Q1620" i="1"/>
  <c r="Q1607" i="1"/>
  <c r="Q1609" i="1"/>
  <c r="Q1613" i="1"/>
  <c r="Q1617" i="1"/>
  <c r="Q1621" i="1"/>
  <c r="Q1584" i="1"/>
  <c r="Q266" i="1"/>
  <c r="Q269" i="1"/>
  <c r="Q286" i="1"/>
  <c r="Q287" i="1"/>
  <c r="Q288" i="1"/>
  <c r="Q290" i="1"/>
  <c r="Q292" i="1"/>
  <c r="Q294" i="1"/>
  <c r="Q295" i="1"/>
  <c r="Q296" i="1"/>
  <c r="Q301" i="1"/>
  <c r="Q302" i="1"/>
  <c r="Q303" i="1"/>
  <c r="Q304" i="1"/>
  <c r="Q313" i="1"/>
  <c r="Q315" i="1"/>
  <c r="Q316" i="1"/>
  <c r="Q317" i="1"/>
  <c r="Q318" i="1"/>
  <c r="Q320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3" i="1"/>
  <c r="Q345" i="1"/>
  <c r="Q346" i="1"/>
  <c r="Q347" i="1"/>
  <c r="Q348" i="1"/>
  <c r="Q349" i="1"/>
  <c r="Q350" i="1"/>
  <c r="Q352" i="1"/>
  <c r="Q353" i="1"/>
  <c r="Q354" i="1"/>
  <c r="Q355" i="1"/>
  <c r="Q356" i="1"/>
  <c r="Q357" i="1"/>
  <c r="Q358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8" i="1"/>
  <c r="Q399" i="1"/>
  <c r="Q407" i="1"/>
  <c r="Q411" i="1"/>
  <c r="Q413" i="1"/>
  <c r="Q416" i="1"/>
  <c r="Q417" i="1"/>
  <c r="Q418" i="1"/>
  <c r="Q419" i="1"/>
  <c r="Q420" i="1"/>
  <c r="Q421" i="1"/>
  <c r="Q422" i="1"/>
  <c r="Q424" i="1"/>
  <c r="Q426" i="1"/>
  <c r="Q427" i="1"/>
  <c r="Q428" i="1"/>
  <c r="Q429" i="1"/>
  <c r="Q430" i="1"/>
  <c r="Q431" i="1"/>
  <c r="Q435" i="1"/>
  <c r="Q440" i="1"/>
  <c r="Q442" i="1"/>
  <c r="Q445" i="1"/>
  <c r="Q447" i="1"/>
  <c r="Q451" i="1"/>
  <c r="Q452" i="1"/>
  <c r="Q454" i="1"/>
  <c r="Q458" i="1"/>
  <c r="Q466" i="1"/>
  <c r="Q467" i="1"/>
  <c r="Q468" i="1"/>
  <c r="Q480" i="1"/>
  <c r="Q483" i="1"/>
  <c r="Q484" i="1"/>
  <c r="Q514" i="1"/>
  <c r="Q560" i="1"/>
  <c r="Q562" i="1"/>
  <c r="Q589" i="1"/>
  <c r="Q1136" i="1"/>
  <c r="Q1137" i="1"/>
  <c r="Q1568" i="1"/>
  <c r="Q423" i="1"/>
  <c r="Q432" i="1"/>
  <c r="Q448" i="1"/>
  <c r="Q1583" i="1"/>
  <c r="Q1586" i="1"/>
  <c r="Q1592" i="1"/>
  <c r="Q1593" i="1"/>
  <c r="Q1582" i="1"/>
  <c r="Q1135" i="1"/>
  <c r="Q1152" i="1"/>
  <c r="Q1330" i="1"/>
  <c r="Q1370" i="1"/>
  <c r="Q1408" i="1"/>
  <c r="Q1564" i="1"/>
  <c r="Q1569" i="1"/>
  <c r="Q1577" i="1"/>
  <c r="Q1579" i="1"/>
  <c r="Q1471" i="1"/>
  <c r="Q1477" i="1"/>
  <c r="Q1538" i="1"/>
  <c r="Q1545" i="1"/>
  <c r="Q1546" i="1"/>
  <c r="Q1547" i="1"/>
  <c r="Q1550" i="1"/>
  <c r="Q1554" i="1"/>
  <c r="Q1561" i="1"/>
  <c r="Q1562" i="1"/>
  <c r="Q1563" i="1"/>
  <c r="Q1549" i="1"/>
  <c r="Q1551" i="1"/>
  <c r="Q1552" i="1"/>
  <c r="Q1553" i="1"/>
  <c r="Q1559" i="1"/>
  <c r="Q1509" i="1"/>
  <c r="Q1510" i="1"/>
  <c r="Q1511" i="1"/>
  <c r="Q1513" i="1"/>
  <c r="Q1519" i="1"/>
  <c r="Q1541" i="1"/>
  <c r="Q1576" i="1"/>
  <c r="Q1169" i="1"/>
  <c r="Q1214" i="1"/>
  <c r="Q948" i="1"/>
  <c r="Q949" i="1"/>
  <c r="Q950" i="1"/>
  <c r="Q952" i="1"/>
  <c r="Q953" i="1"/>
  <c r="Q954" i="1"/>
  <c r="Q955" i="1"/>
  <c r="Q960" i="1"/>
  <c r="Q961" i="1"/>
  <c r="Q962" i="1"/>
  <c r="Q964" i="1"/>
  <c r="Q1016" i="1"/>
  <c r="Q1017" i="1"/>
  <c r="Q1018" i="1"/>
  <c r="Q1019" i="1"/>
  <c r="Q1020" i="1"/>
  <c r="Q1021" i="1"/>
  <c r="Q1024" i="1"/>
  <c r="Q1025" i="1"/>
  <c r="Q1026" i="1"/>
  <c r="Q1076" i="1"/>
  <c r="Q1077" i="1"/>
  <c r="Q1078" i="1"/>
  <c r="Q1079" i="1"/>
  <c r="Q1083" i="1"/>
  <c r="Q1111" i="1"/>
  <c r="Q1115" i="1"/>
  <c r="Q1118" i="1"/>
  <c r="Q1121" i="1"/>
  <c r="Q1138" i="1"/>
  <c r="Q1140" i="1"/>
  <c r="Q1176" i="1"/>
  <c r="Q1179" i="1"/>
  <c r="Q1210" i="1"/>
  <c r="Q1217" i="1"/>
  <c r="Q1231" i="1"/>
  <c r="Q1451" i="1"/>
  <c r="Q1453" i="1"/>
  <c r="Q1454" i="1"/>
  <c r="Q1455" i="1"/>
  <c r="Q1456" i="1"/>
  <c r="Q1175" i="1"/>
  <c r="Q1180" i="1"/>
  <c r="Q1201" i="1"/>
  <c r="Q1202" i="1"/>
  <c r="Q1298" i="1"/>
  <c r="Q1363" i="1"/>
  <c r="Q1405" i="1"/>
  <c r="Q1064" i="1"/>
  <c r="Q555" i="1"/>
  <c r="Q556" i="1"/>
  <c r="Q289" i="1"/>
  <c r="Q291" i="1"/>
  <c r="Q293" i="1"/>
  <c r="Q305" i="1"/>
  <c r="Q306" i="1"/>
  <c r="Q307" i="1"/>
  <c r="Q308" i="1"/>
  <c r="Q309" i="1"/>
  <c r="Q312" i="1"/>
  <c r="Q314" i="1"/>
  <c r="Q319" i="1"/>
  <c r="Q321" i="1"/>
  <c r="Q322" i="1"/>
  <c r="Q327" i="1"/>
  <c r="Q328" i="1"/>
  <c r="Q342" i="1"/>
  <c r="Q344" i="1"/>
  <c r="Q359" i="1"/>
  <c r="Q396" i="1"/>
  <c r="Q397" i="1"/>
  <c r="Q400" i="1"/>
  <c r="Q401" i="1"/>
  <c r="Q402" i="1"/>
  <c r="Q403" i="1"/>
  <c r="Q404" i="1"/>
  <c r="Q405" i="1"/>
  <c r="Q410" i="1"/>
  <c r="Q412" i="1"/>
  <c r="Q414" i="1"/>
  <c r="Q415" i="1"/>
  <c r="Q425" i="1"/>
  <c r="Q433" i="1"/>
  <c r="Q434" i="1"/>
  <c r="Q437" i="1"/>
  <c r="Q438" i="1"/>
  <c r="Q439" i="1"/>
  <c r="Q441" i="1"/>
  <c r="Q443" i="1"/>
  <c r="Q444" i="1"/>
  <c r="Q450" i="1"/>
  <c r="Q453" i="1"/>
  <c r="Q455" i="1"/>
  <c r="Q456" i="1"/>
  <c r="Q470" i="1"/>
  <c r="Q472" i="1"/>
  <c r="Q481" i="1"/>
  <c r="Q482" i="1"/>
  <c r="Q486" i="1"/>
  <c r="Q487" i="1"/>
  <c r="Q488" i="1"/>
  <c r="Q489" i="1"/>
  <c r="Q494" i="1"/>
  <c r="Q497" i="1"/>
  <c r="Q498" i="1"/>
  <c r="Q499" i="1"/>
  <c r="Q500" i="1"/>
  <c r="Q504" i="1"/>
  <c r="Q505" i="1"/>
  <c r="Q506" i="1"/>
  <c r="Q507" i="1"/>
  <c r="Q509" i="1"/>
  <c r="Q510" i="1"/>
  <c r="Q512" i="1"/>
  <c r="Q517" i="1"/>
  <c r="Q518" i="1"/>
  <c r="Q521" i="1"/>
  <c r="Q522" i="1"/>
  <c r="Q524" i="1"/>
  <c r="Q525" i="1"/>
  <c r="Q527" i="1"/>
  <c r="Q528" i="1"/>
  <c r="Q530" i="1"/>
  <c r="Q532" i="1"/>
  <c r="Q533" i="1"/>
  <c r="Q535" i="1"/>
  <c r="Q536" i="1"/>
  <c r="Q537" i="1"/>
  <c r="Q538" i="1"/>
  <c r="Q539" i="1"/>
  <c r="Q544" i="1"/>
  <c r="Q545" i="1"/>
  <c r="Q546" i="1"/>
  <c r="Q547" i="1"/>
  <c r="Q548" i="1"/>
  <c r="Q549" i="1"/>
  <c r="Q611" i="1"/>
  <c r="Q1314" i="1"/>
  <c r="Q614" i="1"/>
  <c r="Q619" i="1"/>
  <c r="Q620" i="1"/>
  <c r="Q1390" i="1"/>
  <c r="Q1392" i="1"/>
  <c r="Q1404" i="1"/>
  <c r="Q632" i="1"/>
  <c r="Q636" i="1"/>
  <c r="Q640" i="1"/>
  <c r="Q643" i="1"/>
  <c r="Q646" i="1"/>
  <c r="Q648" i="1"/>
  <c r="Q649" i="1"/>
  <c r="Q650" i="1"/>
  <c r="Q652" i="1"/>
  <c r="Q654" i="1"/>
  <c r="Q655" i="1"/>
  <c r="Q656" i="1"/>
  <c r="Q657" i="1"/>
  <c r="Q658" i="1"/>
  <c r="Q659" i="1"/>
  <c r="Q660" i="1"/>
  <c r="Q661" i="1"/>
  <c r="Q662" i="1"/>
  <c r="Q663" i="1"/>
  <c r="Q664" i="1"/>
  <c r="Q667" i="1"/>
  <c r="Q669" i="1"/>
  <c r="Q670" i="1"/>
  <c r="Q671" i="1"/>
  <c r="Q672" i="1"/>
  <c r="Q673" i="1"/>
  <c r="Q674" i="1"/>
  <c r="Q675" i="1"/>
  <c r="Q680" i="1"/>
  <c r="Q681" i="1"/>
  <c r="Q676" i="1"/>
  <c r="Q679" i="1"/>
  <c r="Q688" i="1"/>
  <c r="Q689" i="1"/>
  <c r="Q692" i="1"/>
  <c r="Q693" i="1"/>
  <c r="Q694" i="1"/>
  <c r="Q695" i="1"/>
  <c r="Q696" i="1"/>
  <c r="Q557" i="1"/>
  <c r="Q558" i="1"/>
  <c r="Q564" i="1"/>
  <c r="Q565" i="1"/>
  <c r="Q566" i="1"/>
  <c r="Q568" i="1"/>
  <c r="Q702" i="1"/>
  <c r="Q704" i="1"/>
  <c r="Q707" i="1"/>
  <c r="Q708" i="1"/>
  <c r="Q709" i="1"/>
  <c r="Q710" i="1"/>
  <c r="Q711" i="1"/>
  <c r="Q714" i="1"/>
  <c r="Q716" i="1"/>
  <c r="Q717" i="1"/>
  <c r="Q718" i="1"/>
  <c r="Q719" i="1"/>
  <c r="Q736" i="1"/>
  <c r="Q737" i="1"/>
  <c r="Q738" i="1"/>
  <c r="Q739" i="1"/>
  <c r="Q740" i="1"/>
  <c r="Q741" i="1"/>
  <c r="Q742" i="1"/>
  <c r="Q746" i="1"/>
  <c r="Q748" i="1"/>
  <c r="Q750" i="1"/>
  <c r="Q754" i="1"/>
  <c r="Q755" i="1"/>
  <c r="Q764" i="1"/>
  <c r="Q768" i="1"/>
  <c r="Q769" i="1"/>
  <c r="Q775" i="1"/>
  <c r="Q777" i="1"/>
  <c r="Q780" i="1"/>
  <c r="Q782" i="1"/>
  <c r="Q785" i="1"/>
  <c r="Q789" i="1"/>
  <c r="Q792" i="1"/>
  <c r="Q801" i="1"/>
  <c r="Q802" i="1"/>
  <c r="Q805" i="1"/>
  <c r="Q806" i="1"/>
  <c r="Q807" i="1"/>
  <c r="Q815" i="1"/>
  <c r="Q816" i="1"/>
  <c r="Q818" i="1"/>
  <c r="Q570" i="1"/>
  <c r="Q572" i="1"/>
  <c r="Q575" i="1"/>
  <c r="Q576" i="1"/>
  <c r="Q828" i="1"/>
  <c r="Q832" i="1"/>
  <c r="Q833" i="1"/>
  <c r="Q836" i="1"/>
  <c r="Q842" i="1"/>
  <c r="Q856" i="1"/>
  <c r="Q862" i="1"/>
  <c r="Q835" i="1"/>
  <c r="Q868" i="1"/>
  <c r="Q877" i="1"/>
  <c r="Q878" i="1"/>
  <c r="Q879" i="1"/>
  <c r="Q880" i="1"/>
  <c r="Q881" i="1"/>
  <c r="Q883" i="1"/>
  <c r="Q884" i="1"/>
  <c r="Q886" i="1"/>
  <c r="Q887" i="1"/>
  <c r="Q889" i="1"/>
  <c r="Q749" i="1"/>
  <c r="Q892" i="1"/>
  <c r="Q893" i="1"/>
  <c r="Q900" i="1"/>
  <c r="Q577" i="1"/>
  <c r="Q926" i="1"/>
  <c r="Q930" i="1"/>
  <c r="Q932" i="1"/>
  <c r="Q937" i="1"/>
  <c r="Q942" i="1"/>
  <c r="Q956" i="1"/>
  <c r="Q957" i="1"/>
  <c r="Q958" i="1"/>
  <c r="Q959" i="1"/>
  <c r="Q965" i="1"/>
  <c r="Q969" i="1"/>
  <c r="Q971" i="1"/>
  <c r="Q973" i="1"/>
  <c r="Q974" i="1"/>
  <c r="Q976" i="1"/>
  <c r="Q977" i="1"/>
  <c r="Q978" i="1"/>
  <c r="Q979" i="1"/>
  <c r="Q980" i="1"/>
  <c r="Q982" i="1"/>
  <c r="Q983" i="1"/>
  <c r="Q984" i="1"/>
  <c r="Q985" i="1"/>
  <c r="Q992" i="1"/>
  <c r="Q993" i="1"/>
  <c r="Q579" i="1"/>
  <c r="Q997" i="1"/>
  <c r="Q998" i="1"/>
  <c r="Q999" i="1"/>
  <c r="Q1000" i="1"/>
  <c r="Q1001" i="1"/>
  <c r="Q1002" i="1"/>
  <c r="Q1003" i="1"/>
  <c r="Q1004" i="1"/>
  <c r="Q1006" i="1"/>
  <c r="Q1007" i="1"/>
  <c r="Q1008" i="1"/>
  <c r="Q1011" i="1"/>
  <c r="Q1013" i="1"/>
  <c r="Q1022" i="1"/>
  <c r="Q1062" i="1"/>
  <c r="Q1063" i="1"/>
  <c r="Q1065" i="1"/>
  <c r="Q581" i="1"/>
  <c r="Q582" i="1"/>
  <c r="Q585" i="1"/>
  <c r="Q586" i="1"/>
  <c r="Q1075" i="1"/>
  <c r="Q1074" i="1"/>
  <c r="Q587" i="1"/>
  <c r="Q588" i="1"/>
  <c r="Q1128" i="1"/>
  <c r="Q1129" i="1"/>
  <c r="Q1130" i="1"/>
  <c r="Q1131" i="1"/>
  <c r="Q1132" i="1"/>
  <c r="Q1133" i="1"/>
  <c r="Q1134" i="1"/>
  <c r="Q1139" i="1"/>
  <c r="Q1141" i="1"/>
  <c r="Q1144" i="1"/>
  <c r="Q1168" i="1"/>
  <c r="Q1174" i="1"/>
  <c r="Q595" i="1"/>
  <c r="Q596" i="1"/>
  <c r="Q598" i="1"/>
  <c r="Q599" i="1"/>
  <c r="Q600" i="1"/>
  <c r="Q602" i="1"/>
  <c r="Q1182" i="1"/>
  <c r="Q1205" i="1"/>
  <c r="Q1206" i="1"/>
  <c r="Q1207" i="1"/>
  <c r="Q1208" i="1"/>
  <c r="Q1211" i="1"/>
  <c r="Q1212" i="1"/>
  <c r="Q1215" i="1"/>
  <c r="Q1216" i="1"/>
  <c r="Q1235" i="1"/>
  <c r="Q604" i="1"/>
  <c r="Q605" i="1"/>
  <c r="Q606" i="1"/>
  <c r="Q607" i="1"/>
  <c r="Q608" i="1"/>
  <c r="Q609" i="1"/>
  <c r="Q1252" i="1"/>
  <c r="Q1267" i="1"/>
  <c r="Q1286" i="1"/>
  <c r="Q1015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60" i="1"/>
  <c r="Q1067" i="1"/>
  <c r="Q1068" i="1"/>
  <c r="Q1069" i="1"/>
  <c r="Q1073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4" i="1"/>
  <c r="Q1116" i="1"/>
  <c r="Q1117" i="1"/>
  <c r="Q1124" i="1"/>
  <c r="Q1125" i="1"/>
  <c r="Q1126" i="1"/>
  <c r="Q1127" i="1"/>
  <c r="Q1145" i="1"/>
  <c r="Q1146" i="1"/>
  <c r="Q1147" i="1"/>
  <c r="Q1148" i="1"/>
  <c r="Q1149" i="1"/>
  <c r="Q1150" i="1"/>
  <c r="Q1151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200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3" i="1"/>
  <c r="Q1234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54" i="1"/>
  <c r="Q1255" i="1"/>
  <c r="Q1256" i="1"/>
  <c r="Q1257" i="1"/>
  <c r="Q1258" i="1"/>
  <c r="Q1259" i="1"/>
  <c r="Q1260" i="1"/>
  <c r="Q1261" i="1"/>
  <c r="Q1262" i="1"/>
  <c r="Q1263" i="1"/>
  <c r="Q1266" i="1"/>
  <c r="Q1268" i="1"/>
  <c r="Q1271" i="1"/>
  <c r="Q1253" i="1"/>
  <c r="Q1272" i="1"/>
  <c r="Q1273" i="1"/>
  <c r="Q1275" i="1"/>
  <c r="Q1276" i="1"/>
  <c r="Q1277" i="1"/>
  <c r="Q1278" i="1"/>
  <c r="Q1279" i="1"/>
  <c r="Q1280" i="1"/>
  <c r="Q1281" i="1"/>
  <c r="Q1282" i="1"/>
  <c r="Q1283" i="1"/>
  <c r="Q1284" i="1"/>
  <c r="Q1288" i="1"/>
  <c r="Q1289" i="1"/>
  <c r="Q1290" i="1"/>
  <c r="Q1291" i="1"/>
  <c r="Q1292" i="1"/>
  <c r="Q1293" i="1"/>
  <c r="Q1294" i="1"/>
  <c r="Q1295" i="1"/>
  <c r="Q1296" i="1"/>
  <c r="Q1297" i="1"/>
  <c r="Q1299" i="1"/>
  <c r="Q1300" i="1"/>
  <c r="Q1301" i="1"/>
  <c r="Q1302" i="1"/>
  <c r="Q1303" i="1"/>
  <c r="Q1304" i="1"/>
  <c r="Q1305" i="1"/>
  <c r="Q1306" i="1"/>
  <c r="Q1307" i="1"/>
  <c r="Q1309" i="1"/>
  <c r="Q1310" i="1"/>
  <c r="Q1311" i="1"/>
  <c r="Q1312" i="1"/>
  <c r="Q1317" i="1"/>
  <c r="Q1318" i="1"/>
  <c r="Q1319" i="1"/>
  <c r="Q1320" i="1"/>
  <c r="Q1321" i="1"/>
  <c r="Q1322" i="1"/>
  <c r="Q1323" i="1"/>
  <c r="Q1324" i="1"/>
  <c r="Q1326" i="1"/>
  <c r="Q1327" i="1"/>
  <c r="Q1328" i="1"/>
  <c r="Q1329" i="1"/>
  <c r="Q1331" i="1"/>
  <c r="Q1333" i="1"/>
  <c r="Q1334" i="1"/>
  <c r="Q1335" i="1"/>
  <c r="Q1337" i="1"/>
  <c r="Q1338" i="1"/>
  <c r="Q1340" i="1"/>
  <c r="Q1341" i="1"/>
  <c r="Q1342" i="1"/>
  <c r="Q1344" i="1"/>
  <c r="Q1345" i="1"/>
  <c r="Q1347" i="1"/>
  <c r="Q1349" i="1"/>
  <c r="Q1350" i="1"/>
  <c r="Q1351" i="1"/>
  <c r="Q1352" i="1"/>
  <c r="Q1353" i="1"/>
  <c r="Q1354" i="1"/>
  <c r="Q1355" i="1"/>
  <c r="Q1366" i="1"/>
  <c r="Q1368" i="1"/>
  <c r="Q1369" i="1"/>
  <c r="Q1373" i="1"/>
  <c r="Q1374" i="1"/>
  <c r="Q1375" i="1"/>
  <c r="Q1376" i="1"/>
  <c r="Q1377" i="1"/>
  <c r="Q1378" i="1"/>
  <c r="Q1379" i="1"/>
  <c r="Q1380" i="1"/>
  <c r="Q1381" i="1"/>
  <c r="Q1382" i="1"/>
  <c r="Q1170" i="1"/>
  <c r="Q1081" i="1"/>
  <c r="Q1082" i="1"/>
  <c r="Q1113" i="1"/>
  <c r="Q1249" i="1"/>
  <c r="Q781" i="1"/>
  <c r="Q800" i="1"/>
  <c r="Q803" i="1"/>
  <c r="Q804" i="1"/>
  <c r="Q808" i="1"/>
  <c r="Q813" i="1"/>
  <c r="Q814" i="1"/>
  <c r="Q817" i="1"/>
  <c r="Q830" i="1"/>
  <c r="Q831" i="1"/>
  <c r="Q839" i="1"/>
  <c r="Q841" i="1"/>
  <c r="Q847" i="1"/>
  <c r="Q849" i="1"/>
  <c r="Q852" i="1"/>
  <c r="Q855" i="1"/>
  <c r="Q857" i="1"/>
  <c r="Q860" i="1"/>
  <c r="Q863" i="1"/>
  <c r="Q869" i="1"/>
  <c r="Q874" i="1"/>
  <c r="Q875" i="1"/>
  <c r="Q876" i="1"/>
  <c r="Q882" i="1"/>
  <c r="Q885" i="1"/>
  <c r="Q888" i="1"/>
  <c r="Q890" i="1"/>
  <c r="Q898" i="1"/>
  <c r="Q899" i="1"/>
  <c r="Q936" i="1"/>
  <c r="Q938" i="1"/>
  <c r="Q939" i="1"/>
  <c r="Q945" i="1"/>
  <c r="Q947" i="1"/>
  <c r="Q951" i="1"/>
  <c r="Q970" i="1"/>
  <c r="Q1005" i="1"/>
  <c r="Q1027" i="1"/>
  <c r="Q1028" i="1"/>
  <c r="Q1061" i="1"/>
  <c r="Q1070" i="1"/>
  <c r="Q1071" i="1"/>
  <c r="Q1084" i="1"/>
  <c r="Q1120" i="1"/>
  <c r="Q1122" i="1"/>
  <c r="Q1123" i="1"/>
  <c r="Q1142" i="1"/>
  <c r="Q1143" i="1"/>
  <c r="Q1172" i="1"/>
  <c r="Q1173" i="1"/>
  <c r="Q1177" i="1"/>
  <c r="Q1178" i="1"/>
  <c r="Q1181" i="1"/>
  <c r="Q1203" i="1"/>
  <c r="Q1204" i="1"/>
  <c r="Q1209" i="1"/>
  <c r="Q1213" i="1"/>
  <c r="Q1230" i="1"/>
  <c r="Q1232" i="1"/>
  <c r="Q1248" i="1"/>
  <c r="Q1269" i="1"/>
  <c r="Q1270" i="1"/>
  <c r="Q1274" i="1"/>
  <c r="Q1285" i="1"/>
  <c r="Q1287" i="1"/>
  <c r="Q1308" i="1"/>
  <c r="Q1316" i="1"/>
  <c r="Q1313" i="1"/>
  <c r="Q1315" i="1"/>
  <c r="Q1336" i="1"/>
  <c r="Q1346" i="1"/>
  <c r="Q1356" i="1"/>
  <c r="Q1357" i="1"/>
  <c r="Q1359" i="1"/>
  <c r="Q1360" i="1"/>
  <c r="Q1361" i="1"/>
  <c r="Q1362" i="1"/>
  <c r="Q1393" i="1"/>
  <c r="Q1395" i="1"/>
  <c r="Q1407" i="1"/>
  <c r="Q1443" i="1"/>
  <c r="Q1447" i="1"/>
  <c r="Q1457" i="1"/>
  <c r="Q1466" i="1"/>
  <c r="Q1468" i="1"/>
  <c r="Q1473" i="1"/>
  <c r="Q1476" i="1"/>
  <c r="Q1493" i="1"/>
  <c r="Q1494" i="1"/>
  <c r="Q590" i="1"/>
  <c r="Q684" i="1"/>
  <c r="Q733" i="1"/>
  <c r="Q751" i="1"/>
  <c r="Q776" i="1"/>
  <c r="Q791" i="1"/>
  <c r="Q795" i="1"/>
  <c r="Q796" i="1"/>
  <c r="Q844" i="1"/>
  <c r="Q850" i="1"/>
  <c r="Q853" i="1"/>
  <c r="Q854" i="1"/>
  <c r="Q858" i="1"/>
  <c r="Q861" i="1"/>
  <c r="Q870" i="1"/>
  <c r="Q895" i="1"/>
  <c r="Q931" i="1"/>
  <c r="Q967" i="1"/>
  <c r="Q1414" i="1"/>
  <c r="Q1418" i="1"/>
  <c r="Q1423" i="1"/>
  <c r="Q1426" i="1"/>
  <c r="Q1452" i="1"/>
  <c r="Q1498" i="1"/>
  <c r="Q1499" i="1"/>
  <c r="Q1501" i="1"/>
  <c r="Q1502" i="1"/>
  <c r="Q1503" i="1"/>
  <c r="Q1505" i="1"/>
  <c r="Q1506" i="1"/>
  <c r="Q1523" i="1"/>
  <c r="Q1524" i="1"/>
  <c r="Q1526" i="1"/>
  <c r="Q1530" i="1"/>
  <c r="Q1532" i="1"/>
  <c r="Q1534" i="1"/>
  <c r="Q1535" i="1"/>
  <c r="Q1543" i="1"/>
  <c r="Q1544" i="1"/>
  <c r="E86" i="3"/>
  <c r="F86" i="3"/>
  <c r="G86" i="3"/>
  <c r="K86" i="3"/>
  <c r="E90" i="3"/>
  <c r="F90" i="3"/>
  <c r="G90" i="3"/>
  <c r="K90" i="3"/>
  <c r="E94" i="3"/>
  <c r="F94" i="3"/>
  <c r="G94" i="3"/>
  <c r="K94" i="3"/>
  <c r="G96" i="3"/>
  <c r="K96" i="3"/>
  <c r="E98" i="3"/>
  <c r="F98" i="3"/>
  <c r="G98" i="3"/>
  <c r="K98" i="3"/>
  <c r="E102" i="3"/>
  <c r="F102" i="3"/>
  <c r="G102" i="3"/>
  <c r="K102" i="3"/>
  <c r="E106" i="3"/>
  <c r="F106" i="3"/>
  <c r="G106" i="3"/>
  <c r="K106" i="3"/>
  <c r="E110" i="3"/>
  <c r="F110" i="3"/>
  <c r="G110" i="3"/>
  <c r="K110" i="3"/>
  <c r="G112" i="3"/>
  <c r="K112" i="3"/>
  <c r="E114" i="3"/>
  <c r="F114" i="3"/>
  <c r="G114" i="3"/>
  <c r="K114" i="3"/>
  <c r="E118" i="3"/>
  <c r="F118" i="3"/>
  <c r="G118" i="3"/>
  <c r="K118" i="3"/>
  <c r="E122" i="3"/>
  <c r="F122" i="3"/>
  <c r="G122" i="3"/>
  <c r="M122" i="3"/>
  <c r="E126" i="3"/>
  <c r="F126" i="3"/>
  <c r="G126" i="3"/>
  <c r="M126" i="3"/>
  <c r="G128" i="3"/>
  <c r="M128" i="3"/>
  <c r="E130" i="3"/>
  <c r="F130" i="3"/>
  <c r="G130" i="3"/>
  <c r="M130" i="3"/>
  <c r="E134" i="3"/>
  <c r="F134" i="3"/>
  <c r="G134" i="3"/>
  <c r="M134" i="3"/>
  <c r="E138" i="3"/>
  <c r="F138" i="3"/>
  <c r="G138" i="3"/>
  <c r="K138" i="3"/>
  <c r="E142" i="3"/>
  <c r="F142" i="3"/>
  <c r="G142" i="3"/>
  <c r="K142" i="3"/>
  <c r="G144" i="3"/>
  <c r="K144" i="3"/>
  <c r="E146" i="3"/>
  <c r="F146" i="3"/>
  <c r="G146" i="3"/>
  <c r="K146" i="3"/>
  <c r="E150" i="3"/>
  <c r="F150" i="3"/>
  <c r="G150" i="3"/>
  <c r="K150" i="3"/>
  <c r="E154" i="3"/>
  <c r="F154" i="3"/>
  <c r="G154" i="3"/>
  <c r="K154" i="3"/>
  <c r="E158" i="3"/>
  <c r="F158" i="3"/>
  <c r="G158" i="3"/>
  <c r="M158" i="3"/>
  <c r="G160" i="3"/>
  <c r="M160" i="3"/>
  <c r="E162" i="3"/>
  <c r="F162" i="3"/>
  <c r="G162" i="3"/>
  <c r="M162" i="3"/>
  <c r="E166" i="3"/>
  <c r="F166" i="3"/>
  <c r="G166" i="3"/>
  <c r="K166" i="3"/>
  <c r="G168" i="3"/>
  <c r="K168" i="3"/>
  <c r="E170" i="3"/>
  <c r="F170" i="3"/>
  <c r="G170" i="3"/>
  <c r="K170" i="3"/>
  <c r="E174" i="3"/>
  <c r="F174" i="3"/>
  <c r="G174" i="3"/>
  <c r="M174" i="3"/>
  <c r="E178" i="3"/>
  <c r="F178" i="3"/>
  <c r="G178" i="3"/>
  <c r="K178" i="3"/>
  <c r="E182" i="3"/>
  <c r="F182" i="3"/>
  <c r="G182" i="3"/>
  <c r="K182" i="3"/>
  <c r="G184" i="3"/>
  <c r="M184" i="3"/>
  <c r="E186" i="3"/>
  <c r="F186" i="3"/>
  <c r="G186" i="3"/>
  <c r="K186" i="3"/>
  <c r="E190" i="3"/>
  <c r="F190" i="3"/>
  <c r="G190" i="3"/>
  <c r="M190" i="3"/>
  <c r="E194" i="3"/>
  <c r="F194" i="3"/>
  <c r="G194" i="3"/>
  <c r="M194" i="3"/>
  <c r="E198" i="3"/>
  <c r="F198" i="3"/>
  <c r="G198" i="3"/>
  <c r="M198" i="3"/>
  <c r="E202" i="3"/>
  <c r="F202" i="3"/>
  <c r="G202" i="3"/>
  <c r="M202" i="3"/>
  <c r="E206" i="3"/>
  <c r="F206" i="3"/>
  <c r="G206" i="3"/>
  <c r="M206" i="3"/>
  <c r="G208" i="3"/>
  <c r="M208" i="3"/>
  <c r="E210" i="3"/>
  <c r="F210" i="3"/>
  <c r="G210" i="3"/>
  <c r="M210" i="3"/>
  <c r="E214" i="3"/>
  <c r="F214" i="3"/>
  <c r="G214" i="3"/>
  <c r="M214" i="3"/>
  <c r="E218" i="3"/>
  <c r="F218" i="3"/>
  <c r="G218" i="3"/>
  <c r="M218" i="3"/>
  <c r="E222" i="3"/>
  <c r="F222" i="3"/>
  <c r="G222" i="3"/>
  <c r="M222" i="3"/>
  <c r="G224" i="3"/>
  <c r="M224" i="3"/>
  <c r="E226" i="3"/>
  <c r="F226" i="3"/>
  <c r="G226" i="3"/>
  <c r="M226" i="3"/>
  <c r="E230" i="3"/>
  <c r="F230" i="3"/>
  <c r="G230" i="3"/>
  <c r="K230" i="3"/>
  <c r="G232" i="3"/>
  <c r="M232" i="3"/>
  <c r="E234" i="3"/>
  <c r="F234" i="3"/>
  <c r="G234" i="3"/>
  <c r="M234" i="3"/>
  <c r="E238" i="3"/>
  <c r="F238" i="3"/>
  <c r="G238" i="3"/>
  <c r="M238" i="3"/>
  <c r="E242" i="3"/>
  <c r="F242" i="3"/>
  <c r="G242" i="3"/>
  <c r="M242" i="3"/>
  <c r="E246" i="3"/>
  <c r="F246" i="3"/>
  <c r="G246" i="3"/>
  <c r="M246" i="3"/>
  <c r="G248" i="3"/>
  <c r="K248" i="3"/>
  <c r="E250" i="3"/>
  <c r="F250" i="3"/>
  <c r="G250" i="3"/>
  <c r="M250" i="3"/>
  <c r="E254" i="3"/>
  <c r="F254" i="3"/>
  <c r="G254" i="3"/>
  <c r="M254" i="3"/>
  <c r="E258" i="3"/>
  <c r="F258" i="3"/>
  <c r="G258" i="3"/>
  <c r="M258" i="3"/>
  <c r="E262" i="3"/>
  <c r="F262" i="3"/>
  <c r="G262" i="3"/>
  <c r="M262" i="3"/>
  <c r="E266" i="3"/>
  <c r="F266" i="3"/>
  <c r="G266" i="3"/>
  <c r="M266" i="3"/>
  <c r="E270" i="3"/>
  <c r="F270" i="3"/>
  <c r="G270" i="3"/>
  <c r="M270" i="3"/>
  <c r="E274" i="3"/>
  <c r="F274" i="3"/>
  <c r="G274" i="3"/>
  <c r="M274" i="3"/>
  <c r="E278" i="3"/>
  <c r="F278" i="3"/>
  <c r="G278" i="3"/>
  <c r="M278" i="3"/>
  <c r="G280" i="3"/>
  <c r="M280" i="3"/>
  <c r="E282" i="3"/>
  <c r="F282" i="3"/>
  <c r="G282" i="3"/>
  <c r="M282" i="3"/>
  <c r="E286" i="3"/>
  <c r="F286" i="3"/>
  <c r="G286" i="3"/>
  <c r="M286" i="3"/>
  <c r="G288" i="3"/>
  <c r="M288" i="3"/>
  <c r="E290" i="3"/>
  <c r="F290" i="3"/>
  <c r="G290" i="3"/>
  <c r="M290" i="3"/>
  <c r="G292" i="3"/>
  <c r="M292" i="3"/>
  <c r="E294" i="3"/>
  <c r="F294" i="3"/>
  <c r="G294" i="3"/>
  <c r="M294" i="3"/>
  <c r="E298" i="3"/>
  <c r="F298" i="3"/>
  <c r="G298" i="3"/>
  <c r="L298" i="3"/>
  <c r="E302" i="3"/>
  <c r="F302" i="3"/>
  <c r="G302" i="3"/>
  <c r="M302" i="3"/>
  <c r="E306" i="3"/>
  <c r="F306" i="3"/>
  <c r="G306" i="3"/>
  <c r="M306" i="3"/>
  <c r="E310" i="3"/>
  <c r="F310" i="3"/>
  <c r="G310" i="3"/>
  <c r="M310" i="3"/>
  <c r="G312" i="3"/>
  <c r="M312" i="3"/>
  <c r="E314" i="3"/>
  <c r="F314" i="3"/>
  <c r="G314" i="3"/>
  <c r="M314" i="3"/>
  <c r="E318" i="3"/>
  <c r="F318" i="3"/>
  <c r="G318" i="3"/>
  <c r="L318" i="3"/>
  <c r="G320" i="3"/>
  <c r="M320" i="3"/>
  <c r="E322" i="3"/>
  <c r="F322" i="3"/>
  <c r="G322" i="3"/>
  <c r="M322" i="3"/>
  <c r="G324" i="3"/>
  <c r="M324" i="3"/>
  <c r="E326" i="3"/>
  <c r="F326" i="3"/>
  <c r="G326" i="3"/>
  <c r="K326" i="3"/>
  <c r="E328" i="3"/>
  <c r="F328" i="3"/>
  <c r="G328" i="3"/>
  <c r="M328" i="3"/>
  <c r="G330" i="3"/>
  <c r="M330" i="3"/>
  <c r="E335" i="3"/>
  <c r="F335" i="3"/>
  <c r="G335" i="3"/>
  <c r="M335" i="3"/>
  <c r="G337" i="3"/>
  <c r="M337" i="3"/>
  <c r="E339" i="3"/>
  <c r="F339" i="3"/>
  <c r="G339" i="3"/>
  <c r="L339" i="3"/>
  <c r="E342" i="3"/>
  <c r="F342" i="3"/>
  <c r="G342" i="3"/>
  <c r="K342" i="3"/>
  <c r="G343" i="3"/>
  <c r="M343" i="3"/>
  <c r="E345" i="3"/>
  <c r="F345" i="3"/>
  <c r="G345" i="3"/>
  <c r="M345" i="3"/>
  <c r="E349" i="3"/>
  <c r="F349" i="3"/>
  <c r="G349" i="3"/>
  <c r="M349" i="3"/>
  <c r="E353" i="3"/>
  <c r="F353" i="3"/>
  <c r="G353" i="3"/>
  <c r="M353" i="3"/>
  <c r="E357" i="3"/>
  <c r="F357" i="3"/>
  <c r="G357" i="3"/>
  <c r="M357" i="3"/>
  <c r="E361" i="3"/>
  <c r="F361" i="3"/>
  <c r="G361" i="3"/>
  <c r="J361" i="3"/>
  <c r="G363" i="3"/>
  <c r="M363" i="3"/>
  <c r="E365" i="3"/>
  <c r="F365" i="3"/>
  <c r="G365" i="3"/>
  <c r="J365" i="3"/>
  <c r="E369" i="3"/>
  <c r="F369" i="3"/>
  <c r="G369" i="3"/>
  <c r="J369" i="3"/>
  <c r="G371" i="3"/>
  <c r="M371" i="3"/>
  <c r="E373" i="3"/>
  <c r="F373" i="3"/>
  <c r="G373" i="3"/>
  <c r="M373" i="3"/>
  <c r="G375" i="3"/>
  <c r="J375" i="3"/>
  <c r="E377" i="3"/>
  <c r="F377" i="3"/>
  <c r="G377" i="3"/>
  <c r="L377" i="3"/>
  <c r="E381" i="3"/>
  <c r="F381" i="3"/>
  <c r="G381" i="3"/>
  <c r="J381" i="3"/>
  <c r="E385" i="3"/>
  <c r="F385" i="3"/>
  <c r="G385" i="3"/>
  <c r="M385" i="3"/>
  <c r="G390" i="3"/>
  <c r="L390" i="3"/>
  <c r="E392" i="3"/>
  <c r="F392" i="3"/>
  <c r="G392" i="3"/>
  <c r="J392" i="3"/>
  <c r="G394" i="3"/>
  <c r="J394" i="3"/>
  <c r="E396" i="3"/>
  <c r="F396" i="3"/>
  <c r="G396" i="3"/>
  <c r="J396" i="3"/>
  <c r="E400" i="3"/>
  <c r="F400" i="3"/>
  <c r="G400" i="3"/>
  <c r="M400" i="3"/>
  <c r="G402" i="3"/>
  <c r="M402" i="3"/>
  <c r="E404" i="3"/>
  <c r="F404" i="3"/>
  <c r="G404" i="3"/>
  <c r="J404" i="3"/>
  <c r="E408" i="3"/>
  <c r="F408" i="3"/>
  <c r="G408" i="3"/>
  <c r="M408" i="3"/>
  <c r="G410" i="3"/>
  <c r="J410" i="3"/>
  <c r="E412" i="3"/>
  <c r="F412" i="3"/>
  <c r="G412" i="3"/>
  <c r="J412" i="3"/>
  <c r="E416" i="3"/>
  <c r="F416" i="3"/>
  <c r="G416" i="3"/>
  <c r="J416" i="3"/>
  <c r="G418" i="3"/>
  <c r="M418" i="3"/>
  <c r="E420" i="3"/>
  <c r="F420" i="3"/>
  <c r="G420" i="3"/>
  <c r="M420" i="3"/>
  <c r="G422" i="3"/>
  <c r="M422" i="3"/>
  <c r="E424" i="3"/>
  <c r="F424" i="3"/>
  <c r="G424" i="3"/>
  <c r="M424" i="3"/>
  <c r="G426" i="3"/>
  <c r="J426" i="3"/>
  <c r="E428" i="3"/>
  <c r="F428" i="3"/>
  <c r="G428" i="3"/>
  <c r="J428" i="3"/>
  <c r="E432" i="3"/>
  <c r="F432" i="3"/>
  <c r="G432" i="3"/>
  <c r="K432" i="3"/>
  <c r="G434" i="3"/>
  <c r="K434" i="3"/>
  <c r="E436" i="3"/>
  <c r="F436" i="3"/>
  <c r="G436" i="3"/>
  <c r="K436" i="3"/>
  <c r="G438" i="3"/>
  <c r="M438" i="3"/>
  <c r="E440" i="3"/>
  <c r="F440" i="3"/>
  <c r="G440" i="3"/>
  <c r="M440" i="3"/>
  <c r="E444" i="3"/>
  <c r="F444" i="3"/>
  <c r="G444" i="3"/>
  <c r="K444" i="3"/>
  <c r="E451" i="3"/>
  <c r="F451" i="3"/>
  <c r="G451" i="3"/>
  <c r="M451" i="3"/>
  <c r="G453" i="3"/>
  <c r="M453" i="3"/>
  <c r="E455" i="3"/>
  <c r="F455" i="3"/>
  <c r="G455" i="3"/>
  <c r="M455" i="3"/>
  <c r="G457" i="3"/>
  <c r="M457" i="3"/>
  <c r="E459" i="3"/>
  <c r="F459" i="3"/>
  <c r="G459" i="3"/>
  <c r="M459" i="3"/>
  <c r="E463" i="3"/>
  <c r="F463" i="3"/>
  <c r="G463" i="3"/>
  <c r="M463" i="3"/>
  <c r="G465" i="3"/>
  <c r="M465" i="3"/>
  <c r="E467" i="3"/>
  <c r="F467" i="3"/>
  <c r="G467" i="3"/>
  <c r="M467" i="3"/>
  <c r="E471" i="3"/>
  <c r="F471" i="3"/>
  <c r="G471" i="3"/>
  <c r="M471" i="3"/>
  <c r="G473" i="3"/>
  <c r="M473" i="3"/>
  <c r="E475" i="3"/>
  <c r="F475" i="3"/>
  <c r="G475" i="3"/>
  <c r="M475" i="3"/>
  <c r="E479" i="3"/>
  <c r="F479" i="3"/>
  <c r="G479" i="3"/>
  <c r="K479" i="3"/>
  <c r="G481" i="3"/>
  <c r="K481" i="3"/>
  <c r="E483" i="3"/>
  <c r="F483" i="3"/>
  <c r="G483" i="3"/>
  <c r="K483" i="3"/>
  <c r="G485" i="3"/>
  <c r="K485" i="3"/>
  <c r="E487" i="3"/>
  <c r="F487" i="3"/>
  <c r="G487" i="3"/>
  <c r="M487" i="3"/>
  <c r="E490" i="3"/>
  <c r="F490" i="3"/>
  <c r="G490" i="3"/>
  <c r="K490" i="3"/>
  <c r="G492" i="3"/>
  <c r="J492" i="3"/>
  <c r="E494" i="3"/>
  <c r="F494" i="3"/>
  <c r="G494" i="3"/>
  <c r="K494" i="3"/>
  <c r="G496" i="3"/>
  <c r="K496" i="3"/>
  <c r="E498" i="3"/>
  <c r="F498" i="3"/>
  <c r="G498" i="3"/>
  <c r="K498" i="3"/>
  <c r="E502" i="3"/>
  <c r="F502" i="3"/>
  <c r="G502" i="3"/>
  <c r="K502" i="3"/>
  <c r="G504" i="3"/>
  <c r="K504" i="3"/>
  <c r="E506" i="3"/>
  <c r="F506" i="3"/>
  <c r="G506" i="3"/>
  <c r="K506" i="3"/>
  <c r="E510" i="3"/>
  <c r="F510" i="3"/>
  <c r="G510" i="3"/>
  <c r="K510" i="3"/>
  <c r="G512" i="3"/>
  <c r="K512" i="3"/>
  <c r="E514" i="3"/>
  <c r="F514" i="3"/>
  <c r="G514" i="3"/>
  <c r="K514" i="3"/>
  <c r="E518" i="3"/>
  <c r="F518" i="3"/>
  <c r="G518" i="3"/>
  <c r="K518" i="3"/>
  <c r="G520" i="3"/>
  <c r="K520" i="3"/>
  <c r="E522" i="3"/>
  <c r="F522" i="3"/>
  <c r="G522" i="3"/>
  <c r="K522" i="3"/>
  <c r="G524" i="3"/>
  <c r="K524" i="3"/>
  <c r="E525" i="3"/>
  <c r="F525" i="3"/>
  <c r="G525" i="3"/>
  <c r="K525" i="3"/>
  <c r="G527" i="3"/>
  <c r="M527" i="3"/>
  <c r="E529" i="3"/>
  <c r="F529" i="3"/>
  <c r="G529" i="3"/>
  <c r="M529" i="3"/>
  <c r="E533" i="3"/>
  <c r="F533" i="3"/>
  <c r="G533" i="3"/>
  <c r="K533" i="3"/>
  <c r="G535" i="3"/>
  <c r="J535" i="3"/>
  <c r="E537" i="3"/>
  <c r="F537" i="3"/>
  <c r="G537" i="3"/>
  <c r="K537" i="3"/>
  <c r="G539" i="3"/>
  <c r="M539" i="3"/>
  <c r="E541" i="3"/>
  <c r="F541" i="3"/>
  <c r="G541" i="3"/>
  <c r="K541" i="3"/>
  <c r="G543" i="3"/>
  <c r="K543" i="3"/>
  <c r="E545" i="3"/>
  <c r="F545" i="3"/>
  <c r="G545" i="3"/>
  <c r="K545" i="3"/>
  <c r="G547" i="3"/>
  <c r="K547" i="3"/>
  <c r="E549" i="3"/>
  <c r="F549" i="3"/>
  <c r="G549" i="3"/>
  <c r="K549" i="3"/>
  <c r="E76" i="4"/>
  <c r="E108" i="4"/>
  <c r="E149" i="4"/>
  <c r="E170" i="4"/>
  <c r="G22" i="3"/>
  <c r="K22" i="3"/>
  <c r="E80" i="3"/>
  <c r="F80" i="3"/>
  <c r="G80" i="3"/>
  <c r="K80" i="3"/>
  <c r="E77" i="3"/>
  <c r="F77" i="3"/>
  <c r="G77" i="3"/>
  <c r="K77" i="3"/>
  <c r="E72" i="3"/>
  <c r="F72" i="3"/>
  <c r="G72" i="3"/>
  <c r="K72" i="3"/>
  <c r="E69" i="3"/>
  <c r="F69" i="3"/>
  <c r="G69" i="3"/>
  <c r="K69" i="3"/>
  <c r="E64" i="3"/>
  <c r="F64" i="3"/>
  <c r="G64" i="3"/>
  <c r="K64" i="3"/>
  <c r="E61" i="3"/>
  <c r="F61" i="3"/>
  <c r="G61" i="3"/>
  <c r="K61" i="3"/>
  <c r="E56" i="3"/>
  <c r="F56" i="3"/>
  <c r="G56" i="3"/>
  <c r="K56" i="3"/>
  <c r="E53" i="3"/>
  <c r="F53" i="3"/>
  <c r="G53" i="3"/>
  <c r="M53" i="3"/>
  <c r="E48" i="3"/>
  <c r="F48" i="3"/>
  <c r="G48" i="3"/>
  <c r="K48" i="3"/>
  <c r="E45" i="3"/>
  <c r="F45" i="3"/>
  <c r="G45" i="3"/>
  <c r="M45" i="3"/>
  <c r="E40" i="3"/>
  <c r="F40" i="3"/>
  <c r="G40" i="3"/>
  <c r="M40" i="3"/>
  <c r="E37" i="3"/>
  <c r="F37" i="3"/>
  <c r="G37" i="3"/>
  <c r="K37" i="3"/>
  <c r="E32" i="3"/>
  <c r="F32" i="3"/>
  <c r="G32" i="3"/>
  <c r="K32" i="3"/>
  <c r="E29" i="3"/>
  <c r="F29" i="3"/>
  <c r="G29" i="3"/>
  <c r="K29" i="3"/>
  <c r="E24" i="3"/>
  <c r="F24" i="3"/>
  <c r="G24" i="3"/>
  <c r="K24" i="3"/>
  <c r="E21" i="3"/>
  <c r="F21" i="3"/>
  <c r="G21" i="3"/>
  <c r="K21" i="3"/>
  <c r="E27" i="4"/>
  <c r="E72" i="4"/>
  <c r="E88" i="4"/>
  <c r="E120" i="4"/>
  <c r="E68" i="4"/>
  <c r="E84" i="4"/>
  <c r="E116" i="4"/>
  <c r="E378" i="4"/>
  <c r="E383" i="4"/>
  <c r="E391" i="4"/>
  <c r="E211" i="4"/>
  <c r="E290" i="4"/>
  <c r="E354" i="4"/>
  <c r="E275" i="4"/>
  <c r="E353" i="4"/>
  <c r="E361" i="4"/>
  <c r="E365" i="4"/>
  <c r="E412" i="4"/>
  <c r="E424" i="4"/>
  <c r="E298" i="4"/>
  <c r="E316" i="4"/>
  <c r="E356" i="4"/>
  <c r="E360" i="4"/>
  <c r="E364" i="4"/>
  <c r="E783" i="1"/>
  <c r="E1335" i="4" s="1"/>
  <c r="E726" i="1"/>
  <c r="F726" i="1" s="1"/>
  <c r="G726" i="1" s="1"/>
  <c r="I726" i="1" s="1"/>
  <c r="E697" i="1"/>
  <c r="F697" i="1" s="1"/>
  <c r="G697" i="1" s="1"/>
  <c r="I697" i="1" s="1"/>
  <c r="E641" i="1"/>
  <c r="F641" i="1" s="1"/>
  <c r="G641" i="1" s="1"/>
  <c r="I641" i="1" s="1"/>
  <c r="E603" i="1"/>
  <c r="F603" i="1" s="1"/>
  <c r="G603" i="1" s="1"/>
  <c r="I603" i="1" s="1"/>
  <c r="E578" i="1"/>
  <c r="F578" i="1" s="1"/>
  <c r="G578" i="1" s="1"/>
  <c r="I578" i="1" s="1"/>
  <c r="E477" i="1"/>
  <c r="F477" i="1" s="1"/>
  <c r="G477" i="1" s="1"/>
  <c r="I477" i="1" s="1"/>
  <c r="E476" i="1"/>
  <c r="F476" i="1" s="1"/>
  <c r="G476" i="1" s="1"/>
  <c r="I476" i="1" s="1"/>
  <c r="E554" i="1"/>
  <c r="E1226" i="4" s="1"/>
  <c r="E553" i="1"/>
  <c r="F553" i="1" s="1"/>
  <c r="G553" i="1" s="1"/>
  <c r="I553" i="1" s="1"/>
  <c r="E552" i="1"/>
  <c r="F552" i="1" s="1"/>
  <c r="G552" i="1" s="1"/>
  <c r="I552" i="1" s="1"/>
  <c r="E550" i="1"/>
  <c r="F550" i="1" s="1"/>
  <c r="G550" i="1" s="1"/>
  <c r="I550" i="1" s="1"/>
  <c r="E520" i="1"/>
  <c r="F520" i="1" s="1"/>
  <c r="G520" i="1" s="1"/>
  <c r="I520" i="1" s="1"/>
  <c r="E519" i="1"/>
  <c r="F519" i="1" s="1"/>
  <c r="G519" i="1" s="1"/>
  <c r="I519" i="1" s="1"/>
  <c r="G100" i="1"/>
  <c r="I100" i="1" s="1"/>
  <c r="G93" i="1"/>
  <c r="I93" i="1" s="1"/>
  <c r="E1643" i="1"/>
  <c r="F1643" i="1" s="1"/>
  <c r="E1639" i="1"/>
  <c r="F1639" i="1" s="1"/>
  <c r="G1639" i="1" s="1"/>
  <c r="K1639" i="1" s="1"/>
  <c r="E1635" i="1"/>
  <c r="F1635" i="1" s="1"/>
  <c r="G1635" i="1" s="1"/>
  <c r="K1635" i="1" s="1"/>
  <c r="E1631" i="1"/>
  <c r="F1631" i="1" s="1"/>
  <c r="E1627" i="1"/>
  <c r="F1627" i="1" s="1"/>
  <c r="G1627" i="1" s="1"/>
  <c r="K1627" i="1" s="1"/>
  <c r="E1619" i="1"/>
  <c r="F1619" i="1" s="1"/>
  <c r="G1619" i="1" s="1"/>
  <c r="K1619" i="1" s="1"/>
  <c r="E1611" i="1"/>
  <c r="F1611" i="1" s="1"/>
  <c r="E1603" i="1"/>
  <c r="F1603" i="1" s="1"/>
  <c r="E1648" i="1"/>
  <c r="F1648" i="1" s="1"/>
  <c r="G1648" i="1" s="1"/>
  <c r="J1648" i="1" s="1"/>
  <c r="E1652" i="1"/>
  <c r="F1652" i="1" s="1"/>
  <c r="G1652" i="1" s="1"/>
  <c r="K1652" i="1" s="1"/>
  <c r="E1656" i="1"/>
  <c r="F1656" i="1" s="1"/>
  <c r="G1656" i="1" s="1"/>
  <c r="K1656" i="1" s="1"/>
  <c r="E1660" i="1"/>
  <c r="F1660" i="1" s="1"/>
  <c r="G1660" i="1" s="1"/>
  <c r="I1660" i="1" s="1"/>
  <c r="E1664" i="1"/>
  <c r="F1664" i="1" s="1"/>
  <c r="G1664" i="1" s="1"/>
  <c r="I1664" i="1" s="1"/>
  <c r="E1668" i="1"/>
  <c r="F1668" i="1" s="1"/>
  <c r="G1668" i="1" s="1"/>
  <c r="K1668" i="1" s="1"/>
  <c r="E1672" i="1"/>
  <c r="F1672" i="1" s="1"/>
  <c r="G1672" i="1" s="1"/>
  <c r="K1672" i="1" s="1"/>
  <c r="E1676" i="1"/>
  <c r="F1676" i="1" s="1"/>
  <c r="G1676" i="1" s="1"/>
  <c r="K1676" i="1" s="1"/>
  <c r="E1680" i="1"/>
  <c r="F1680" i="1" s="1"/>
  <c r="G1680" i="1" s="1"/>
  <c r="K1680" i="1" s="1"/>
  <c r="E1684" i="1"/>
  <c r="F1684" i="1" s="1"/>
  <c r="G1684" i="1" s="1"/>
  <c r="K1684" i="1" s="1"/>
  <c r="E991" i="1"/>
  <c r="F991" i="1" s="1"/>
  <c r="G991" i="1" s="1"/>
  <c r="I991" i="1" s="1"/>
  <c r="E995" i="1"/>
  <c r="F995" i="1" s="1"/>
  <c r="G995" i="1" s="1"/>
  <c r="J995" i="1" s="1"/>
  <c r="E999" i="1"/>
  <c r="F999" i="1" s="1"/>
  <c r="G999" i="1" s="1"/>
  <c r="I999" i="1" s="1"/>
  <c r="E1003" i="1"/>
  <c r="F1003" i="1" s="1"/>
  <c r="G1003" i="1" s="1"/>
  <c r="I1003" i="1" s="1"/>
  <c r="E1007" i="1"/>
  <c r="F1007" i="1" s="1"/>
  <c r="G1007" i="1" s="1"/>
  <c r="I1007" i="1" s="1"/>
  <c r="E1011" i="1"/>
  <c r="F1011" i="1" s="1"/>
  <c r="G1011" i="1" s="1"/>
  <c r="I1011" i="1" s="1"/>
  <c r="E1015" i="1"/>
  <c r="F1015" i="1" s="1"/>
  <c r="G1015" i="1" s="1"/>
  <c r="I1015" i="1" s="1"/>
  <c r="E1019" i="1"/>
  <c r="F1019" i="1" s="1"/>
  <c r="G1019" i="1" s="1"/>
  <c r="J1019" i="1" s="1"/>
  <c r="E1023" i="1"/>
  <c r="F1023" i="1" s="1"/>
  <c r="G1023" i="1" s="1"/>
  <c r="K1023" i="1" s="1"/>
  <c r="E1027" i="1"/>
  <c r="F1027" i="1" s="1"/>
  <c r="G1027" i="1" s="1"/>
  <c r="I1027" i="1" s="1"/>
  <c r="E1031" i="1"/>
  <c r="F1031" i="1" s="1"/>
  <c r="G1031" i="1" s="1"/>
  <c r="I1031" i="1" s="1"/>
  <c r="E1035" i="1"/>
  <c r="F1035" i="1" s="1"/>
  <c r="G1035" i="1" s="1"/>
  <c r="I1035" i="1" s="1"/>
  <c r="E1039" i="1"/>
  <c r="F1039" i="1" s="1"/>
  <c r="G1039" i="1" s="1"/>
  <c r="I1039" i="1" s="1"/>
  <c r="E1043" i="1"/>
  <c r="F1043" i="1" s="1"/>
  <c r="G1043" i="1" s="1"/>
  <c r="I1043" i="1" s="1"/>
  <c r="E1047" i="1"/>
  <c r="F1047" i="1" s="1"/>
  <c r="G1047" i="1" s="1"/>
  <c r="I1047" i="1" s="1"/>
  <c r="E1051" i="1"/>
  <c r="F1051" i="1" s="1"/>
  <c r="G1051" i="1" s="1"/>
  <c r="I1051" i="1" s="1"/>
  <c r="E1055" i="1"/>
  <c r="F1055" i="1" s="1"/>
  <c r="G1055" i="1" s="1"/>
  <c r="I1055" i="1" s="1"/>
  <c r="E1059" i="1"/>
  <c r="F1059" i="1" s="1"/>
  <c r="G1059" i="1" s="1"/>
  <c r="K1059" i="1" s="1"/>
  <c r="E1063" i="1"/>
  <c r="F1063" i="1" s="1"/>
  <c r="G1063" i="1" s="1"/>
  <c r="I1063" i="1" s="1"/>
  <c r="E1067" i="1"/>
  <c r="F1067" i="1"/>
  <c r="G1067" i="1" s="1"/>
  <c r="I1067" i="1" s="1"/>
  <c r="E1071" i="1"/>
  <c r="F1071" i="1" s="1"/>
  <c r="G1071" i="1" s="1"/>
  <c r="I1071" i="1" s="1"/>
  <c r="E1075" i="1"/>
  <c r="F1075" i="1" s="1"/>
  <c r="G1075" i="1" s="1"/>
  <c r="I1075" i="1" s="1"/>
  <c r="E1079" i="1"/>
  <c r="F1079" i="1" s="1"/>
  <c r="G1079" i="1" s="1"/>
  <c r="I1079" i="1" s="1"/>
  <c r="E1083" i="1"/>
  <c r="F1083" i="1" s="1"/>
  <c r="G1083" i="1" s="1"/>
  <c r="I1083" i="1" s="1"/>
  <c r="E1087" i="1"/>
  <c r="F1087" i="1" s="1"/>
  <c r="G1087" i="1" s="1"/>
  <c r="I1087" i="1" s="1"/>
  <c r="E1091" i="1"/>
  <c r="F1091" i="1" s="1"/>
  <c r="G1091" i="1" s="1"/>
  <c r="I1091" i="1" s="1"/>
  <c r="E1095" i="1"/>
  <c r="F1095" i="1"/>
  <c r="G1095" i="1" s="1"/>
  <c r="I1095" i="1" s="1"/>
  <c r="E1099" i="1"/>
  <c r="F1099" i="1" s="1"/>
  <c r="G1099" i="1" s="1"/>
  <c r="I1099" i="1" s="1"/>
  <c r="E1103" i="1"/>
  <c r="F1103" i="1" s="1"/>
  <c r="G1103" i="1" s="1"/>
  <c r="I1103" i="1" s="1"/>
  <c r="E1107" i="1"/>
  <c r="F1107" i="1" s="1"/>
  <c r="E1111" i="1"/>
  <c r="F1111" i="1" s="1"/>
  <c r="G1111" i="1" s="1"/>
  <c r="I1111" i="1" s="1"/>
  <c r="E1115" i="1"/>
  <c r="F1115" i="1" s="1"/>
  <c r="G1115" i="1" s="1"/>
  <c r="I1115" i="1" s="1"/>
  <c r="E1119" i="1"/>
  <c r="F1119" i="1" s="1"/>
  <c r="G1119" i="1" s="1"/>
  <c r="K1119" i="1" s="1"/>
  <c r="E1123" i="1"/>
  <c r="F1123" i="1" s="1"/>
  <c r="G1123" i="1" s="1"/>
  <c r="I1123" i="1" s="1"/>
  <c r="E1127" i="1"/>
  <c r="F1127" i="1" s="1"/>
  <c r="G1127" i="1" s="1"/>
  <c r="I1127" i="1" s="1"/>
  <c r="E1131" i="1"/>
  <c r="F1131" i="1" s="1"/>
  <c r="G1131" i="1" s="1"/>
  <c r="I1131" i="1" s="1"/>
  <c r="E1135" i="1"/>
  <c r="F1135" i="1" s="1"/>
  <c r="G1135" i="1" s="1"/>
  <c r="K1135" i="1" s="1"/>
  <c r="E1139" i="1"/>
  <c r="F1139" i="1" s="1"/>
  <c r="G1139" i="1" s="1"/>
  <c r="I1139" i="1" s="1"/>
  <c r="E1143" i="1"/>
  <c r="F1143" i="1" s="1"/>
  <c r="G1143" i="1" s="1"/>
  <c r="I1143" i="1" s="1"/>
  <c r="E1147" i="1"/>
  <c r="F1147" i="1" s="1"/>
  <c r="G1147" i="1" s="1"/>
  <c r="I1147" i="1" s="1"/>
  <c r="E1151" i="1"/>
  <c r="F1151" i="1" s="1"/>
  <c r="G1151" i="1" s="1"/>
  <c r="I1151" i="1" s="1"/>
  <c r="E1155" i="1"/>
  <c r="F1155" i="1" s="1"/>
  <c r="G1155" i="1" s="1"/>
  <c r="I1155" i="1" s="1"/>
  <c r="E1159" i="1"/>
  <c r="F1159" i="1" s="1"/>
  <c r="G1159" i="1" s="1"/>
  <c r="I1159" i="1" s="1"/>
  <c r="E1163" i="1"/>
  <c r="F1163" i="1" s="1"/>
  <c r="G1163" i="1" s="1"/>
  <c r="I1163" i="1" s="1"/>
  <c r="E1167" i="1"/>
  <c r="F1167" i="1" s="1"/>
  <c r="G1167" i="1" s="1"/>
  <c r="I1167" i="1" s="1"/>
  <c r="E1171" i="1"/>
  <c r="F1171" i="1" s="1"/>
  <c r="G1171" i="1" s="1"/>
  <c r="K1171" i="1" s="1"/>
  <c r="E1175" i="1"/>
  <c r="F1175" i="1" s="1"/>
  <c r="G1175" i="1" s="1"/>
  <c r="I1175" i="1" s="1"/>
  <c r="E1179" i="1"/>
  <c r="F1179" i="1" s="1"/>
  <c r="G1179" i="1" s="1"/>
  <c r="I1179" i="1" s="1"/>
  <c r="E1183" i="1"/>
  <c r="F1183" i="1" s="1"/>
  <c r="G1183" i="1" s="1"/>
  <c r="I1183" i="1" s="1"/>
  <c r="E1187" i="1"/>
  <c r="F1187" i="1" s="1"/>
  <c r="G1187" i="1" s="1"/>
  <c r="I1187" i="1" s="1"/>
  <c r="E1191" i="1"/>
  <c r="F1191" i="1" s="1"/>
  <c r="G1191" i="1" s="1"/>
  <c r="I1191" i="1" s="1"/>
  <c r="E1195" i="1"/>
  <c r="F1195" i="1" s="1"/>
  <c r="G1195" i="1" s="1"/>
  <c r="I1195" i="1" s="1"/>
  <c r="E1199" i="1"/>
  <c r="F1199" i="1" s="1"/>
  <c r="G1199" i="1" s="1"/>
  <c r="I1199" i="1" s="1"/>
  <c r="E1203" i="1"/>
  <c r="F1203" i="1" s="1"/>
  <c r="G1203" i="1" s="1"/>
  <c r="E1207" i="1"/>
  <c r="F1207" i="1" s="1"/>
  <c r="G1207" i="1" s="1"/>
  <c r="I1207" i="1" s="1"/>
  <c r="E1211" i="1"/>
  <c r="F1211" i="1" s="1"/>
  <c r="G1211" i="1" s="1"/>
  <c r="I1211" i="1" s="1"/>
  <c r="E1215" i="1"/>
  <c r="F1215" i="1" s="1"/>
  <c r="G1215" i="1" s="1"/>
  <c r="I1215" i="1" s="1"/>
  <c r="E1219" i="1"/>
  <c r="F1219" i="1" s="1"/>
  <c r="G1219" i="1" s="1"/>
  <c r="I1219" i="1" s="1"/>
  <c r="E1223" i="1"/>
  <c r="F1223" i="1" s="1"/>
  <c r="G1223" i="1" s="1"/>
  <c r="I1223" i="1" s="1"/>
  <c r="E1227" i="1"/>
  <c r="F1227" i="1" s="1"/>
  <c r="G1227" i="1" s="1"/>
  <c r="I1227" i="1" s="1"/>
  <c r="E1231" i="1"/>
  <c r="F1231" i="1" s="1"/>
  <c r="G1231" i="1" s="1"/>
  <c r="I1231" i="1" s="1"/>
  <c r="E1235" i="1"/>
  <c r="F1235" i="1" s="1"/>
  <c r="G1235" i="1" s="1"/>
  <c r="I1235" i="1" s="1"/>
  <c r="E1239" i="1"/>
  <c r="F1239" i="1" s="1"/>
  <c r="G1239" i="1" s="1"/>
  <c r="I1239" i="1" s="1"/>
  <c r="E1243" i="1"/>
  <c r="F1243" i="1" s="1"/>
  <c r="G1243" i="1" s="1"/>
  <c r="I1243" i="1" s="1"/>
  <c r="E1247" i="1"/>
  <c r="F1247" i="1" s="1"/>
  <c r="G1247" i="1" s="1"/>
  <c r="I1247" i="1" s="1"/>
  <c r="E1251" i="1"/>
  <c r="F1251" i="1" s="1"/>
  <c r="G1251" i="1" s="1"/>
  <c r="K1251" i="1" s="1"/>
  <c r="E1255" i="1"/>
  <c r="F1255" i="1" s="1"/>
  <c r="G1255" i="1" s="1"/>
  <c r="I1255" i="1" s="1"/>
  <c r="E1259" i="1"/>
  <c r="F1259" i="1" s="1"/>
  <c r="G1259" i="1" s="1"/>
  <c r="I1259" i="1" s="1"/>
  <c r="E1263" i="1"/>
  <c r="F1263" i="1" s="1"/>
  <c r="G1263" i="1" s="1"/>
  <c r="I1263" i="1" s="1"/>
  <c r="E1267" i="1"/>
  <c r="F1267" i="1" s="1"/>
  <c r="G1267" i="1" s="1"/>
  <c r="I1267" i="1" s="1"/>
  <c r="E1271" i="1"/>
  <c r="F1271" i="1" s="1"/>
  <c r="E1275" i="1"/>
  <c r="F1275" i="1" s="1"/>
  <c r="G1275" i="1"/>
  <c r="I1275" i="1" s="1"/>
  <c r="E1279" i="1"/>
  <c r="F1279" i="1" s="1"/>
  <c r="G1279" i="1" s="1"/>
  <c r="I1279" i="1" s="1"/>
  <c r="E1283" i="1"/>
  <c r="F1283" i="1" s="1"/>
  <c r="G1283" i="1" s="1"/>
  <c r="I1283" i="1" s="1"/>
  <c r="E1649" i="1"/>
  <c r="F1649" i="1" s="1"/>
  <c r="G1649" i="1" s="1"/>
  <c r="K1649" i="1" s="1"/>
  <c r="E1653" i="1"/>
  <c r="F1653" i="1" s="1"/>
  <c r="G1653" i="1" s="1"/>
  <c r="K1653" i="1" s="1"/>
  <c r="E1657" i="1"/>
  <c r="F1657" i="1" s="1"/>
  <c r="G1657" i="1" s="1"/>
  <c r="K1657" i="1" s="1"/>
  <c r="E1661" i="1"/>
  <c r="F1661" i="1" s="1"/>
  <c r="G1661" i="1" s="1"/>
  <c r="K1661" i="1" s="1"/>
  <c r="E1665" i="1"/>
  <c r="F1665" i="1" s="1"/>
  <c r="G1665" i="1" s="1"/>
  <c r="K1665" i="1" s="1"/>
  <c r="E1669" i="1"/>
  <c r="F1669" i="1" s="1"/>
  <c r="G1669" i="1" s="1"/>
  <c r="K1669" i="1" s="1"/>
  <c r="E1673" i="1"/>
  <c r="F1673" i="1" s="1"/>
  <c r="U1673" i="1" s="1"/>
  <c r="E1677" i="1"/>
  <c r="F1677" i="1" s="1"/>
  <c r="G1677" i="1" s="1"/>
  <c r="K1677" i="1" s="1"/>
  <c r="E1681" i="1"/>
  <c r="F1681" i="1" s="1"/>
  <c r="G1681" i="1" s="1"/>
  <c r="K1681" i="1" s="1"/>
  <c r="E1685" i="1"/>
  <c r="F1685" i="1" s="1"/>
  <c r="G1685" i="1" s="1"/>
  <c r="K1685" i="1" s="1"/>
  <c r="E992" i="1"/>
  <c r="F992" i="1" s="1"/>
  <c r="G992" i="1" s="1"/>
  <c r="I992" i="1" s="1"/>
  <c r="E996" i="1"/>
  <c r="F996" i="1" s="1"/>
  <c r="G996" i="1" s="1"/>
  <c r="I996" i="1" s="1"/>
  <c r="E1000" i="1"/>
  <c r="F1000" i="1" s="1"/>
  <c r="E1004" i="1"/>
  <c r="F1004" i="1" s="1"/>
  <c r="G1004" i="1" s="1"/>
  <c r="I1004" i="1" s="1"/>
  <c r="E1008" i="1"/>
  <c r="F1008" i="1" s="1"/>
  <c r="G1008" i="1" s="1"/>
  <c r="I1008" i="1" s="1"/>
  <c r="E1012" i="1"/>
  <c r="F1012" i="1" s="1"/>
  <c r="G1012" i="1" s="1"/>
  <c r="K1012" i="1" s="1"/>
  <c r="E1016" i="1"/>
  <c r="F1016" i="1" s="1"/>
  <c r="G1016" i="1" s="1"/>
  <c r="J1016" i="1" s="1"/>
  <c r="E1020" i="1"/>
  <c r="F1020" i="1" s="1"/>
  <c r="G1020" i="1" s="1"/>
  <c r="J1020" i="1" s="1"/>
  <c r="E1024" i="1"/>
  <c r="F1024" i="1" s="1"/>
  <c r="E1028" i="1"/>
  <c r="F1028" i="1" s="1"/>
  <c r="G1028" i="1" s="1"/>
  <c r="I1028" i="1" s="1"/>
  <c r="E1032" i="1"/>
  <c r="F1032" i="1" s="1"/>
  <c r="G1032" i="1" s="1"/>
  <c r="I1032" i="1" s="1"/>
  <c r="E1036" i="1"/>
  <c r="F1036" i="1" s="1"/>
  <c r="E1040" i="1"/>
  <c r="F1040" i="1" s="1"/>
  <c r="G1040" i="1" s="1"/>
  <c r="I1040" i="1" s="1"/>
  <c r="E1044" i="1"/>
  <c r="F1044" i="1" s="1"/>
  <c r="G1044" i="1" s="1"/>
  <c r="I1044" i="1" s="1"/>
  <c r="E1048" i="1"/>
  <c r="F1048" i="1" s="1"/>
  <c r="G1048" i="1" s="1"/>
  <c r="I1048" i="1" s="1"/>
  <c r="E1052" i="1"/>
  <c r="F1052" i="1" s="1"/>
  <c r="E1056" i="1"/>
  <c r="F1056" i="1" s="1"/>
  <c r="G1056" i="1" s="1"/>
  <c r="I1056" i="1" s="1"/>
  <c r="E1060" i="1"/>
  <c r="F1060" i="1" s="1"/>
  <c r="G1060" i="1" s="1"/>
  <c r="I1060" i="1" s="1"/>
  <c r="E1064" i="1"/>
  <c r="F1064" i="1" s="1"/>
  <c r="E1068" i="1"/>
  <c r="F1068" i="1" s="1"/>
  <c r="G1068" i="1" s="1"/>
  <c r="I1068" i="1" s="1"/>
  <c r="E1072" i="1"/>
  <c r="F1072" i="1" s="1"/>
  <c r="G1072" i="1" s="1"/>
  <c r="J1072" i="1" s="1"/>
  <c r="E1076" i="1"/>
  <c r="F1076" i="1" s="1"/>
  <c r="G1076" i="1" s="1"/>
  <c r="I1076" i="1" s="1"/>
  <c r="E1080" i="1"/>
  <c r="F1080" i="1" s="1"/>
  <c r="G1080" i="1" s="1"/>
  <c r="K1080" i="1" s="1"/>
  <c r="E1084" i="1"/>
  <c r="F1084" i="1" s="1"/>
  <c r="G1084" i="1" s="1"/>
  <c r="I1084" i="1" s="1"/>
  <c r="E1088" i="1"/>
  <c r="F1088" i="1" s="1"/>
  <c r="E1092" i="1"/>
  <c r="F1092" i="1" s="1"/>
  <c r="G1092" i="1" s="1"/>
  <c r="I1092" i="1" s="1"/>
  <c r="E1096" i="1"/>
  <c r="F1096" i="1" s="1"/>
  <c r="G1096" i="1" s="1"/>
  <c r="I1096" i="1" s="1"/>
  <c r="E1100" i="1"/>
  <c r="F1100" i="1" s="1"/>
  <c r="G1100" i="1" s="1"/>
  <c r="I1100" i="1" s="1"/>
  <c r="E1104" i="1"/>
  <c r="F1104" i="1" s="1"/>
  <c r="G1104" i="1" s="1"/>
  <c r="I1104" i="1" s="1"/>
  <c r="E1108" i="1"/>
  <c r="F1108" i="1" s="1"/>
  <c r="G1108" i="1" s="1"/>
  <c r="I1108" i="1" s="1"/>
  <c r="E1112" i="1"/>
  <c r="F1112" i="1" s="1"/>
  <c r="G1112" i="1" s="1"/>
  <c r="K1112" i="1" s="1"/>
  <c r="E1116" i="1"/>
  <c r="F1116" i="1" s="1"/>
  <c r="G1116" i="1" s="1"/>
  <c r="I1116" i="1" s="1"/>
  <c r="E1120" i="1"/>
  <c r="F1120" i="1" s="1"/>
  <c r="E1124" i="1"/>
  <c r="F1124" i="1" s="1"/>
  <c r="G1124" i="1" s="1"/>
  <c r="I1124" i="1" s="1"/>
  <c r="E1128" i="1"/>
  <c r="F1128" i="1" s="1"/>
  <c r="G1128" i="1" s="1"/>
  <c r="I1128" i="1" s="1"/>
  <c r="E1132" i="1"/>
  <c r="F1132" i="1" s="1"/>
  <c r="G1132" i="1"/>
  <c r="I1132" i="1" s="1"/>
  <c r="E1136" i="1"/>
  <c r="F1136" i="1" s="1"/>
  <c r="G1136" i="1" s="1"/>
  <c r="J1136" i="1" s="1"/>
  <c r="E1140" i="1"/>
  <c r="F1140" i="1" s="1"/>
  <c r="E1144" i="1"/>
  <c r="F1144" i="1" s="1"/>
  <c r="G1144" i="1" s="1"/>
  <c r="I1144" i="1" s="1"/>
  <c r="E1148" i="1"/>
  <c r="F1148" i="1" s="1"/>
  <c r="G1148" i="1" s="1"/>
  <c r="I1148" i="1" s="1"/>
  <c r="E1152" i="1"/>
  <c r="F1152" i="1" s="1"/>
  <c r="G1152" i="1" s="1"/>
  <c r="K1152" i="1" s="1"/>
  <c r="E1156" i="1"/>
  <c r="F1156" i="1" s="1"/>
  <c r="G1156" i="1" s="1"/>
  <c r="I1156" i="1" s="1"/>
  <c r="E1160" i="1"/>
  <c r="F1160" i="1" s="1"/>
  <c r="G1160" i="1" s="1"/>
  <c r="I1160" i="1" s="1"/>
  <c r="E1164" i="1"/>
  <c r="F1164" i="1" s="1"/>
  <c r="G1164" i="1" s="1"/>
  <c r="I1164" i="1" s="1"/>
  <c r="E1168" i="1"/>
  <c r="F1168" i="1" s="1"/>
  <c r="G1168" i="1" s="1"/>
  <c r="I1168" i="1" s="1"/>
  <c r="E1172" i="1"/>
  <c r="F1172" i="1" s="1"/>
  <c r="G1172" i="1" s="1"/>
  <c r="I1172" i="1" s="1"/>
  <c r="E1176" i="1"/>
  <c r="F1176" i="1" s="1"/>
  <c r="G1176" i="1" s="1"/>
  <c r="I1176" i="1" s="1"/>
  <c r="E1180" i="1"/>
  <c r="F1180" i="1" s="1"/>
  <c r="G1180" i="1" s="1"/>
  <c r="I1180" i="1" s="1"/>
  <c r="E1184" i="1"/>
  <c r="F1184" i="1" s="1"/>
  <c r="G1184" i="1" s="1"/>
  <c r="I1184" i="1" s="1"/>
  <c r="E1188" i="1"/>
  <c r="F1188" i="1" s="1"/>
  <c r="G1188" i="1" s="1"/>
  <c r="I1188" i="1" s="1"/>
  <c r="E1192" i="1"/>
  <c r="F1192" i="1" s="1"/>
  <c r="G1192" i="1" s="1"/>
  <c r="I1192" i="1" s="1"/>
  <c r="E1196" i="1"/>
  <c r="F1196" i="1" s="1"/>
  <c r="G1196" i="1" s="1"/>
  <c r="I1196" i="1" s="1"/>
  <c r="E1200" i="1"/>
  <c r="F1200" i="1" s="1"/>
  <c r="G1200" i="1" s="1"/>
  <c r="I1200" i="1" s="1"/>
  <c r="E1204" i="1"/>
  <c r="F1204" i="1" s="1"/>
  <c r="G1204" i="1" s="1"/>
  <c r="I1204" i="1" s="1"/>
  <c r="E1208" i="1"/>
  <c r="F1208" i="1" s="1"/>
  <c r="G1208" i="1" s="1"/>
  <c r="I1208" i="1" s="1"/>
  <c r="E1212" i="1"/>
  <c r="F1212" i="1" s="1"/>
  <c r="G1212" i="1" s="1"/>
  <c r="I1212" i="1" s="1"/>
  <c r="E1216" i="1"/>
  <c r="F1216" i="1" s="1"/>
  <c r="G1216" i="1" s="1"/>
  <c r="I1216" i="1" s="1"/>
  <c r="E1220" i="1"/>
  <c r="F1220" i="1" s="1"/>
  <c r="G1220" i="1" s="1"/>
  <c r="I1220" i="1" s="1"/>
  <c r="E1224" i="1"/>
  <c r="F1224" i="1" s="1"/>
  <c r="G1224" i="1" s="1"/>
  <c r="I1224" i="1" s="1"/>
  <c r="E1228" i="1"/>
  <c r="F1228" i="1" s="1"/>
  <c r="G1228" i="1" s="1"/>
  <c r="I1228" i="1" s="1"/>
  <c r="E1232" i="1"/>
  <c r="F1232" i="1" s="1"/>
  <c r="G1232" i="1" s="1"/>
  <c r="I1232" i="1" s="1"/>
  <c r="E1236" i="1"/>
  <c r="F1236" i="1" s="1"/>
  <c r="G1236" i="1" s="1"/>
  <c r="I1236" i="1" s="1"/>
  <c r="E1240" i="1"/>
  <c r="F1240" i="1" s="1"/>
  <c r="G1240" i="1" s="1"/>
  <c r="I1240" i="1" s="1"/>
  <c r="E1244" i="1"/>
  <c r="F1244" i="1" s="1"/>
  <c r="G1244" i="1" s="1"/>
  <c r="I1244" i="1" s="1"/>
  <c r="E1248" i="1"/>
  <c r="F1248" i="1" s="1"/>
  <c r="G1248" i="1" s="1"/>
  <c r="I1248" i="1" s="1"/>
  <c r="E1252" i="1"/>
  <c r="F1252" i="1" s="1"/>
  <c r="G1252" i="1" s="1"/>
  <c r="I1252" i="1" s="1"/>
  <c r="E1256" i="1"/>
  <c r="F1256" i="1" s="1"/>
  <c r="E1260" i="1"/>
  <c r="F1260" i="1" s="1"/>
  <c r="G1260" i="1" s="1"/>
  <c r="I1260" i="1" s="1"/>
  <c r="E1264" i="1"/>
  <c r="F1264" i="1" s="1"/>
  <c r="G1264" i="1" s="1"/>
  <c r="I1264" i="1" s="1"/>
  <c r="E1268" i="1"/>
  <c r="F1268" i="1" s="1"/>
  <c r="G1268" i="1" s="1"/>
  <c r="I1268" i="1" s="1"/>
  <c r="E1272" i="1"/>
  <c r="F1272" i="1" s="1"/>
  <c r="G1272" i="1" s="1"/>
  <c r="I1272" i="1" s="1"/>
  <c r="E1276" i="1"/>
  <c r="F1276" i="1" s="1"/>
  <c r="G1276" i="1" s="1"/>
  <c r="I1276" i="1" s="1"/>
  <c r="E1280" i="1"/>
  <c r="F1280" i="1" s="1"/>
  <c r="G1280" i="1" s="1"/>
  <c r="I1280" i="1" s="1"/>
  <c r="E1646" i="1"/>
  <c r="F1646" i="1" s="1"/>
  <c r="G1646" i="1" s="1"/>
  <c r="K1646" i="1" s="1"/>
  <c r="E1650" i="1"/>
  <c r="F1650" i="1" s="1"/>
  <c r="G1650" i="1" s="1"/>
  <c r="K1650" i="1" s="1"/>
  <c r="E1654" i="1"/>
  <c r="F1654" i="1" s="1"/>
  <c r="G1654" i="1" s="1"/>
  <c r="K1654" i="1" s="1"/>
  <c r="E1658" i="1"/>
  <c r="F1658" i="1" s="1"/>
  <c r="G1658" i="1" s="1"/>
  <c r="J1658" i="1" s="1"/>
  <c r="E1662" i="1"/>
  <c r="F1662" i="1" s="1"/>
  <c r="G1662" i="1" s="1"/>
  <c r="K1662" i="1" s="1"/>
  <c r="E1666" i="1"/>
  <c r="F1666" i="1" s="1"/>
  <c r="G1666" i="1" s="1"/>
  <c r="K1666" i="1" s="1"/>
  <c r="E1670" i="1"/>
  <c r="F1670" i="1" s="1"/>
  <c r="G1670" i="1" s="1"/>
  <c r="I1670" i="1" s="1"/>
  <c r="E1674" i="1"/>
  <c r="F1674" i="1" s="1"/>
  <c r="G1674" i="1" s="1"/>
  <c r="K1674" i="1" s="1"/>
  <c r="E1678" i="1"/>
  <c r="F1678" i="1" s="1"/>
  <c r="U1678" i="1" s="1"/>
  <c r="E1682" i="1"/>
  <c r="F1682" i="1" s="1"/>
  <c r="G1682" i="1" s="1"/>
  <c r="K1682" i="1" s="1"/>
  <c r="E1686" i="1"/>
  <c r="F1686" i="1" s="1"/>
  <c r="G1686" i="1" s="1"/>
  <c r="I1686" i="1" s="1"/>
  <c r="E989" i="1"/>
  <c r="F989" i="1" s="1"/>
  <c r="G989" i="1" s="1"/>
  <c r="I989" i="1" s="1"/>
  <c r="E993" i="1"/>
  <c r="F993" i="1" s="1"/>
  <c r="G993" i="1" s="1"/>
  <c r="I993" i="1" s="1"/>
  <c r="E997" i="1"/>
  <c r="F997" i="1" s="1"/>
  <c r="G997" i="1" s="1"/>
  <c r="I997" i="1" s="1"/>
  <c r="E1001" i="1"/>
  <c r="F1001" i="1" s="1"/>
  <c r="G1001" i="1" s="1"/>
  <c r="I1001" i="1" s="1"/>
  <c r="E1005" i="1"/>
  <c r="F1005" i="1" s="1"/>
  <c r="G1005" i="1" s="1"/>
  <c r="I1005" i="1" s="1"/>
  <c r="E1009" i="1"/>
  <c r="F1009" i="1" s="1"/>
  <c r="G1009" i="1" s="1"/>
  <c r="I1009" i="1" s="1"/>
  <c r="E1013" i="1"/>
  <c r="F1013" i="1" s="1"/>
  <c r="G1013" i="1"/>
  <c r="I1013" i="1" s="1"/>
  <c r="E1017" i="1"/>
  <c r="F1017" i="1" s="1"/>
  <c r="G1017" i="1" s="1"/>
  <c r="J1017" i="1" s="1"/>
  <c r="E1021" i="1"/>
  <c r="F1021" i="1" s="1"/>
  <c r="G1021" i="1" s="1"/>
  <c r="J1021" i="1" s="1"/>
  <c r="E1025" i="1"/>
  <c r="F1025" i="1" s="1"/>
  <c r="G1025" i="1" s="1"/>
  <c r="J1025" i="1" s="1"/>
  <c r="E1029" i="1"/>
  <c r="F1029" i="1" s="1"/>
  <c r="G1029" i="1" s="1"/>
  <c r="I1029" i="1" s="1"/>
  <c r="E1033" i="1"/>
  <c r="F1033" i="1" s="1"/>
  <c r="G1033" i="1" s="1"/>
  <c r="I1033" i="1" s="1"/>
  <c r="E1037" i="1"/>
  <c r="F1037" i="1" s="1"/>
  <c r="G1037" i="1" s="1"/>
  <c r="I1037" i="1" s="1"/>
  <c r="E1041" i="1"/>
  <c r="F1041" i="1" s="1"/>
  <c r="G1041" i="1" s="1"/>
  <c r="I1041" i="1" s="1"/>
  <c r="E1045" i="1"/>
  <c r="F1045" i="1" s="1"/>
  <c r="G1045" i="1" s="1"/>
  <c r="I1045" i="1" s="1"/>
  <c r="E1049" i="1"/>
  <c r="F1049" i="1" s="1"/>
  <c r="G1049" i="1" s="1"/>
  <c r="I1049" i="1" s="1"/>
  <c r="E1053" i="1"/>
  <c r="F1053" i="1" s="1"/>
  <c r="G1053" i="1" s="1"/>
  <c r="I1053" i="1" s="1"/>
  <c r="E1057" i="1"/>
  <c r="F1057" i="1" s="1"/>
  <c r="G1057" i="1" s="1"/>
  <c r="I1057" i="1" s="1"/>
  <c r="E1061" i="1"/>
  <c r="F1061" i="1" s="1"/>
  <c r="G1061" i="1" s="1"/>
  <c r="I1061" i="1" s="1"/>
  <c r="E1065" i="1"/>
  <c r="F1065" i="1" s="1"/>
  <c r="G1065" i="1" s="1"/>
  <c r="I1065" i="1" s="1"/>
  <c r="E1069" i="1"/>
  <c r="F1069" i="1" s="1"/>
  <c r="G1069" i="1" s="1"/>
  <c r="I1069" i="1" s="1"/>
  <c r="E1073" i="1"/>
  <c r="F1073" i="1" s="1"/>
  <c r="G1073" i="1" s="1"/>
  <c r="I1073" i="1" s="1"/>
  <c r="E1077" i="1"/>
  <c r="F1077" i="1" s="1"/>
  <c r="G1077" i="1" s="1"/>
  <c r="I1077" i="1" s="1"/>
  <c r="E1081" i="1"/>
  <c r="F1081" i="1" s="1"/>
  <c r="G1081" i="1" s="1"/>
  <c r="I1081" i="1" s="1"/>
  <c r="E1085" i="1"/>
  <c r="F1085" i="1" s="1"/>
  <c r="G1085" i="1" s="1"/>
  <c r="I1085" i="1" s="1"/>
  <c r="E1089" i="1"/>
  <c r="F1089" i="1" s="1"/>
  <c r="G1089" i="1" s="1"/>
  <c r="I1089" i="1" s="1"/>
  <c r="E1093" i="1"/>
  <c r="F1093" i="1" s="1"/>
  <c r="G1093" i="1" s="1"/>
  <c r="I1093" i="1" s="1"/>
  <c r="E1097" i="1"/>
  <c r="F1097" i="1" s="1"/>
  <c r="G1097" i="1" s="1"/>
  <c r="I1097" i="1" s="1"/>
  <c r="E1101" i="1"/>
  <c r="F1101" i="1" s="1"/>
  <c r="G1101" i="1" s="1"/>
  <c r="I1101" i="1" s="1"/>
  <c r="E1105" i="1"/>
  <c r="F1105" i="1" s="1"/>
  <c r="G1105" i="1" s="1"/>
  <c r="I1105" i="1" s="1"/>
  <c r="G1107" i="1"/>
  <c r="I1107" i="1" s="1"/>
  <c r="E1109" i="1"/>
  <c r="F1109" i="1" s="1"/>
  <c r="G1109" i="1" s="1"/>
  <c r="I1109" i="1" s="1"/>
  <c r="E1113" i="1"/>
  <c r="F1113" i="1" s="1"/>
  <c r="G1113" i="1" s="1"/>
  <c r="I1113" i="1" s="1"/>
  <c r="E1117" i="1"/>
  <c r="F1117" i="1" s="1"/>
  <c r="G1117" i="1" s="1"/>
  <c r="I1117" i="1" s="1"/>
  <c r="E1121" i="1"/>
  <c r="F1121" i="1" s="1"/>
  <c r="G1121" i="1" s="1"/>
  <c r="I1121" i="1" s="1"/>
  <c r="E1125" i="1"/>
  <c r="F1125" i="1" s="1"/>
  <c r="G1125" i="1" s="1"/>
  <c r="I1125" i="1" s="1"/>
  <c r="E1129" i="1"/>
  <c r="F1129" i="1" s="1"/>
  <c r="G1129" i="1" s="1"/>
  <c r="I1129" i="1" s="1"/>
  <c r="E1133" i="1"/>
  <c r="F1133" i="1" s="1"/>
  <c r="G1133" i="1"/>
  <c r="I1133" i="1" s="1"/>
  <c r="E1137" i="1"/>
  <c r="F1137" i="1" s="1"/>
  <c r="G1137" i="1" s="1"/>
  <c r="J1137" i="1" s="1"/>
  <c r="E1141" i="1"/>
  <c r="F1141" i="1" s="1"/>
  <c r="G1141" i="1" s="1"/>
  <c r="I1141" i="1" s="1"/>
  <c r="E1145" i="1"/>
  <c r="F1145" i="1" s="1"/>
  <c r="G1145" i="1"/>
  <c r="I1145" i="1" s="1"/>
  <c r="E1149" i="1"/>
  <c r="F1149" i="1" s="1"/>
  <c r="G1149" i="1" s="1"/>
  <c r="I1149" i="1" s="1"/>
  <c r="E1153" i="1"/>
  <c r="F1153" i="1" s="1"/>
  <c r="G1153" i="1" s="1"/>
  <c r="I1153" i="1" s="1"/>
  <c r="E1157" i="1"/>
  <c r="F1157" i="1" s="1"/>
  <c r="G1157" i="1" s="1"/>
  <c r="I1157" i="1" s="1"/>
  <c r="E1161" i="1"/>
  <c r="F1161" i="1" s="1"/>
  <c r="G1161" i="1" s="1"/>
  <c r="I1161" i="1" s="1"/>
  <c r="E1165" i="1"/>
  <c r="F1165" i="1" s="1"/>
  <c r="G1165" i="1" s="1"/>
  <c r="I1165" i="1" s="1"/>
  <c r="E1169" i="1"/>
  <c r="F1169" i="1" s="1"/>
  <c r="G1169" i="1" s="1"/>
  <c r="I1169" i="1" s="1"/>
  <c r="E1173" i="1"/>
  <c r="F1173" i="1" s="1"/>
  <c r="G1173" i="1" s="1"/>
  <c r="I1173" i="1" s="1"/>
  <c r="E1177" i="1"/>
  <c r="F1177" i="1" s="1"/>
  <c r="G1177" i="1" s="1"/>
  <c r="I1177" i="1" s="1"/>
  <c r="E1181" i="1"/>
  <c r="F1181" i="1"/>
  <c r="G1181" i="1" s="1"/>
  <c r="I1181" i="1" s="1"/>
  <c r="E1185" i="1"/>
  <c r="F1185" i="1" s="1"/>
  <c r="G1185" i="1" s="1"/>
  <c r="I1185" i="1" s="1"/>
  <c r="E1189" i="1"/>
  <c r="F1189" i="1" s="1"/>
  <c r="G1189" i="1" s="1"/>
  <c r="I1189" i="1" s="1"/>
  <c r="E1193" i="1"/>
  <c r="F1193" i="1" s="1"/>
  <c r="G1193" i="1" s="1"/>
  <c r="I1193" i="1" s="1"/>
  <c r="E1197" i="1"/>
  <c r="F1197" i="1" s="1"/>
  <c r="G1197" i="1" s="1"/>
  <c r="I1197" i="1" s="1"/>
  <c r="E1201" i="1"/>
  <c r="F1201" i="1" s="1"/>
  <c r="G1201" i="1" s="1"/>
  <c r="I1201" i="1" s="1"/>
  <c r="I1203" i="1"/>
  <c r="E1205" i="1"/>
  <c r="F1205" i="1" s="1"/>
  <c r="G1205" i="1" s="1"/>
  <c r="I1205" i="1" s="1"/>
  <c r="E1209" i="1"/>
  <c r="F1209" i="1" s="1"/>
  <c r="G1209" i="1" s="1"/>
  <c r="I1209" i="1" s="1"/>
  <c r="E1213" i="1"/>
  <c r="F1213" i="1" s="1"/>
  <c r="G1213" i="1" s="1"/>
  <c r="I1213" i="1" s="1"/>
  <c r="E1217" i="1"/>
  <c r="F1217" i="1" s="1"/>
  <c r="G1217" i="1" s="1"/>
  <c r="I1217" i="1" s="1"/>
  <c r="E1221" i="1"/>
  <c r="F1221" i="1" s="1"/>
  <c r="G1221" i="1" s="1"/>
  <c r="I1221" i="1" s="1"/>
  <c r="E1225" i="1"/>
  <c r="F1225" i="1" s="1"/>
  <c r="G1225" i="1" s="1"/>
  <c r="I1225" i="1" s="1"/>
  <c r="E1229" i="1"/>
  <c r="F1229" i="1" s="1"/>
  <c r="G1229" i="1" s="1"/>
  <c r="I1229" i="1" s="1"/>
  <c r="E1233" i="1"/>
  <c r="F1233" i="1" s="1"/>
  <c r="G1233" i="1" s="1"/>
  <c r="I1233" i="1" s="1"/>
  <c r="E1237" i="1"/>
  <c r="F1237" i="1" s="1"/>
  <c r="G1237" i="1" s="1"/>
  <c r="I1237" i="1" s="1"/>
  <c r="E1241" i="1"/>
  <c r="F1241" i="1" s="1"/>
  <c r="G1241" i="1" s="1"/>
  <c r="I1241" i="1" s="1"/>
  <c r="E1245" i="1"/>
  <c r="F1245" i="1" s="1"/>
  <c r="G1245" i="1" s="1"/>
  <c r="I1245" i="1" s="1"/>
  <c r="E1249" i="1"/>
  <c r="F1249" i="1" s="1"/>
  <c r="G1249" i="1" s="1"/>
  <c r="I1249" i="1" s="1"/>
  <c r="E1253" i="1"/>
  <c r="F1253" i="1"/>
  <c r="G1253" i="1" s="1"/>
  <c r="I1253" i="1" s="1"/>
  <c r="E1257" i="1"/>
  <c r="F1257" i="1"/>
  <c r="G1257" i="1" s="1"/>
  <c r="I1257" i="1" s="1"/>
  <c r="E1261" i="1"/>
  <c r="F1261" i="1" s="1"/>
  <c r="G1261" i="1" s="1"/>
  <c r="I1261" i="1" s="1"/>
  <c r="E1265" i="1"/>
  <c r="F1265" i="1" s="1"/>
  <c r="G1265" i="1" s="1"/>
  <c r="I1265" i="1" s="1"/>
  <c r="E1269" i="1"/>
  <c r="F1269" i="1" s="1"/>
  <c r="G1269" i="1" s="1"/>
  <c r="I1269" i="1" s="1"/>
  <c r="G1271" i="1"/>
  <c r="I1271" i="1" s="1"/>
  <c r="E1273" i="1"/>
  <c r="F1273" i="1" s="1"/>
  <c r="G1273" i="1" s="1"/>
  <c r="I1273" i="1" s="1"/>
  <c r="E1277" i="1"/>
  <c r="F1277" i="1" s="1"/>
  <c r="G1277" i="1" s="1"/>
  <c r="I1277" i="1" s="1"/>
  <c r="E1281" i="1"/>
  <c r="F1281" i="1" s="1"/>
  <c r="G1281" i="1" s="1"/>
  <c r="I1281" i="1" s="1"/>
  <c r="E1647" i="1"/>
  <c r="F1647" i="1" s="1"/>
  <c r="G1647" i="1" s="1"/>
  <c r="K1647" i="1" s="1"/>
  <c r="E1651" i="1"/>
  <c r="F1651" i="1" s="1"/>
  <c r="G1651" i="1" s="1"/>
  <c r="K1651" i="1" s="1"/>
  <c r="E1655" i="1"/>
  <c r="F1655" i="1" s="1"/>
  <c r="G1655" i="1" s="1"/>
  <c r="K1655" i="1" s="1"/>
  <c r="E1659" i="1"/>
  <c r="F1659" i="1" s="1"/>
  <c r="G1659" i="1" s="1"/>
  <c r="J1659" i="1" s="1"/>
  <c r="E1663" i="1"/>
  <c r="F1663" i="1" s="1"/>
  <c r="G1663" i="1" s="1"/>
  <c r="K1663" i="1" s="1"/>
  <c r="E1667" i="1"/>
  <c r="F1667" i="1" s="1"/>
  <c r="G1667" i="1" s="1"/>
  <c r="J1667" i="1" s="1"/>
  <c r="E1671" i="1"/>
  <c r="F1671" i="1" s="1"/>
  <c r="G1671" i="1" s="1"/>
  <c r="J1671" i="1" s="1"/>
  <c r="E1675" i="1"/>
  <c r="F1675" i="1" s="1"/>
  <c r="G1675" i="1" s="1"/>
  <c r="K1675" i="1" s="1"/>
  <c r="E1679" i="1"/>
  <c r="F1679" i="1" s="1"/>
  <c r="G1679" i="1" s="1"/>
  <c r="K1679" i="1" s="1"/>
  <c r="E1683" i="1"/>
  <c r="F1683" i="1" s="1"/>
  <c r="G1683" i="1" s="1"/>
  <c r="K1683" i="1" s="1"/>
  <c r="E990" i="1"/>
  <c r="F990" i="1" s="1"/>
  <c r="G990" i="1" s="1"/>
  <c r="I990" i="1" s="1"/>
  <c r="E994" i="1"/>
  <c r="F994" i="1" s="1"/>
  <c r="G994" i="1" s="1"/>
  <c r="I994" i="1" s="1"/>
  <c r="E998" i="1"/>
  <c r="F998" i="1" s="1"/>
  <c r="G998" i="1" s="1"/>
  <c r="I998" i="1" s="1"/>
  <c r="G1000" i="1"/>
  <c r="I1000" i="1" s="1"/>
  <c r="E1002" i="1"/>
  <c r="F1002" i="1" s="1"/>
  <c r="G1002" i="1" s="1"/>
  <c r="I1002" i="1" s="1"/>
  <c r="E1006" i="1"/>
  <c r="F1006" i="1" s="1"/>
  <c r="G1006" i="1" s="1"/>
  <c r="I1006" i="1" s="1"/>
  <c r="E1010" i="1"/>
  <c r="F1010" i="1" s="1"/>
  <c r="G1010" i="1" s="1"/>
  <c r="J1010" i="1" s="1"/>
  <c r="E1014" i="1"/>
  <c r="F1014" i="1" s="1"/>
  <c r="G1014" i="1" s="1"/>
  <c r="K1014" i="1" s="1"/>
  <c r="E1018" i="1"/>
  <c r="F1018" i="1" s="1"/>
  <c r="G1018" i="1" s="1"/>
  <c r="J1018" i="1" s="1"/>
  <c r="E1022" i="1"/>
  <c r="F1022" i="1" s="1"/>
  <c r="G1022" i="1" s="1"/>
  <c r="I1022" i="1" s="1"/>
  <c r="G1024" i="1"/>
  <c r="J1024" i="1" s="1"/>
  <c r="E1026" i="1"/>
  <c r="F1026" i="1" s="1"/>
  <c r="G1026" i="1" s="1"/>
  <c r="J1026" i="1" s="1"/>
  <c r="E1030" i="1"/>
  <c r="F1030" i="1" s="1"/>
  <c r="G1030" i="1" s="1"/>
  <c r="I1030" i="1" s="1"/>
  <c r="E1034" i="1"/>
  <c r="F1034" i="1" s="1"/>
  <c r="G1034" i="1" s="1"/>
  <c r="I1034" i="1" s="1"/>
  <c r="G1036" i="1"/>
  <c r="I1036" i="1" s="1"/>
  <c r="E1038" i="1"/>
  <c r="F1038" i="1" s="1"/>
  <c r="G1038" i="1" s="1"/>
  <c r="I1038" i="1" s="1"/>
  <c r="E1042" i="1"/>
  <c r="F1042" i="1" s="1"/>
  <c r="G1042" i="1" s="1"/>
  <c r="I1042" i="1" s="1"/>
  <c r="E1046" i="1"/>
  <c r="F1046" i="1" s="1"/>
  <c r="G1046" i="1" s="1"/>
  <c r="I1046" i="1" s="1"/>
  <c r="E1050" i="1"/>
  <c r="F1050" i="1" s="1"/>
  <c r="G1050" i="1" s="1"/>
  <c r="I1050" i="1" s="1"/>
  <c r="G1052" i="1"/>
  <c r="I1052" i="1" s="1"/>
  <c r="E1054" i="1"/>
  <c r="F1054" i="1" s="1"/>
  <c r="G1054" i="1" s="1"/>
  <c r="I1054" i="1" s="1"/>
  <c r="E1058" i="1"/>
  <c r="F1058" i="1" s="1"/>
  <c r="G1058" i="1" s="1"/>
  <c r="K1058" i="1" s="1"/>
  <c r="E1062" i="1"/>
  <c r="F1062" i="1" s="1"/>
  <c r="G1062" i="1" s="1"/>
  <c r="I1062" i="1" s="1"/>
  <c r="G1064" i="1"/>
  <c r="I1064" i="1" s="1"/>
  <c r="E1066" i="1"/>
  <c r="F1066" i="1" s="1"/>
  <c r="G1066" i="1" s="1"/>
  <c r="K1066" i="1" s="1"/>
  <c r="E1070" i="1"/>
  <c r="F1070" i="1" s="1"/>
  <c r="G1070" i="1" s="1"/>
  <c r="I1070" i="1" s="1"/>
  <c r="E1074" i="1"/>
  <c r="F1074" i="1" s="1"/>
  <c r="G1074" i="1" s="1"/>
  <c r="I1074" i="1" s="1"/>
  <c r="E1078" i="1"/>
  <c r="F1078" i="1" s="1"/>
  <c r="G1078" i="1" s="1"/>
  <c r="I1078" i="1" s="1"/>
  <c r="E1082" i="1"/>
  <c r="F1082" i="1" s="1"/>
  <c r="G1082" i="1" s="1"/>
  <c r="I1082" i="1" s="1"/>
  <c r="E1086" i="1"/>
  <c r="F1086" i="1" s="1"/>
  <c r="G1086" i="1" s="1"/>
  <c r="I1086" i="1" s="1"/>
  <c r="G1088" i="1"/>
  <c r="I1088" i="1" s="1"/>
  <c r="E1090" i="1"/>
  <c r="F1090" i="1" s="1"/>
  <c r="G1090" i="1" s="1"/>
  <c r="I1090" i="1" s="1"/>
  <c r="E1094" i="1"/>
  <c r="F1094" i="1" s="1"/>
  <c r="G1094" i="1" s="1"/>
  <c r="I1094" i="1" s="1"/>
  <c r="E1098" i="1"/>
  <c r="F1098" i="1" s="1"/>
  <c r="G1098" i="1" s="1"/>
  <c r="I1098" i="1" s="1"/>
  <c r="E1102" i="1"/>
  <c r="F1102" i="1" s="1"/>
  <c r="G1102" i="1" s="1"/>
  <c r="I1102" i="1" s="1"/>
  <c r="E1106" i="1"/>
  <c r="F1106" i="1" s="1"/>
  <c r="G1106" i="1" s="1"/>
  <c r="I1106" i="1" s="1"/>
  <c r="E1110" i="1"/>
  <c r="F1110" i="1" s="1"/>
  <c r="G1110" i="1" s="1"/>
  <c r="K1110" i="1" s="1"/>
  <c r="E1114" i="1"/>
  <c r="F1114" i="1" s="1"/>
  <c r="G1114" i="1" s="1"/>
  <c r="I1114" i="1" s="1"/>
  <c r="E1118" i="1"/>
  <c r="F1118" i="1" s="1"/>
  <c r="G1118" i="1" s="1"/>
  <c r="I1118" i="1" s="1"/>
  <c r="G1120" i="1"/>
  <c r="I1120" i="1" s="1"/>
  <c r="E1122" i="1"/>
  <c r="F1122" i="1" s="1"/>
  <c r="G1122" i="1" s="1"/>
  <c r="I1122" i="1" s="1"/>
  <c r="E1126" i="1"/>
  <c r="F1126" i="1" s="1"/>
  <c r="G1126" i="1" s="1"/>
  <c r="I1126" i="1" s="1"/>
  <c r="E1130" i="1"/>
  <c r="F1130" i="1" s="1"/>
  <c r="G1130" i="1" s="1"/>
  <c r="I1130" i="1" s="1"/>
  <c r="E1134" i="1"/>
  <c r="F1134" i="1" s="1"/>
  <c r="G1134" i="1" s="1"/>
  <c r="I1134" i="1" s="1"/>
  <c r="E1138" i="1"/>
  <c r="F1138" i="1" s="1"/>
  <c r="G1138" i="1" s="1"/>
  <c r="I1138" i="1" s="1"/>
  <c r="G1140" i="1"/>
  <c r="I1140" i="1" s="1"/>
  <c r="E1142" i="1"/>
  <c r="F1142" i="1" s="1"/>
  <c r="G1142" i="1" s="1"/>
  <c r="I1142" i="1" s="1"/>
  <c r="E1146" i="1"/>
  <c r="F1146" i="1" s="1"/>
  <c r="G1146" i="1" s="1"/>
  <c r="I1146" i="1" s="1"/>
  <c r="E1150" i="1"/>
  <c r="F1150" i="1" s="1"/>
  <c r="G1150" i="1" s="1"/>
  <c r="I1150" i="1" s="1"/>
  <c r="E1154" i="1"/>
  <c r="F1154" i="1" s="1"/>
  <c r="G1154" i="1" s="1"/>
  <c r="I1154" i="1" s="1"/>
  <c r="E1158" i="1"/>
  <c r="F1158" i="1" s="1"/>
  <c r="G1158" i="1" s="1"/>
  <c r="I1158" i="1" s="1"/>
  <c r="E1162" i="1"/>
  <c r="F1162" i="1" s="1"/>
  <c r="G1162" i="1" s="1"/>
  <c r="I1162" i="1" s="1"/>
  <c r="E1166" i="1"/>
  <c r="F1166" i="1" s="1"/>
  <c r="G1166" i="1" s="1"/>
  <c r="I1166" i="1" s="1"/>
  <c r="E1170" i="1"/>
  <c r="F1170" i="1" s="1"/>
  <c r="G1170" i="1" s="1"/>
  <c r="J1170" i="1" s="1"/>
  <c r="E1174" i="1"/>
  <c r="F1174" i="1" s="1"/>
  <c r="G1174" i="1" s="1"/>
  <c r="I1174" i="1" s="1"/>
  <c r="E1178" i="1"/>
  <c r="F1178" i="1" s="1"/>
  <c r="G1178" i="1" s="1"/>
  <c r="I1178" i="1" s="1"/>
  <c r="E1182" i="1"/>
  <c r="F1182" i="1" s="1"/>
  <c r="G1182" i="1" s="1"/>
  <c r="I1182" i="1" s="1"/>
  <c r="E1186" i="1"/>
  <c r="F1186" i="1" s="1"/>
  <c r="G1186" i="1" s="1"/>
  <c r="I1186" i="1" s="1"/>
  <c r="E1190" i="1"/>
  <c r="F1190" i="1" s="1"/>
  <c r="G1190" i="1" s="1"/>
  <c r="I1190" i="1" s="1"/>
  <c r="E1194" i="1"/>
  <c r="F1194" i="1" s="1"/>
  <c r="G1194" i="1" s="1"/>
  <c r="I1194" i="1" s="1"/>
  <c r="E1198" i="1"/>
  <c r="F1198" i="1" s="1"/>
  <c r="G1198" i="1" s="1"/>
  <c r="I1198" i="1" s="1"/>
  <c r="E1202" i="1"/>
  <c r="F1202" i="1" s="1"/>
  <c r="G1202" i="1" s="1"/>
  <c r="I1202" i="1" s="1"/>
  <c r="E1206" i="1"/>
  <c r="F1206" i="1" s="1"/>
  <c r="G1206" i="1" s="1"/>
  <c r="I1206" i="1" s="1"/>
  <c r="E1210" i="1"/>
  <c r="F1210" i="1" s="1"/>
  <c r="G1210" i="1" s="1"/>
  <c r="J1210" i="1" s="1"/>
  <c r="E1214" i="1"/>
  <c r="F1214" i="1" s="1"/>
  <c r="G1214" i="1" s="1"/>
  <c r="I1214" i="1" s="1"/>
  <c r="E1218" i="1"/>
  <c r="F1218" i="1" s="1"/>
  <c r="G1218" i="1" s="1"/>
  <c r="I1218" i="1" s="1"/>
  <c r="E1222" i="1"/>
  <c r="F1222" i="1" s="1"/>
  <c r="G1222" i="1" s="1"/>
  <c r="I1222" i="1" s="1"/>
  <c r="E1226" i="1"/>
  <c r="F1226" i="1" s="1"/>
  <c r="G1226" i="1" s="1"/>
  <c r="I1226" i="1" s="1"/>
  <c r="E1230" i="1"/>
  <c r="F1230" i="1" s="1"/>
  <c r="G1230" i="1" s="1"/>
  <c r="I1230" i="1" s="1"/>
  <c r="E1234" i="1"/>
  <c r="F1234" i="1" s="1"/>
  <c r="G1234" i="1" s="1"/>
  <c r="I1234" i="1" s="1"/>
  <c r="E1238" i="1"/>
  <c r="F1238" i="1" s="1"/>
  <c r="G1238" i="1" s="1"/>
  <c r="I1238" i="1" s="1"/>
  <c r="E1242" i="1"/>
  <c r="F1242" i="1" s="1"/>
  <c r="G1242" i="1" s="1"/>
  <c r="I1242" i="1" s="1"/>
  <c r="E1246" i="1"/>
  <c r="F1246" i="1" s="1"/>
  <c r="G1246" i="1" s="1"/>
  <c r="I1246" i="1" s="1"/>
  <c r="E1250" i="1"/>
  <c r="F1250" i="1" s="1"/>
  <c r="G1250" i="1" s="1"/>
  <c r="J1250" i="1" s="1"/>
  <c r="E1254" i="1"/>
  <c r="F1254" i="1" s="1"/>
  <c r="G1254" i="1" s="1"/>
  <c r="I1254" i="1" s="1"/>
  <c r="G1256" i="1"/>
  <c r="I1256" i="1" s="1"/>
  <c r="E1258" i="1"/>
  <c r="F1258" i="1" s="1"/>
  <c r="G1258" i="1" s="1"/>
  <c r="I1258" i="1" s="1"/>
  <c r="E1262" i="1"/>
  <c r="F1262" i="1" s="1"/>
  <c r="G1262" i="1" s="1"/>
  <c r="I1262" i="1" s="1"/>
  <c r="E1266" i="1"/>
  <c r="F1266" i="1" s="1"/>
  <c r="G1266" i="1" s="1"/>
  <c r="I1266" i="1" s="1"/>
  <c r="E1270" i="1"/>
  <c r="F1270" i="1" s="1"/>
  <c r="G1270" i="1" s="1"/>
  <c r="I1270" i="1" s="1"/>
  <c r="E1274" i="1"/>
  <c r="F1274" i="1" s="1"/>
  <c r="G1274" i="1" s="1"/>
  <c r="I1274" i="1" s="1"/>
  <c r="E1278" i="1"/>
  <c r="F1278" i="1" s="1"/>
  <c r="G1278" i="1" s="1"/>
  <c r="I1278" i="1" s="1"/>
  <c r="E1282" i="1"/>
  <c r="F1282" i="1" s="1"/>
  <c r="G1282" i="1" s="1"/>
  <c r="I1282" i="1" s="1"/>
  <c r="E1286" i="1"/>
  <c r="F1286" i="1" s="1"/>
  <c r="G1286" i="1" s="1"/>
  <c r="I1286" i="1" s="1"/>
  <c r="E1290" i="1"/>
  <c r="F1290" i="1" s="1"/>
  <c r="G1290" i="1" s="1"/>
  <c r="I1290" i="1" s="1"/>
  <c r="E1294" i="1"/>
  <c r="F1294" i="1" s="1"/>
  <c r="G1294" i="1" s="1"/>
  <c r="I1294" i="1" s="1"/>
  <c r="E1298" i="1"/>
  <c r="F1298" i="1" s="1"/>
  <c r="G1298" i="1" s="1"/>
  <c r="I1298" i="1" s="1"/>
  <c r="E1302" i="1"/>
  <c r="F1302" i="1" s="1"/>
  <c r="G1302" i="1" s="1"/>
  <c r="I1302" i="1" s="1"/>
  <c r="E1306" i="1"/>
  <c r="F1306" i="1" s="1"/>
  <c r="G1306" i="1" s="1"/>
  <c r="E1310" i="1"/>
  <c r="F1310" i="1" s="1"/>
  <c r="G1310" i="1" s="1"/>
  <c r="I1310" i="1" s="1"/>
  <c r="E1314" i="1"/>
  <c r="F1314" i="1" s="1"/>
  <c r="G1314" i="1" s="1"/>
  <c r="I1314" i="1" s="1"/>
  <c r="E1318" i="1"/>
  <c r="F1318" i="1" s="1"/>
  <c r="G1318" i="1" s="1"/>
  <c r="I1318" i="1" s="1"/>
  <c r="E1322" i="1"/>
  <c r="F1322" i="1" s="1"/>
  <c r="G1322" i="1" s="1"/>
  <c r="I1322" i="1" s="1"/>
  <c r="E1326" i="1"/>
  <c r="F1326" i="1" s="1"/>
  <c r="G1326" i="1" s="1"/>
  <c r="I1326" i="1" s="1"/>
  <c r="E1330" i="1"/>
  <c r="F1330" i="1" s="1"/>
  <c r="G1330" i="1" s="1"/>
  <c r="K1330" i="1" s="1"/>
  <c r="E1334" i="1"/>
  <c r="F1334" i="1"/>
  <c r="G1334" i="1" s="1"/>
  <c r="I1334" i="1" s="1"/>
  <c r="E1338" i="1"/>
  <c r="F1338" i="1" s="1"/>
  <c r="G1338" i="1" s="1"/>
  <c r="I1338" i="1" s="1"/>
  <c r="E1342" i="1"/>
  <c r="F1342" i="1" s="1"/>
  <c r="G1342" i="1" s="1"/>
  <c r="I1342" i="1" s="1"/>
  <c r="E1346" i="1"/>
  <c r="F1346" i="1" s="1"/>
  <c r="G1346" i="1" s="1"/>
  <c r="I1346" i="1" s="1"/>
  <c r="E1350" i="1"/>
  <c r="F1350" i="1" s="1"/>
  <c r="G1350" i="1" s="1"/>
  <c r="I1350" i="1" s="1"/>
  <c r="E1354" i="1"/>
  <c r="F1354" i="1" s="1"/>
  <c r="G1354" i="1" s="1"/>
  <c r="I1354" i="1"/>
  <c r="E1358" i="1"/>
  <c r="F1358" i="1" s="1"/>
  <c r="G1358" i="1" s="1"/>
  <c r="K1358" i="1" s="1"/>
  <c r="E1362" i="1"/>
  <c r="F1362" i="1" s="1"/>
  <c r="G1362" i="1" s="1"/>
  <c r="I1362" i="1" s="1"/>
  <c r="E1366" i="1"/>
  <c r="F1366" i="1" s="1"/>
  <c r="G1366" i="1" s="1"/>
  <c r="I1366" i="1" s="1"/>
  <c r="E1370" i="1"/>
  <c r="F1370" i="1" s="1"/>
  <c r="G1370" i="1" s="1"/>
  <c r="K1370" i="1" s="1"/>
  <c r="E1374" i="1"/>
  <c r="F1374" i="1" s="1"/>
  <c r="G1374" i="1" s="1"/>
  <c r="I1374" i="1" s="1"/>
  <c r="E1378" i="1"/>
  <c r="F1378" i="1" s="1"/>
  <c r="G1378" i="1" s="1"/>
  <c r="I1378" i="1" s="1"/>
  <c r="E1382" i="1"/>
  <c r="F1382" i="1" s="1"/>
  <c r="G1382" i="1" s="1"/>
  <c r="I1382" i="1" s="1"/>
  <c r="E1386" i="1"/>
  <c r="F1386" i="1" s="1"/>
  <c r="G1386" i="1" s="1"/>
  <c r="I1386" i="1" s="1"/>
  <c r="E1390" i="1"/>
  <c r="F1390" i="1" s="1"/>
  <c r="G1390" i="1" s="1"/>
  <c r="I1390" i="1" s="1"/>
  <c r="E1394" i="1"/>
  <c r="F1394" i="1" s="1"/>
  <c r="G1394" i="1" s="1"/>
  <c r="I1394" i="1" s="1"/>
  <c r="E1398" i="1"/>
  <c r="F1398" i="1" s="1"/>
  <c r="G1398" i="1" s="1"/>
  <c r="I1398" i="1" s="1"/>
  <c r="E1402" i="1"/>
  <c r="F1402" i="1" s="1"/>
  <c r="G1402" i="1" s="1"/>
  <c r="J1402" i="1" s="1"/>
  <c r="E1406" i="1"/>
  <c r="F1406" i="1" s="1"/>
  <c r="G1406" i="1" s="1"/>
  <c r="I1406" i="1" s="1"/>
  <c r="E1410" i="1"/>
  <c r="F1410" i="1" s="1"/>
  <c r="G1410" i="1" s="1"/>
  <c r="I1410" i="1" s="1"/>
  <c r="E1414" i="1"/>
  <c r="F1414" i="1" s="1"/>
  <c r="G1414" i="1" s="1"/>
  <c r="J1414" i="1" s="1"/>
  <c r="E1418" i="1"/>
  <c r="F1418" i="1" s="1"/>
  <c r="G1418" i="1" s="1"/>
  <c r="J1418" i="1" s="1"/>
  <c r="E1422" i="1"/>
  <c r="F1422" i="1" s="1"/>
  <c r="G1422" i="1" s="1"/>
  <c r="J1422" i="1" s="1"/>
  <c r="E1426" i="1"/>
  <c r="F1426" i="1" s="1"/>
  <c r="G1426" i="1" s="1"/>
  <c r="J1426" i="1" s="1"/>
  <c r="E1430" i="1"/>
  <c r="F1430" i="1" s="1"/>
  <c r="G1430" i="1" s="1"/>
  <c r="J1430" i="1" s="1"/>
  <c r="E1434" i="1"/>
  <c r="F1434" i="1" s="1"/>
  <c r="G1434" i="1" s="1"/>
  <c r="J1434" i="1" s="1"/>
  <c r="E1438" i="1"/>
  <c r="F1438" i="1" s="1"/>
  <c r="G1438" i="1" s="1"/>
  <c r="J1438" i="1" s="1"/>
  <c r="E1442" i="1"/>
  <c r="F1442" i="1" s="1"/>
  <c r="G1442" i="1" s="1"/>
  <c r="J1442" i="1" s="1"/>
  <c r="E1446" i="1"/>
  <c r="F1446" i="1" s="1"/>
  <c r="G1446" i="1" s="1"/>
  <c r="J1446" i="1" s="1"/>
  <c r="E1450" i="1"/>
  <c r="F1450" i="1" s="1"/>
  <c r="G1450" i="1" s="1"/>
  <c r="J1450" i="1" s="1"/>
  <c r="E1454" i="1"/>
  <c r="F1454" i="1" s="1"/>
  <c r="G1454" i="1" s="1"/>
  <c r="I1454" i="1" s="1"/>
  <c r="E1458" i="1"/>
  <c r="F1458" i="1" s="1"/>
  <c r="G1458" i="1" s="1"/>
  <c r="J1458" i="1" s="1"/>
  <c r="E1462" i="1"/>
  <c r="F1462" i="1" s="1"/>
  <c r="G1462" i="1" s="1"/>
  <c r="J1462" i="1" s="1"/>
  <c r="E1466" i="1"/>
  <c r="F1466" i="1" s="1"/>
  <c r="G1466" i="1" s="1"/>
  <c r="I1466" i="1" s="1"/>
  <c r="E1470" i="1"/>
  <c r="F1470" i="1" s="1"/>
  <c r="G1470" i="1" s="1"/>
  <c r="E1474" i="1"/>
  <c r="F1474" i="1" s="1"/>
  <c r="G1474" i="1" s="1"/>
  <c r="J1474" i="1" s="1"/>
  <c r="E1478" i="1"/>
  <c r="F1478" i="1" s="1"/>
  <c r="G1478" i="1" s="1"/>
  <c r="J1478" i="1" s="1"/>
  <c r="E1482" i="1"/>
  <c r="F1482" i="1"/>
  <c r="G1482" i="1" s="1"/>
  <c r="J1482" i="1" s="1"/>
  <c r="E1486" i="1"/>
  <c r="F1486" i="1" s="1"/>
  <c r="G1486" i="1" s="1"/>
  <c r="E1490" i="1"/>
  <c r="F1490" i="1" s="1"/>
  <c r="G1490" i="1" s="1"/>
  <c r="J1490" i="1" s="1"/>
  <c r="E1494" i="1"/>
  <c r="F1494" i="1" s="1"/>
  <c r="G1494" i="1" s="1"/>
  <c r="I1494" i="1" s="1"/>
  <c r="E1498" i="1"/>
  <c r="F1498" i="1" s="1"/>
  <c r="G1498" i="1" s="1"/>
  <c r="J1498" i="1" s="1"/>
  <c r="E1502" i="1"/>
  <c r="F1502" i="1" s="1"/>
  <c r="G1502" i="1" s="1"/>
  <c r="J1502" i="1" s="1"/>
  <c r="E1506" i="1"/>
  <c r="F1506" i="1" s="1"/>
  <c r="G1506" i="1" s="1"/>
  <c r="J1506" i="1" s="1"/>
  <c r="E1510" i="1"/>
  <c r="F1510" i="1" s="1"/>
  <c r="G1510" i="1" s="1"/>
  <c r="J1510" i="1" s="1"/>
  <c r="E1514" i="1"/>
  <c r="F1514" i="1" s="1"/>
  <c r="G1514" i="1" s="1"/>
  <c r="I1514" i="1" s="1"/>
  <c r="E1518" i="1"/>
  <c r="F1518" i="1" s="1"/>
  <c r="G1518" i="1" s="1"/>
  <c r="I1518" i="1" s="1"/>
  <c r="E1522" i="1"/>
  <c r="F1522" i="1" s="1"/>
  <c r="G1522" i="1" s="1"/>
  <c r="I1522" i="1" s="1"/>
  <c r="E1526" i="1"/>
  <c r="F1526" i="1" s="1"/>
  <c r="G1526" i="1" s="1"/>
  <c r="J1526" i="1" s="1"/>
  <c r="E1530" i="1"/>
  <c r="F1530" i="1" s="1"/>
  <c r="G1530" i="1" s="1"/>
  <c r="J1530" i="1" s="1"/>
  <c r="E1534" i="1"/>
  <c r="F1534" i="1" s="1"/>
  <c r="G1534" i="1" s="1"/>
  <c r="J1534" i="1" s="1"/>
  <c r="E1538" i="1"/>
  <c r="F1538" i="1" s="1"/>
  <c r="G1538" i="1" s="1"/>
  <c r="J1538" i="1" s="1"/>
  <c r="E1542" i="1"/>
  <c r="F1542" i="1" s="1"/>
  <c r="G1542" i="1" s="1"/>
  <c r="I1542" i="1" s="1"/>
  <c r="E1546" i="1"/>
  <c r="F1546" i="1" s="1"/>
  <c r="G1546" i="1" s="1"/>
  <c r="J1546" i="1" s="1"/>
  <c r="E1550" i="1"/>
  <c r="F1550" i="1" s="1"/>
  <c r="G1550" i="1" s="1"/>
  <c r="J1550" i="1" s="1"/>
  <c r="E1554" i="1"/>
  <c r="F1554" i="1" s="1"/>
  <c r="G1554" i="1" s="1"/>
  <c r="J1554" i="1" s="1"/>
  <c r="E1558" i="1"/>
  <c r="F1558" i="1" s="1"/>
  <c r="G1558" i="1" s="1"/>
  <c r="I1558" i="1" s="1"/>
  <c r="E1562" i="1"/>
  <c r="F1562" i="1" s="1"/>
  <c r="G1562" i="1" s="1"/>
  <c r="J1562" i="1" s="1"/>
  <c r="E1566" i="1"/>
  <c r="F1566" i="1" s="1"/>
  <c r="G1566" i="1" s="1"/>
  <c r="I1566" i="1" s="1"/>
  <c r="E1570" i="1"/>
  <c r="F1570" i="1" s="1"/>
  <c r="G1570" i="1" s="1"/>
  <c r="K1570" i="1" s="1"/>
  <c r="E1574" i="1"/>
  <c r="F1574" i="1" s="1"/>
  <c r="G1574" i="1" s="1"/>
  <c r="I1574" i="1" s="1"/>
  <c r="E1578" i="1"/>
  <c r="F1578" i="1"/>
  <c r="G1578" i="1" s="1"/>
  <c r="K1578" i="1" s="1"/>
  <c r="E1582" i="1"/>
  <c r="F1582" i="1" s="1"/>
  <c r="G1582" i="1" s="1"/>
  <c r="K1582" i="1" s="1"/>
  <c r="E1586" i="1"/>
  <c r="F1586" i="1" s="1"/>
  <c r="G1586" i="1" s="1"/>
  <c r="J1586" i="1" s="1"/>
  <c r="E1590" i="1"/>
  <c r="F1590" i="1" s="1"/>
  <c r="G1590" i="1" s="1"/>
  <c r="I1590" i="1" s="1"/>
  <c r="E1594" i="1"/>
  <c r="F1594" i="1" s="1"/>
  <c r="G1594" i="1" s="1"/>
  <c r="I1594" i="1" s="1"/>
  <c r="E1598" i="1"/>
  <c r="F1598" i="1" s="1"/>
  <c r="G1598" i="1" s="1"/>
  <c r="K1598" i="1" s="1"/>
  <c r="E1602" i="1"/>
  <c r="F1602" i="1" s="1"/>
  <c r="G1602" i="1" s="1"/>
  <c r="K1602" i="1" s="1"/>
  <c r="E1606" i="1"/>
  <c r="F1606" i="1"/>
  <c r="G1606" i="1" s="1"/>
  <c r="K1606" i="1" s="1"/>
  <c r="E1610" i="1"/>
  <c r="F1610" i="1" s="1"/>
  <c r="G1610" i="1" s="1"/>
  <c r="I1610" i="1" s="1"/>
  <c r="E1614" i="1"/>
  <c r="F1614" i="1" s="1"/>
  <c r="G1614" i="1" s="1"/>
  <c r="I1614" i="1" s="1"/>
  <c r="E1618" i="1"/>
  <c r="F1618" i="1" s="1"/>
  <c r="G1618" i="1" s="1"/>
  <c r="K1618" i="1" s="1"/>
  <c r="E1622" i="1"/>
  <c r="F1622" i="1" s="1"/>
  <c r="G1622" i="1" s="1"/>
  <c r="J1622" i="1" s="1"/>
  <c r="E1287" i="1"/>
  <c r="F1287" i="1" s="1"/>
  <c r="G1287" i="1" s="1"/>
  <c r="I1287" i="1" s="1"/>
  <c r="E1291" i="1"/>
  <c r="F1291" i="1" s="1"/>
  <c r="G1291" i="1" s="1"/>
  <c r="I1291" i="1" s="1"/>
  <c r="E1295" i="1"/>
  <c r="F1295" i="1" s="1"/>
  <c r="G1295" i="1" s="1"/>
  <c r="I1295" i="1" s="1"/>
  <c r="E1299" i="1"/>
  <c r="F1299" i="1" s="1"/>
  <c r="G1299" i="1" s="1"/>
  <c r="I1299" i="1" s="1"/>
  <c r="E1303" i="1"/>
  <c r="F1303" i="1" s="1"/>
  <c r="G1303" i="1" s="1"/>
  <c r="I1303" i="1" s="1"/>
  <c r="E1307" i="1"/>
  <c r="F1307" i="1" s="1"/>
  <c r="G1307" i="1" s="1"/>
  <c r="E1311" i="1"/>
  <c r="F1311" i="1" s="1"/>
  <c r="G1311" i="1" s="1"/>
  <c r="I1311" i="1" s="1"/>
  <c r="E1315" i="1"/>
  <c r="F1315" i="1" s="1"/>
  <c r="G1315" i="1" s="1"/>
  <c r="I1315" i="1" s="1"/>
  <c r="E1319" i="1"/>
  <c r="F1319" i="1" s="1"/>
  <c r="G1319" i="1" s="1"/>
  <c r="I1319" i="1" s="1"/>
  <c r="E1323" i="1"/>
  <c r="F1323" i="1" s="1"/>
  <c r="G1323" i="1" s="1"/>
  <c r="I1323" i="1" s="1"/>
  <c r="E1327" i="1"/>
  <c r="F1327" i="1" s="1"/>
  <c r="G1327" i="1" s="1"/>
  <c r="I1327" i="1" s="1"/>
  <c r="E1331" i="1"/>
  <c r="F1331" i="1" s="1"/>
  <c r="G1331" i="1" s="1"/>
  <c r="I1331" i="1" s="1"/>
  <c r="E1335" i="1"/>
  <c r="F1335" i="1" s="1"/>
  <c r="G1335" i="1" s="1"/>
  <c r="I1335" i="1" s="1"/>
  <c r="E1339" i="1"/>
  <c r="F1339" i="1" s="1"/>
  <c r="G1339" i="1" s="1"/>
  <c r="I1339" i="1" s="1"/>
  <c r="E1343" i="1"/>
  <c r="F1343" i="1" s="1"/>
  <c r="G1343" i="1" s="1"/>
  <c r="I1343" i="1" s="1"/>
  <c r="E1347" i="1"/>
  <c r="F1347" i="1" s="1"/>
  <c r="G1347" i="1" s="1"/>
  <c r="I1347" i="1" s="1"/>
  <c r="E1351" i="1"/>
  <c r="F1351" i="1" s="1"/>
  <c r="G1351" i="1" s="1"/>
  <c r="I1351" i="1" s="1"/>
  <c r="E1355" i="1"/>
  <c r="F1355" i="1" s="1"/>
  <c r="G1355" i="1" s="1"/>
  <c r="I1355" i="1" s="1"/>
  <c r="E1359" i="1"/>
  <c r="F1359" i="1"/>
  <c r="G1359" i="1" s="1"/>
  <c r="I1359" i="1" s="1"/>
  <c r="E1363" i="1"/>
  <c r="F1363" i="1" s="1"/>
  <c r="G1363" i="1" s="1"/>
  <c r="I1363" i="1" s="1"/>
  <c r="E1367" i="1"/>
  <c r="F1367" i="1" s="1"/>
  <c r="G1367" i="1" s="1"/>
  <c r="I1367" i="1" s="1"/>
  <c r="E1371" i="1"/>
  <c r="F1371" i="1" s="1"/>
  <c r="G1371" i="1" s="1"/>
  <c r="I1371" i="1" s="1"/>
  <c r="E1375" i="1"/>
  <c r="F1375" i="1" s="1"/>
  <c r="G1375" i="1" s="1"/>
  <c r="I1375" i="1" s="1"/>
  <c r="E1379" i="1"/>
  <c r="F1379" i="1" s="1"/>
  <c r="G1379" i="1" s="1"/>
  <c r="I1379" i="1" s="1"/>
  <c r="E1383" i="1"/>
  <c r="F1383" i="1" s="1"/>
  <c r="G1383" i="1" s="1"/>
  <c r="I1383" i="1" s="1"/>
  <c r="E1387" i="1"/>
  <c r="F1387" i="1" s="1"/>
  <c r="G1387" i="1" s="1"/>
  <c r="I1387" i="1" s="1"/>
  <c r="E1391" i="1"/>
  <c r="F1391" i="1" s="1"/>
  <c r="G1391" i="1" s="1"/>
  <c r="I1391" i="1" s="1"/>
  <c r="E1395" i="1"/>
  <c r="F1395" i="1" s="1"/>
  <c r="E1399" i="1"/>
  <c r="F1399" i="1" s="1"/>
  <c r="G1399" i="1" s="1"/>
  <c r="J1399" i="1" s="1"/>
  <c r="E1403" i="1"/>
  <c r="F1403" i="1" s="1"/>
  <c r="G1403" i="1" s="1"/>
  <c r="J1403" i="1" s="1"/>
  <c r="E1407" i="1"/>
  <c r="F1407" i="1" s="1"/>
  <c r="G1407" i="1" s="1"/>
  <c r="I1407" i="1" s="1"/>
  <c r="E1411" i="1"/>
  <c r="F1411" i="1" s="1"/>
  <c r="G1411" i="1" s="1"/>
  <c r="I1411" i="1" s="1"/>
  <c r="E1415" i="1"/>
  <c r="F1415" i="1" s="1"/>
  <c r="G1415" i="1" s="1"/>
  <c r="J1415" i="1" s="1"/>
  <c r="E1419" i="1"/>
  <c r="F1419" i="1" s="1"/>
  <c r="G1419" i="1" s="1"/>
  <c r="J1419" i="1" s="1"/>
  <c r="E1423" i="1"/>
  <c r="F1423" i="1" s="1"/>
  <c r="G1423" i="1" s="1"/>
  <c r="J1423" i="1" s="1"/>
  <c r="E1427" i="1"/>
  <c r="F1427" i="1" s="1"/>
  <c r="G1427" i="1" s="1"/>
  <c r="J1427" i="1" s="1"/>
  <c r="E1431" i="1"/>
  <c r="F1431" i="1" s="1"/>
  <c r="G1431" i="1" s="1"/>
  <c r="J1431" i="1" s="1"/>
  <c r="E1435" i="1"/>
  <c r="F1435" i="1" s="1"/>
  <c r="G1435" i="1" s="1"/>
  <c r="J1435" i="1" s="1"/>
  <c r="E1439" i="1"/>
  <c r="F1439" i="1"/>
  <c r="G1439" i="1" s="1"/>
  <c r="J1439" i="1" s="1"/>
  <c r="E1443" i="1"/>
  <c r="F1443" i="1" s="1"/>
  <c r="G1443" i="1" s="1"/>
  <c r="I1443" i="1" s="1"/>
  <c r="E1447" i="1"/>
  <c r="F1447" i="1" s="1"/>
  <c r="G1447" i="1" s="1"/>
  <c r="I1447" i="1" s="1"/>
  <c r="E1451" i="1"/>
  <c r="F1451" i="1" s="1"/>
  <c r="G1451" i="1" s="1"/>
  <c r="J1451" i="1" s="1"/>
  <c r="E1455" i="1"/>
  <c r="F1455" i="1" s="1"/>
  <c r="G1455" i="1" s="1"/>
  <c r="I1455" i="1" s="1"/>
  <c r="E1459" i="1"/>
  <c r="F1459" i="1" s="1"/>
  <c r="G1459" i="1" s="1"/>
  <c r="J1459" i="1" s="1"/>
  <c r="E1463" i="1"/>
  <c r="F1463" i="1" s="1"/>
  <c r="G1463" i="1" s="1"/>
  <c r="J1463" i="1" s="1"/>
  <c r="E1467" i="1"/>
  <c r="F1467" i="1" s="1"/>
  <c r="G1467" i="1" s="1"/>
  <c r="J1467" i="1" s="1"/>
  <c r="E1471" i="1"/>
  <c r="F1471" i="1" s="1"/>
  <c r="G1471" i="1" s="1"/>
  <c r="J1471" i="1" s="1"/>
  <c r="E1475" i="1"/>
  <c r="F1475" i="1" s="1"/>
  <c r="G1475" i="1" s="1"/>
  <c r="I1475" i="1" s="1"/>
  <c r="E1479" i="1"/>
  <c r="F1479" i="1" s="1"/>
  <c r="G1479" i="1" s="1"/>
  <c r="J1479" i="1" s="1"/>
  <c r="E1483" i="1"/>
  <c r="F1483" i="1" s="1"/>
  <c r="G1483" i="1" s="1"/>
  <c r="J1483" i="1" s="1"/>
  <c r="E1487" i="1"/>
  <c r="F1487" i="1" s="1"/>
  <c r="G1487" i="1" s="1"/>
  <c r="J1487" i="1" s="1"/>
  <c r="E1491" i="1"/>
  <c r="F1491" i="1" s="1"/>
  <c r="G1491" i="1" s="1"/>
  <c r="J1491" i="1" s="1"/>
  <c r="E1495" i="1"/>
  <c r="F1495" i="1" s="1"/>
  <c r="G1495" i="1" s="1"/>
  <c r="J1495" i="1" s="1"/>
  <c r="E1499" i="1"/>
  <c r="F1499" i="1" s="1"/>
  <c r="G1499" i="1" s="1"/>
  <c r="J1499" i="1" s="1"/>
  <c r="E1503" i="1"/>
  <c r="F1503" i="1" s="1"/>
  <c r="G1503" i="1" s="1"/>
  <c r="J1503" i="1" s="1"/>
  <c r="E1507" i="1"/>
  <c r="F1507" i="1" s="1"/>
  <c r="G1507" i="1" s="1"/>
  <c r="I1507" i="1" s="1"/>
  <c r="E1511" i="1"/>
  <c r="F1511" i="1" s="1"/>
  <c r="G1511" i="1" s="1"/>
  <c r="J1511" i="1" s="1"/>
  <c r="E1515" i="1"/>
  <c r="F1515" i="1" s="1"/>
  <c r="G1515" i="1" s="1"/>
  <c r="I1515" i="1" s="1"/>
  <c r="E1519" i="1"/>
  <c r="F1519" i="1" s="1"/>
  <c r="G1519" i="1" s="1"/>
  <c r="J1519" i="1" s="1"/>
  <c r="E1523" i="1"/>
  <c r="F1523" i="1" s="1"/>
  <c r="G1523" i="1" s="1"/>
  <c r="J1523" i="1" s="1"/>
  <c r="E1527" i="1"/>
  <c r="F1527" i="1" s="1"/>
  <c r="G1527" i="1" s="1"/>
  <c r="I1527" i="1" s="1"/>
  <c r="E1531" i="1"/>
  <c r="F1531" i="1" s="1"/>
  <c r="G1531" i="1" s="1"/>
  <c r="J1531" i="1" s="1"/>
  <c r="E1535" i="1"/>
  <c r="F1535" i="1" s="1"/>
  <c r="G1535" i="1" s="1"/>
  <c r="J1535" i="1" s="1"/>
  <c r="E1539" i="1"/>
  <c r="F1539" i="1" s="1"/>
  <c r="G1539" i="1" s="1"/>
  <c r="I1539" i="1" s="1"/>
  <c r="E1543" i="1"/>
  <c r="F1543" i="1" s="1"/>
  <c r="G1543" i="1" s="1"/>
  <c r="J1543" i="1" s="1"/>
  <c r="E1547" i="1"/>
  <c r="F1547" i="1" s="1"/>
  <c r="G1547" i="1" s="1"/>
  <c r="J1547" i="1" s="1"/>
  <c r="E1551" i="1"/>
  <c r="F1551" i="1" s="1"/>
  <c r="G1551" i="1" s="1"/>
  <c r="J1551" i="1" s="1"/>
  <c r="E1555" i="1"/>
  <c r="F1555" i="1" s="1"/>
  <c r="G1555" i="1" s="1"/>
  <c r="I1555" i="1" s="1"/>
  <c r="E1559" i="1"/>
  <c r="F1559" i="1" s="1"/>
  <c r="G1559" i="1" s="1"/>
  <c r="J1559" i="1" s="1"/>
  <c r="E1563" i="1"/>
  <c r="F1563" i="1" s="1"/>
  <c r="G1563" i="1" s="1"/>
  <c r="J1563" i="1" s="1"/>
  <c r="E1567" i="1"/>
  <c r="F1567" i="1" s="1"/>
  <c r="G1567" i="1" s="1"/>
  <c r="I1567" i="1" s="1"/>
  <c r="E1571" i="1"/>
  <c r="F1571" i="1" s="1"/>
  <c r="G1571" i="1" s="1"/>
  <c r="K1571" i="1" s="1"/>
  <c r="E1575" i="1"/>
  <c r="F1575" i="1" s="1"/>
  <c r="G1575" i="1" s="1"/>
  <c r="K1575" i="1" s="1"/>
  <c r="E1579" i="1"/>
  <c r="F1579" i="1" s="1"/>
  <c r="G1579" i="1" s="1"/>
  <c r="J1579" i="1" s="1"/>
  <c r="E1583" i="1"/>
  <c r="F1583" i="1" s="1"/>
  <c r="G1583" i="1" s="1"/>
  <c r="J1583" i="1" s="1"/>
  <c r="E1587" i="1"/>
  <c r="F1587" i="1" s="1"/>
  <c r="G1587" i="1" s="1"/>
  <c r="I1587" i="1" s="1"/>
  <c r="E1591" i="1"/>
  <c r="F1591" i="1" s="1"/>
  <c r="G1591" i="1" s="1"/>
  <c r="K1591" i="1" s="1"/>
  <c r="E1595" i="1"/>
  <c r="F1595" i="1"/>
  <c r="G1595" i="1" s="1"/>
  <c r="I1595" i="1" s="1"/>
  <c r="E1284" i="1"/>
  <c r="F1284" i="1" s="1"/>
  <c r="G1284" i="1" s="1"/>
  <c r="I1284" i="1" s="1"/>
  <c r="E1288" i="1"/>
  <c r="F1288" i="1" s="1"/>
  <c r="G1288" i="1" s="1"/>
  <c r="I1288" i="1" s="1"/>
  <c r="E1292" i="1"/>
  <c r="F1292" i="1" s="1"/>
  <c r="G1292" i="1" s="1"/>
  <c r="I1292" i="1" s="1"/>
  <c r="E1296" i="1"/>
  <c r="F1296" i="1" s="1"/>
  <c r="G1296" i="1" s="1"/>
  <c r="I1296" i="1" s="1"/>
  <c r="E1300" i="1"/>
  <c r="F1300" i="1" s="1"/>
  <c r="G1300" i="1" s="1"/>
  <c r="I1300" i="1" s="1"/>
  <c r="E1304" i="1"/>
  <c r="F1304" i="1" s="1"/>
  <c r="G1304" i="1" s="1"/>
  <c r="I1304" i="1" s="1"/>
  <c r="I1306" i="1"/>
  <c r="E1308" i="1"/>
  <c r="F1308" i="1" s="1"/>
  <c r="G1308" i="1" s="1"/>
  <c r="I1308" i="1" s="1"/>
  <c r="E1312" i="1"/>
  <c r="F1312" i="1" s="1"/>
  <c r="G1312" i="1" s="1"/>
  <c r="I1312" i="1" s="1"/>
  <c r="E1316" i="1"/>
  <c r="F1316" i="1" s="1"/>
  <c r="G1316" i="1" s="1"/>
  <c r="I1316" i="1" s="1"/>
  <c r="E1320" i="1"/>
  <c r="F1320" i="1" s="1"/>
  <c r="G1320" i="1" s="1"/>
  <c r="I1320" i="1" s="1"/>
  <c r="E1324" i="1"/>
  <c r="F1324" i="1" s="1"/>
  <c r="G1324" i="1" s="1"/>
  <c r="I1324" i="1" s="1"/>
  <c r="E1328" i="1"/>
  <c r="F1328" i="1" s="1"/>
  <c r="G1328" i="1" s="1"/>
  <c r="I1328" i="1" s="1"/>
  <c r="E1332" i="1"/>
  <c r="F1332" i="1" s="1"/>
  <c r="G1332" i="1" s="1"/>
  <c r="K1332" i="1" s="1"/>
  <c r="E1336" i="1"/>
  <c r="F1336" i="1" s="1"/>
  <c r="G1336" i="1" s="1"/>
  <c r="I1336" i="1" s="1"/>
  <c r="E1340" i="1"/>
  <c r="F1340" i="1" s="1"/>
  <c r="G1340" i="1" s="1"/>
  <c r="I1340" i="1" s="1"/>
  <c r="E1344" i="1"/>
  <c r="F1344" i="1" s="1"/>
  <c r="G1344" i="1" s="1"/>
  <c r="I1344" i="1" s="1"/>
  <c r="E1348" i="1"/>
  <c r="F1348" i="1" s="1"/>
  <c r="G1348" i="1" s="1"/>
  <c r="I1348" i="1" s="1"/>
  <c r="E1352" i="1"/>
  <c r="F1352" i="1" s="1"/>
  <c r="G1352" i="1" s="1"/>
  <c r="I1352" i="1" s="1"/>
  <c r="E1356" i="1"/>
  <c r="F1356" i="1" s="1"/>
  <c r="G1356" i="1" s="1"/>
  <c r="I1356" i="1" s="1"/>
  <c r="E1360" i="1"/>
  <c r="F1360" i="1" s="1"/>
  <c r="G1360" i="1" s="1"/>
  <c r="I1360" i="1" s="1"/>
  <c r="E1364" i="1"/>
  <c r="F1364" i="1" s="1"/>
  <c r="G1364" i="1" s="1"/>
  <c r="I1364" i="1" s="1"/>
  <c r="E1368" i="1"/>
  <c r="F1368" i="1" s="1"/>
  <c r="G1368" i="1" s="1"/>
  <c r="I1368" i="1" s="1"/>
  <c r="E1372" i="1"/>
  <c r="F1372" i="1" s="1"/>
  <c r="G1372" i="1" s="1"/>
  <c r="I1372" i="1" s="1"/>
  <c r="E1376" i="1"/>
  <c r="F1376" i="1" s="1"/>
  <c r="G1376" i="1" s="1"/>
  <c r="I1376" i="1" s="1"/>
  <c r="E1380" i="1"/>
  <c r="F1380" i="1" s="1"/>
  <c r="G1380" i="1" s="1"/>
  <c r="I1380" i="1" s="1"/>
  <c r="E1384" i="1"/>
  <c r="F1384" i="1" s="1"/>
  <c r="G1384" i="1" s="1"/>
  <c r="I1384" i="1" s="1"/>
  <c r="E1388" i="1"/>
  <c r="F1388" i="1" s="1"/>
  <c r="G1388" i="1" s="1"/>
  <c r="K1388" i="1" s="1"/>
  <c r="E1392" i="1"/>
  <c r="F1392" i="1" s="1"/>
  <c r="G1392" i="1" s="1"/>
  <c r="I1392" i="1" s="1"/>
  <c r="E1396" i="1"/>
  <c r="F1396" i="1" s="1"/>
  <c r="G1396" i="1" s="1"/>
  <c r="I1396" i="1" s="1"/>
  <c r="E1400" i="1"/>
  <c r="F1400" i="1" s="1"/>
  <c r="G1400" i="1" s="1"/>
  <c r="I1400" i="1" s="1"/>
  <c r="E1404" i="1"/>
  <c r="F1404" i="1" s="1"/>
  <c r="G1404" i="1" s="1"/>
  <c r="I1404" i="1" s="1"/>
  <c r="E1408" i="1"/>
  <c r="F1408" i="1" s="1"/>
  <c r="G1408" i="1" s="1"/>
  <c r="K1408" i="1" s="1"/>
  <c r="E1412" i="1"/>
  <c r="F1412" i="1" s="1"/>
  <c r="G1412" i="1" s="1"/>
  <c r="J1412" i="1" s="1"/>
  <c r="E1416" i="1"/>
  <c r="F1416" i="1" s="1"/>
  <c r="G1416" i="1" s="1"/>
  <c r="J1416" i="1" s="1"/>
  <c r="E1420" i="1"/>
  <c r="F1420" i="1" s="1"/>
  <c r="G1420" i="1" s="1"/>
  <c r="J1420" i="1" s="1"/>
  <c r="E1424" i="1"/>
  <c r="F1424" i="1" s="1"/>
  <c r="G1424" i="1" s="1"/>
  <c r="J1424" i="1" s="1"/>
  <c r="E1428" i="1"/>
  <c r="F1428" i="1" s="1"/>
  <c r="G1428" i="1" s="1"/>
  <c r="J1428" i="1" s="1"/>
  <c r="E1432" i="1"/>
  <c r="F1432" i="1" s="1"/>
  <c r="G1432" i="1" s="1"/>
  <c r="J1432" i="1" s="1"/>
  <c r="E1436" i="1"/>
  <c r="F1436" i="1" s="1"/>
  <c r="G1436" i="1" s="1"/>
  <c r="J1436" i="1" s="1"/>
  <c r="E1440" i="1"/>
  <c r="F1440" i="1" s="1"/>
  <c r="G1440" i="1" s="1"/>
  <c r="J1440" i="1" s="1"/>
  <c r="E1444" i="1"/>
  <c r="F1444" i="1" s="1"/>
  <c r="G1444" i="1" s="1"/>
  <c r="J1444" i="1" s="1"/>
  <c r="E1448" i="1"/>
  <c r="F1448" i="1" s="1"/>
  <c r="G1448" i="1" s="1"/>
  <c r="J1448" i="1" s="1"/>
  <c r="E1452" i="1"/>
  <c r="F1452" i="1" s="1"/>
  <c r="G1452" i="1" s="1"/>
  <c r="J1452" i="1" s="1"/>
  <c r="E1456" i="1"/>
  <c r="F1456" i="1" s="1"/>
  <c r="G1456" i="1" s="1"/>
  <c r="I1456" i="1" s="1"/>
  <c r="E1460" i="1"/>
  <c r="F1460" i="1" s="1"/>
  <c r="G1460" i="1" s="1"/>
  <c r="J1460" i="1" s="1"/>
  <c r="E1464" i="1"/>
  <c r="F1464" i="1" s="1"/>
  <c r="G1464" i="1" s="1"/>
  <c r="J1464" i="1" s="1"/>
  <c r="E1468" i="1"/>
  <c r="F1468" i="1" s="1"/>
  <c r="G1468" i="1" s="1"/>
  <c r="I1468" i="1" s="1"/>
  <c r="J1470" i="1"/>
  <c r="E1472" i="1"/>
  <c r="F1472" i="1" s="1"/>
  <c r="G1472" i="1" s="1"/>
  <c r="J1472" i="1" s="1"/>
  <c r="E1476" i="1"/>
  <c r="F1476" i="1" s="1"/>
  <c r="G1476" i="1" s="1"/>
  <c r="I1476" i="1" s="1"/>
  <c r="E1480" i="1"/>
  <c r="F1480" i="1" s="1"/>
  <c r="G1480" i="1" s="1"/>
  <c r="J1480" i="1" s="1"/>
  <c r="E1484" i="1"/>
  <c r="F1484" i="1" s="1"/>
  <c r="G1484" i="1" s="1"/>
  <c r="J1484" i="1" s="1"/>
  <c r="J1486" i="1"/>
  <c r="E1488" i="1"/>
  <c r="F1488" i="1" s="1"/>
  <c r="G1488" i="1" s="1"/>
  <c r="J1488" i="1" s="1"/>
  <c r="E1492" i="1"/>
  <c r="F1492" i="1" s="1"/>
  <c r="G1492" i="1" s="1"/>
  <c r="I1492" i="1" s="1"/>
  <c r="E1496" i="1"/>
  <c r="F1496" i="1" s="1"/>
  <c r="G1496" i="1" s="1"/>
  <c r="J1496" i="1" s="1"/>
  <c r="E1500" i="1"/>
  <c r="F1500" i="1" s="1"/>
  <c r="G1500" i="1" s="1"/>
  <c r="I1500" i="1" s="1"/>
  <c r="E1504" i="1"/>
  <c r="F1504" i="1" s="1"/>
  <c r="G1504" i="1" s="1"/>
  <c r="I1504" i="1" s="1"/>
  <c r="E1508" i="1"/>
  <c r="F1508" i="1" s="1"/>
  <c r="G1508" i="1" s="1"/>
  <c r="I1508" i="1" s="1"/>
  <c r="E1512" i="1"/>
  <c r="F1512" i="1" s="1"/>
  <c r="G1512" i="1" s="1"/>
  <c r="I1512" i="1" s="1"/>
  <c r="E1516" i="1"/>
  <c r="F1516" i="1" s="1"/>
  <c r="G1516" i="1" s="1"/>
  <c r="I1516" i="1" s="1"/>
  <c r="E1520" i="1"/>
  <c r="F1520" i="1" s="1"/>
  <c r="G1520" i="1" s="1"/>
  <c r="I1520" i="1" s="1"/>
  <c r="E1524" i="1"/>
  <c r="F1524" i="1" s="1"/>
  <c r="G1524" i="1" s="1"/>
  <c r="J1524" i="1" s="1"/>
  <c r="E1528" i="1"/>
  <c r="F1528" i="1" s="1"/>
  <c r="G1528" i="1" s="1"/>
  <c r="I1528" i="1" s="1"/>
  <c r="E1532" i="1"/>
  <c r="F1532" i="1" s="1"/>
  <c r="G1532" i="1" s="1"/>
  <c r="J1532" i="1" s="1"/>
  <c r="E1536" i="1"/>
  <c r="F1536" i="1" s="1"/>
  <c r="G1536" i="1" s="1"/>
  <c r="I1536" i="1" s="1"/>
  <c r="E1540" i="1"/>
  <c r="F1540" i="1" s="1"/>
  <c r="G1540" i="1" s="1"/>
  <c r="I1540" i="1" s="1"/>
  <c r="E1544" i="1"/>
  <c r="F1544" i="1" s="1"/>
  <c r="G1544" i="1"/>
  <c r="J1544" i="1" s="1"/>
  <c r="E1548" i="1"/>
  <c r="F1548" i="1" s="1"/>
  <c r="G1548" i="1" s="1"/>
  <c r="I1548" i="1" s="1"/>
  <c r="E1552" i="1"/>
  <c r="F1552" i="1" s="1"/>
  <c r="G1552" i="1" s="1"/>
  <c r="J1552" i="1" s="1"/>
  <c r="E1556" i="1"/>
  <c r="F1556" i="1" s="1"/>
  <c r="G1556" i="1" s="1"/>
  <c r="I1556" i="1" s="1"/>
  <c r="E1560" i="1"/>
  <c r="F1560" i="1" s="1"/>
  <c r="G1560" i="1" s="1"/>
  <c r="I1560" i="1" s="1"/>
  <c r="E1564" i="1"/>
  <c r="F1564" i="1" s="1"/>
  <c r="G1564" i="1" s="1"/>
  <c r="J1564" i="1" s="1"/>
  <c r="E1568" i="1"/>
  <c r="F1568" i="1" s="1"/>
  <c r="G1568" i="1" s="1"/>
  <c r="K1568" i="1" s="1"/>
  <c r="E1572" i="1"/>
  <c r="F1572" i="1" s="1"/>
  <c r="G1572" i="1" s="1"/>
  <c r="I1572" i="1" s="1"/>
  <c r="E1576" i="1"/>
  <c r="F1576" i="1" s="1"/>
  <c r="G1576" i="1" s="1"/>
  <c r="J1576" i="1" s="1"/>
  <c r="E1580" i="1"/>
  <c r="F1580" i="1" s="1"/>
  <c r="G1580" i="1" s="1"/>
  <c r="K1580" i="1" s="1"/>
  <c r="E1584" i="1"/>
  <c r="F1584" i="1" s="1"/>
  <c r="G1584" i="1" s="1"/>
  <c r="K1584" i="1" s="1"/>
  <c r="E1285" i="1"/>
  <c r="F1285" i="1" s="1"/>
  <c r="G1285" i="1" s="1"/>
  <c r="I1285" i="1" s="1"/>
  <c r="E1289" i="1"/>
  <c r="F1289" i="1" s="1"/>
  <c r="G1289" i="1" s="1"/>
  <c r="I1289" i="1" s="1"/>
  <c r="E1293" i="1"/>
  <c r="F1293" i="1" s="1"/>
  <c r="G1293" i="1" s="1"/>
  <c r="I1293" i="1" s="1"/>
  <c r="E1297" i="1"/>
  <c r="F1297" i="1" s="1"/>
  <c r="G1297" i="1" s="1"/>
  <c r="I1297" i="1" s="1"/>
  <c r="E1301" i="1"/>
  <c r="F1301" i="1" s="1"/>
  <c r="G1301" i="1" s="1"/>
  <c r="I1301" i="1" s="1"/>
  <c r="E1305" i="1"/>
  <c r="F1305" i="1" s="1"/>
  <c r="G1305" i="1" s="1"/>
  <c r="I1305" i="1" s="1"/>
  <c r="I1307" i="1"/>
  <c r="E1309" i="1"/>
  <c r="F1309" i="1" s="1"/>
  <c r="G1309" i="1" s="1"/>
  <c r="I1309" i="1" s="1"/>
  <c r="E1313" i="1"/>
  <c r="F1313" i="1" s="1"/>
  <c r="G1313" i="1" s="1"/>
  <c r="I1313" i="1" s="1"/>
  <c r="E1317" i="1"/>
  <c r="F1317" i="1" s="1"/>
  <c r="G1317" i="1" s="1"/>
  <c r="I1317" i="1" s="1"/>
  <c r="E1321" i="1"/>
  <c r="F1321" i="1" s="1"/>
  <c r="G1321" i="1" s="1"/>
  <c r="I1321" i="1" s="1"/>
  <c r="E1325" i="1"/>
  <c r="F1325" i="1" s="1"/>
  <c r="G1325" i="1" s="1"/>
  <c r="J1325" i="1" s="1"/>
  <c r="E1329" i="1"/>
  <c r="F1329" i="1" s="1"/>
  <c r="G1329" i="1" s="1"/>
  <c r="I1329" i="1" s="1"/>
  <c r="E1333" i="1"/>
  <c r="F1333" i="1" s="1"/>
  <c r="G1333" i="1" s="1"/>
  <c r="I1333" i="1" s="1"/>
  <c r="E1337" i="1"/>
  <c r="F1337" i="1" s="1"/>
  <c r="G1337" i="1" s="1"/>
  <c r="I1337" i="1" s="1"/>
  <c r="E1341" i="1"/>
  <c r="F1341" i="1" s="1"/>
  <c r="G1341" i="1" s="1"/>
  <c r="I1341" i="1" s="1"/>
  <c r="E1345" i="1"/>
  <c r="F1345" i="1" s="1"/>
  <c r="G1345" i="1" s="1"/>
  <c r="I1345" i="1" s="1"/>
  <c r="E1349" i="1"/>
  <c r="F1349" i="1" s="1"/>
  <c r="G1349" i="1" s="1"/>
  <c r="I1349" i="1" s="1"/>
  <c r="E1353" i="1"/>
  <c r="F1353" i="1" s="1"/>
  <c r="G1353" i="1" s="1"/>
  <c r="I1353" i="1" s="1"/>
  <c r="E1357" i="1"/>
  <c r="F1357" i="1" s="1"/>
  <c r="G1357" i="1" s="1"/>
  <c r="I1357" i="1" s="1"/>
  <c r="E1361" i="1"/>
  <c r="F1361" i="1" s="1"/>
  <c r="G1361" i="1" s="1"/>
  <c r="I1361" i="1" s="1"/>
  <c r="E1365" i="1"/>
  <c r="F1365" i="1" s="1"/>
  <c r="G1365" i="1" s="1"/>
  <c r="I1365" i="1" s="1"/>
  <c r="E1369" i="1"/>
  <c r="F1369" i="1" s="1"/>
  <c r="G1369" i="1" s="1"/>
  <c r="I1369" i="1" s="1"/>
  <c r="E1373" i="1"/>
  <c r="F1373" i="1" s="1"/>
  <c r="G1373" i="1" s="1"/>
  <c r="I1373" i="1" s="1"/>
  <c r="E1377" i="1"/>
  <c r="F1377" i="1" s="1"/>
  <c r="G1377" i="1" s="1"/>
  <c r="I1377" i="1" s="1"/>
  <c r="E1381" i="1"/>
  <c r="F1381" i="1" s="1"/>
  <c r="G1381" i="1" s="1"/>
  <c r="I1381" i="1" s="1"/>
  <c r="E1385" i="1"/>
  <c r="F1385" i="1" s="1"/>
  <c r="G1385" i="1" s="1"/>
  <c r="I1385" i="1" s="1"/>
  <c r="E1389" i="1"/>
  <c r="F1389" i="1" s="1"/>
  <c r="G1389" i="1" s="1"/>
  <c r="I1389" i="1" s="1"/>
  <c r="E1393" i="1"/>
  <c r="F1393" i="1" s="1"/>
  <c r="G1393" i="1" s="1"/>
  <c r="I1393" i="1" s="1"/>
  <c r="G1395" i="1"/>
  <c r="I1395" i="1" s="1"/>
  <c r="E1397" i="1"/>
  <c r="F1397" i="1" s="1"/>
  <c r="G1397" i="1" s="1"/>
  <c r="I1397" i="1" s="1"/>
  <c r="E1401" i="1"/>
  <c r="F1401" i="1" s="1"/>
  <c r="G1401" i="1" s="1"/>
  <c r="I1401" i="1" s="1"/>
  <c r="E1405" i="1"/>
  <c r="F1405" i="1" s="1"/>
  <c r="G1405" i="1" s="1"/>
  <c r="I1405" i="1" s="1"/>
  <c r="E1409" i="1"/>
  <c r="F1409" i="1" s="1"/>
  <c r="G1409" i="1" s="1"/>
  <c r="K1409" i="1" s="1"/>
  <c r="E1413" i="1"/>
  <c r="F1413" i="1" s="1"/>
  <c r="G1413" i="1" s="1"/>
  <c r="J1413" i="1" s="1"/>
  <c r="E1417" i="1"/>
  <c r="F1417" i="1" s="1"/>
  <c r="G1417" i="1" s="1"/>
  <c r="J1417" i="1" s="1"/>
  <c r="E1421" i="1"/>
  <c r="F1421" i="1" s="1"/>
  <c r="G1421" i="1" s="1"/>
  <c r="J1421" i="1" s="1"/>
  <c r="E1425" i="1"/>
  <c r="F1425" i="1" s="1"/>
  <c r="G1425" i="1" s="1"/>
  <c r="J1425" i="1" s="1"/>
  <c r="E1429" i="1"/>
  <c r="F1429" i="1" s="1"/>
  <c r="G1429" i="1" s="1"/>
  <c r="J1429" i="1" s="1"/>
  <c r="E1433" i="1"/>
  <c r="F1433" i="1" s="1"/>
  <c r="G1433" i="1" s="1"/>
  <c r="J1433" i="1" s="1"/>
  <c r="E1437" i="1"/>
  <c r="F1437" i="1" s="1"/>
  <c r="G1437" i="1" s="1"/>
  <c r="J1437" i="1" s="1"/>
  <c r="E1441" i="1"/>
  <c r="F1441" i="1" s="1"/>
  <c r="G1441" i="1" s="1"/>
  <c r="J1441" i="1" s="1"/>
  <c r="E1445" i="1"/>
  <c r="F1445" i="1" s="1"/>
  <c r="G1445" i="1" s="1"/>
  <c r="J1445" i="1" s="1"/>
  <c r="E1449" i="1"/>
  <c r="F1449" i="1" s="1"/>
  <c r="G1449" i="1" s="1"/>
  <c r="J1449" i="1" s="1"/>
  <c r="E1453" i="1"/>
  <c r="F1453" i="1" s="1"/>
  <c r="G1453" i="1" s="1"/>
  <c r="I1453" i="1" s="1"/>
  <c r="E1457" i="1"/>
  <c r="F1457" i="1" s="1"/>
  <c r="G1457" i="1" s="1"/>
  <c r="I1457" i="1" s="1"/>
  <c r="E1461" i="1"/>
  <c r="F1461" i="1" s="1"/>
  <c r="G1461" i="1" s="1"/>
  <c r="J1461" i="1" s="1"/>
  <c r="E1465" i="1"/>
  <c r="F1465" i="1" s="1"/>
  <c r="G1465" i="1" s="1"/>
  <c r="J1465" i="1" s="1"/>
  <c r="E1469" i="1"/>
  <c r="F1469" i="1" s="1"/>
  <c r="G1469" i="1" s="1"/>
  <c r="J1469" i="1" s="1"/>
  <c r="E1473" i="1"/>
  <c r="F1473" i="1" s="1"/>
  <c r="G1473" i="1" s="1"/>
  <c r="I1473" i="1" s="1"/>
  <c r="E1477" i="1"/>
  <c r="F1477" i="1" s="1"/>
  <c r="G1477" i="1" s="1"/>
  <c r="J1477" i="1" s="1"/>
  <c r="E1481" i="1"/>
  <c r="F1481" i="1" s="1"/>
  <c r="G1481" i="1" s="1"/>
  <c r="J1481" i="1" s="1"/>
  <c r="E1485" i="1"/>
  <c r="F1485" i="1" s="1"/>
  <c r="G1485" i="1" s="1"/>
  <c r="J1485" i="1" s="1"/>
  <c r="E1489" i="1"/>
  <c r="F1489" i="1"/>
  <c r="G1489" i="1" s="1"/>
  <c r="J1489" i="1" s="1"/>
  <c r="E1493" i="1"/>
  <c r="F1493" i="1" s="1"/>
  <c r="G1493" i="1" s="1"/>
  <c r="I1493" i="1" s="1"/>
  <c r="E1497" i="1"/>
  <c r="F1497" i="1" s="1"/>
  <c r="G1497" i="1" s="1"/>
  <c r="J1497" i="1" s="1"/>
  <c r="E1501" i="1"/>
  <c r="F1501" i="1" s="1"/>
  <c r="G1501" i="1" s="1"/>
  <c r="J1501" i="1" s="1"/>
  <c r="E1505" i="1"/>
  <c r="F1505" i="1"/>
  <c r="G1505" i="1" s="1"/>
  <c r="J1505" i="1" s="1"/>
  <c r="E1509" i="1"/>
  <c r="F1509" i="1" s="1"/>
  <c r="G1509" i="1" s="1"/>
  <c r="J1509" i="1" s="1"/>
  <c r="E1513" i="1"/>
  <c r="F1513" i="1" s="1"/>
  <c r="G1513" i="1" s="1"/>
  <c r="J1513" i="1" s="1"/>
  <c r="E1517" i="1"/>
  <c r="F1517" i="1" s="1"/>
  <c r="G1517" i="1" s="1"/>
  <c r="I1517" i="1" s="1"/>
  <c r="E1521" i="1"/>
  <c r="F1521" i="1" s="1"/>
  <c r="G1521" i="1" s="1"/>
  <c r="K1521" i="1" s="1"/>
  <c r="E1525" i="1"/>
  <c r="F1525" i="1" s="1"/>
  <c r="G1525" i="1" s="1"/>
  <c r="J1525" i="1" s="1"/>
  <c r="E1529" i="1"/>
  <c r="F1529" i="1" s="1"/>
  <c r="G1529" i="1" s="1"/>
  <c r="I1529" i="1" s="1"/>
  <c r="E1533" i="1"/>
  <c r="F1533" i="1"/>
  <c r="G1533" i="1" s="1"/>
  <c r="I1533" i="1" s="1"/>
  <c r="E1537" i="1"/>
  <c r="F1537" i="1" s="1"/>
  <c r="G1537" i="1" s="1"/>
  <c r="I1537" i="1" s="1"/>
  <c r="E1541" i="1"/>
  <c r="F1541" i="1" s="1"/>
  <c r="G1541" i="1" s="1"/>
  <c r="J1541" i="1" s="1"/>
  <c r="E1545" i="1"/>
  <c r="F1545" i="1" s="1"/>
  <c r="G1545" i="1" s="1"/>
  <c r="J1545" i="1" s="1"/>
  <c r="E1549" i="1"/>
  <c r="F1549" i="1" s="1"/>
  <c r="G1549" i="1" s="1"/>
  <c r="J1549" i="1" s="1"/>
  <c r="E1553" i="1"/>
  <c r="F1553" i="1" s="1"/>
  <c r="G1553" i="1" s="1"/>
  <c r="J1553" i="1" s="1"/>
  <c r="E1557" i="1"/>
  <c r="F1557" i="1" s="1"/>
  <c r="G1557" i="1" s="1"/>
  <c r="I1557" i="1" s="1"/>
  <c r="E1561" i="1"/>
  <c r="F1561" i="1" s="1"/>
  <c r="G1561" i="1" s="1"/>
  <c r="J1561" i="1" s="1"/>
  <c r="E1565" i="1"/>
  <c r="F1565" i="1" s="1"/>
  <c r="G1565" i="1" s="1"/>
  <c r="I1565" i="1" s="1"/>
  <c r="E1569" i="1"/>
  <c r="F1569" i="1" s="1"/>
  <c r="G1569" i="1" s="1"/>
  <c r="J1569" i="1" s="1"/>
  <c r="E1573" i="1"/>
  <c r="F1573" i="1" s="1"/>
  <c r="G1573" i="1" s="1"/>
  <c r="I1573" i="1" s="1"/>
  <c r="E1577" i="1"/>
  <c r="F1577" i="1" s="1"/>
  <c r="G1577" i="1" s="1"/>
  <c r="J1577" i="1" s="1"/>
  <c r="E1581" i="1"/>
  <c r="F1581" i="1" s="1"/>
  <c r="G1581" i="1" s="1"/>
  <c r="I1581" i="1" s="1"/>
  <c r="E1585" i="1"/>
  <c r="F1585" i="1" s="1"/>
  <c r="G1585" i="1" s="1"/>
  <c r="I1585" i="1" s="1"/>
  <c r="E1589" i="1"/>
  <c r="F1589" i="1" s="1"/>
  <c r="G1589" i="1" s="1"/>
  <c r="K1589" i="1" s="1"/>
  <c r="E1593" i="1"/>
  <c r="F1593" i="1" s="1"/>
  <c r="G1593" i="1" s="1"/>
  <c r="J1593" i="1" s="1"/>
  <c r="E1597" i="1"/>
  <c r="F1597" i="1" s="1"/>
  <c r="G1597" i="1" s="1"/>
  <c r="K1597" i="1" s="1"/>
  <c r="E1601" i="1"/>
  <c r="F1601" i="1"/>
  <c r="G1601" i="1" s="1"/>
  <c r="K1601" i="1" s="1"/>
  <c r="G1603" i="1"/>
  <c r="K1603" i="1" s="1"/>
  <c r="E1605" i="1"/>
  <c r="F1605" i="1" s="1"/>
  <c r="G1605" i="1" s="1"/>
  <c r="I1605" i="1" s="1"/>
  <c r="E1609" i="1"/>
  <c r="F1609" i="1" s="1"/>
  <c r="G1609" i="1" s="1"/>
  <c r="K1609" i="1" s="1"/>
  <c r="G1611" i="1"/>
  <c r="I1611" i="1" s="1"/>
  <c r="E1613" i="1"/>
  <c r="F1613" i="1" s="1"/>
  <c r="G1613" i="1" s="1"/>
  <c r="K1613" i="1" s="1"/>
  <c r="E1617" i="1"/>
  <c r="F1617" i="1" s="1"/>
  <c r="G1617" i="1" s="1"/>
  <c r="K1617" i="1" s="1"/>
  <c r="E1621" i="1"/>
  <c r="F1621" i="1" s="1"/>
  <c r="G1621" i="1" s="1"/>
  <c r="K1621" i="1" s="1"/>
  <c r="E1642" i="1"/>
  <c r="F1642" i="1" s="1"/>
  <c r="G1642" i="1" s="1"/>
  <c r="J1642" i="1" s="1"/>
  <c r="E1638" i="1"/>
  <c r="F1638" i="1" s="1"/>
  <c r="G1638" i="1" s="1"/>
  <c r="K1638" i="1" s="1"/>
  <c r="E1634" i="1"/>
  <c r="F1634" i="1" s="1"/>
  <c r="G1634" i="1" s="1"/>
  <c r="K1634" i="1" s="1"/>
  <c r="E1630" i="1"/>
  <c r="F1630" i="1" s="1"/>
  <c r="G1630" i="1" s="1"/>
  <c r="K1630" i="1" s="1"/>
  <c r="E1626" i="1"/>
  <c r="F1626" i="1" s="1"/>
  <c r="G1626" i="1" s="1"/>
  <c r="K1626" i="1" s="1"/>
  <c r="E1620" i="1"/>
  <c r="F1620" i="1"/>
  <c r="G1620" i="1" s="1"/>
  <c r="K1620" i="1" s="1"/>
  <c r="E1612" i="1"/>
  <c r="F1612" i="1" s="1"/>
  <c r="G1612" i="1" s="1"/>
  <c r="K1612" i="1" s="1"/>
  <c r="E1604" i="1"/>
  <c r="F1604" i="1" s="1"/>
  <c r="G1604" i="1" s="1"/>
  <c r="K1604" i="1" s="1"/>
  <c r="E1596" i="1"/>
  <c r="F1596" i="1" s="1"/>
  <c r="G1596" i="1" s="1"/>
  <c r="K1596" i="1" s="1"/>
  <c r="E1645" i="1"/>
  <c r="F1645" i="1" s="1"/>
  <c r="G1645" i="1" s="1"/>
  <c r="K1645" i="1" s="1"/>
  <c r="G1643" i="1"/>
  <c r="K1643" i="1" s="1"/>
  <c r="E1641" i="1"/>
  <c r="F1641" i="1" s="1"/>
  <c r="G1641" i="1" s="1"/>
  <c r="K1641" i="1" s="1"/>
  <c r="E1637" i="1"/>
  <c r="F1637" i="1" s="1"/>
  <c r="G1637" i="1" s="1"/>
  <c r="K1637" i="1" s="1"/>
  <c r="E1633" i="1"/>
  <c r="F1633" i="1" s="1"/>
  <c r="G1633" i="1" s="1"/>
  <c r="K1633" i="1" s="1"/>
  <c r="G1631" i="1"/>
  <c r="K1631" i="1" s="1"/>
  <c r="E1629" i="1"/>
  <c r="F1629" i="1" s="1"/>
  <c r="G1629" i="1" s="1"/>
  <c r="J1629" i="1" s="1"/>
  <c r="E1625" i="1"/>
  <c r="F1625" i="1" s="1"/>
  <c r="G1625" i="1" s="1"/>
  <c r="K1625" i="1" s="1"/>
  <c r="E1623" i="1"/>
  <c r="F1623" i="1" s="1"/>
  <c r="G1623" i="1" s="1"/>
  <c r="J1623" i="1" s="1"/>
  <c r="E1615" i="1"/>
  <c r="F1615" i="1" s="1"/>
  <c r="G1615" i="1" s="1"/>
  <c r="I1615" i="1" s="1"/>
  <c r="E1607" i="1"/>
  <c r="F1607" i="1" s="1"/>
  <c r="G1607" i="1" s="1"/>
  <c r="K1607" i="1" s="1"/>
  <c r="E1599" i="1"/>
  <c r="F1599" i="1" s="1"/>
  <c r="G1599" i="1" s="1"/>
  <c r="K1599" i="1" s="1"/>
  <c r="E1592" i="1"/>
  <c r="F1592" i="1" s="1"/>
  <c r="G1592" i="1" s="1"/>
  <c r="J1592" i="1" s="1"/>
  <c r="E446" i="1"/>
  <c r="E1177" i="4" s="1"/>
  <c r="E891" i="1"/>
  <c r="F891" i="1" s="1"/>
  <c r="G891" i="1" s="1"/>
  <c r="I891" i="1" s="1"/>
  <c r="E1644" i="1"/>
  <c r="F1644" i="1" s="1"/>
  <c r="G1644" i="1" s="1"/>
  <c r="I1644" i="1" s="1"/>
  <c r="E1640" i="1"/>
  <c r="F1640" i="1" s="1"/>
  <c r="G1640" i="1" s="1"/>
  <c r="K1640" i="1" s="1"/>
  <c r="E1636" i="1"/>
  <c r="F1636" i="1" s="1"/>
  <c r="G1636" i="1" s="1"/>
  <c r="K1636" i="1" s="1"/>
  <c r="E1632" i="1"/>
  <c r="F1632" i="1" s="1"/>
  <c r="G1632" i="1" s="1"/>
  <c r="K1632" i="1" s="1"/>
  <c r="E1628" i="1"/>
  <c r="F1628" i="1" s="1"/>
  <c r="G1628" i="1" s="1"/>
  <c r="J1628" i="1" s="1"/>
  <c r="E1624" i="1"/>
  <c r="F1624" i="1" s="1"/>
  <c r="G1624" i="1" s="1"/>
  <c r="J1624" i="1" s="1"/>
  <c r="E1616" i="1"/>
  <c r="F1616" i="1" s="1"/>
  <c r="G1616" i="1" s="1"/>
  <c r="K1616" i="1" s="1"/>
  <c r="E1608" i="1"/>
  <c r="F1608" i="1" s="1"/>
  <c r="G1608" i="1" s="1"/>
  <c r="K1608" i="1" s="1"/>
  <c r="E1600" i="1"/>
  <c r="F1600" i="1" s="1"/>
  <c r="G1600" i="1" s="1"/>
  <c r="K1600" i="1" s="1"/>
  <c r="E1588" i="1"/>
  <c r="F1588" i="1" s="1"/>
  <c r="G1588" i="1" s="1"/>
  <c r="K1588" i="1" s="1"/>
  <c r="E1224" i="4"/>
  <c r="E1212" i="4"/>
  <c r="F554" i="1"/>
  <c r="G554" i="1" s="1"/>
  <c r="I554" i="1" s="1"/>
  <c r="F783" i="1"/>
  <c r="G783" i="1" s="1"/>
  <c r="I783" i="1" s="1"/>
  <c r="E1222" i="4"/>
  <c r="E1289" i="4"/>
  <c r="G47" i="3"/>
  <c r="K47" i="3"/>
  <c r="G51" i="3"/>
  <c r="K51" i="3"/>
  <c r="G79" i="3"/>
  <c r="K79" i="3"/>
  <c r="G83" i="3"/>
  <c r="K83" i="3"/>
  <c r="E91" i="3"/>
  <c r="F91" i="3"/>
  <c r="G91" i="3"/>
  <c r="K91" i="3"/>
  <c r="E93" i="3"/>
  <c r="F93" i="3"/>
  <c r="E107" i="3"/>
  <c r="F107" i="3"/>
  <c r="G107" i="3"/>
  <c r="K107" i="3"/>
  <c r="E109" i="3"/>
  <c r="F109" i="3"/>
  <c r="E123" i="3"/>
  <c r="F123" i="3"/>
  <c r="G123" i="3"/>
  <c r="K123" i="3"/>
  <c r="E125" i="3"/>
  <c r="F125" i="3"/>
  <c r="E139" i="3"/>
  <c r="F139" i="3"/>
  <c r="G139" i="3"/>
  <c r="K139" i="3"/>
  <c r="E141" i="3"/>
  <c r="F141" i="3"/>
  <c r="G143" i="3"/>
  <c r="K143" i="3"/>
  <c r="E23" i="3"/>
  <c r="F23" i="3"/>
  <c r="E28" i="3"/>
  <c r="F28" i="3"/>
  <c r="G28" i="3"/>
  <c r="M28" i="3"/>
  <c r="E33" i="3"/>
  <c r="F33" i="3"/>
  <c r="E36" i="3"/>
  <c r="F36" i="3"/>
  <c r="G36" i="3"/>
  <c r="K36" i="3"/>
  <c r="E41" i="3"/>
  <c r="F41" i="3"/>
  <c r="G41" i="3"/>
  <c r="M41" i="3"/>
  <c r="E44" i="3"/>
  <c r="F44" i="3"/>
  <c r="G44" i="3"/>
  <c r="K44" i="3"/>
  <c r="E49" i="3"/>
  <c r="F49" i="3"/>
  <c r="E52" i="3"/>
  <c r="F52" i="3"/>
  <c r="G52" i="3"/>
  <c r="M52" i="3"/>
  <c r="E57" i="3"/>
  <c r="F57" i="3"/>
  <c r="E60" i="3"/>
  <c r="F60" i="3"/>
  <c r="G60" i="3"/>
  <c r="K60" i="3"/>
  <c r="E65" i="3"/>
  <c r="F65" i="3"/>
  <c r="E68" i="3"/>
  <c r="F68" i="3"/>
  <c r="G68" i="3"/>
  <c r="M68" i="3"/>
  <c r="E73" i="3"/>
  <c r="F73" i="3"/>
  <c r="G73" i="3"/>
  <c r="K73" i="3"/>
  <c r="E76" i="3"/>
  <c r="F76" i="3"/>
  <c r="G76" i="3"/>
  <c r="K76" i="3"/>
  <c r="E81" i="3"/>
  <c r="F81" i="3"/>
  <c r="E84" i="3"/>
  <c r="F84" i="3"/>
  <c r="G84" i="3"/>
  <c r="M84" i="3"/>
  <c r="E100" i="3"/>
  <c r="F100" i="3"/>
  <c r="G100" i="3"/>
  <c r="K100" i="3"/>
  <c r="E116" i="3"/>
  <c r="F116" i="3"/>
  <c r="G116" i="3"/>
  <c r="K116" i="3"/>
  <c r="E132" i="3"/>
  <c r="F132" i="3"/>
  <c r="G132" i="3"/>
  <c r="M132" i="3"/>
  <c r="E148" i="3"/>
  <c r="F148" i="3"/>
  <c r="G148" i="3"/>
  <c r="K148" i="3"/>
  <c r="E164" i="3"/>
  <c r="F164" i="3"/>
  <c r="G164" i="3"/>
  <c r="M164" i="3"/>
  <c r="E180" i="3"/>
  <c r="F180" i="3"/>
  <c r="G180" i="3"/>
  <c r="M180" i="3"/>
  <c r="E196" i="3"/>
  <c r="F196" i="3"/>
  <c r="G196" i="3"/>
  <c r="M196" i="3"/>
  <c r="E212" i="3"/>
  <c r="F212" i="3"/>
  <c r="G212" i="3"/>
  <c r="M212" i="3"/>
  <c r="E228" i="3"/>
  <c r="F228" i="3"/>
  <c r="G228" i="3"/>
  <c r="M228" i="3"/>
  <c r="E244" i="3"/>
  <c r="F244" i="3"/>
  <c r="G244" i="3"/>
  <c r="M244" i="3"/>
  <c r="E260" i="3"/>
  <c r="F260" i="3"/>
  <c r="G260" i="3"/>
  <c r="M260" i="3"/>
  <c r="G31" i="3"/>
  <c r="K31" i="3"/>
  <c r="G35" i="3"/>
  <c r="K35" i="3"/>
  <c r="G63" i="3"/>
  <c r="K63" i="3"/>
  <c r="G67" i="3"/>
  <c r="K67" i="3"/>
  <c r="E85" i="3"/>
  <c r="F85" i="3"/>
  <c r="G87" i="3"/>
  <c r="K87" i="3"/>
  <c r="G89" i="3"/>
  <c r="K89" i="3"/>
  <c r="E99" i="3"/>
  <c r="F99" i="3"/>
  <c r="E101" i="3"/>
  <c r="F101" i="3"/>
  <c r="G101" i="3"/>
  <c r="K101" i="3"/>
  <c r="G105" i="3"/>
  <c r="K105" i="3"/>
  <c r="E115" i="3"/>
  <c r="F115" i="3"/>
  <c r="E117" i="3"/>
  <c r="F117" i="3"/>
  <c r="G117" i="3"/>
  <c r="K117" i="3"/>
  <c r="G119" i="3"/>
  <c r="K119" i="3"/>
  <c r="G121" i="3"/>
  <c r="M121" i="3"/>
  <c r="E131" i="3"/>
  <c r="F131" i="3"/>
  <c r="E133" i="3"/>
  <c r="F133" i="3"/>
  <c r="G133" i="3"/>
  <c r="K133" i="3"/>
  <c r="G135" i="3"/>
  <c r="K135" i="3"/>
  <c r="G137" i="3"/>
  <c r="M137" i="3"/>
  <c r="E147" i="3"/>
  <c r="F147" i="3"/>
  <c r="E149" i="3"/>
  <c r="F149" i="3"/>
  <c r="G149" i="3"/>
  <c r="K149" i="3"/>
  <c r="G151" i="3"/>
  <c r="K151" i="3"/>
  <c r="E163" i="3"/>
  <c r="F163" i="3"/>
  <c r="G163" i="3"/>
  <c r="K163" i="3"/>
  <c r="E165" i="3"/>
  <c r="F165" i="3"/>
  <c r="G165" i="3"/>
  <c r="M165" i="3"/>
  <c r="G167" i="3"/>
  <c r="K167" i="3"/>
  <c r="E179" i="3"/>
  <c r="F179" i="3"/>
  <c r="G179" i="3"/>
  <c r="K179" i="3"/>
  <c r="E181" i="3"/>
  <c r="F181" i="3"/>
  <c r="G181" i="3"/>
  <c r="M181" i="3"/>
  <c r="G185" i="3"/>
  <c r="K185" i="3"/>
  <c r="E195" i="3"/>
  <c r="F195" i="3"/>
  <c r="E197" i="3"/>
  <c r="F197" i="3"/>
  <c r="G201" i="3"/>
  <c r="M201" i="3"/>
  <c r="E211" i="3"/>
  <c r="F211" i="3"/>
  <c r="G211" i="3"/>
  <c r="M211" i="3"/>
  <c r="E213" i="3"/>
  <c r="F213" i="3"/>
  <c r="G213" i="3"/>
  <c r="M213" i="3"/>
  <c r="G215" i="3"/>
  <c r="M215" i="3"/>
  <c r="E227" i="3"/>
  <c r="F227" i="3"/>
  <c r="G227" i="3"/>
  <c r="M227" i="3"/>
  <c r="E229" i="3"/>
  <c r="F229" i="3"/>
  <c r="G229" i="3"/>
  <c r="M229" i="3"/>
  <c r="G231" i="3"/>
  <c r="K231" i="3"/>
  <c r="E243" i="3"/>
  <c r="F243" i="3"/>
  <c r="G243" i="3"/>
  <c r="M243" i="3"/>
  <c r="E245" i="3"/>
  <c r="F245" i="3"/>
  <c r="G245" i="3"/>
  <c r="M245" i="3"/>
  <c r="G249" i="3"/>
  <c r="K249" i="3"/>
  <c r="E259" i="3"/>
  <c r="F259" i="3"/>
  <c r="E261" i="3"/>
  <c r="F261" i="3"/>
  <c r="G265" i="3"/>
  <c r="M265" i="3"/>
  <c r="E275" i="3"/>
  <c r="F275" i="3"/>
  <c r="G275" i="3"/>
  <c r="M275" i="3"/>
  <c r="E277" i="3"/>
  <c r="F277" i="3"/>
  <c r="G277" i="3"/>
  <c r="M277" i="3"/>
  <c r="G279" i="3"/>
  <c r="M279" i="3"/>
  <c r="E291" i="3"/>
  <c r="F291" i="3"/>
  <c r="G291" i="3"/>
  <c r="M291" i="3"/>
  <c r="E293" i="3"/>
  <c r="F293" i="3"/>
  <c r="G293" i="3"/>
  <c r="M293" i="3"/>
  <c r="G297" i="3"/>
  <c r="M297" i="3"/>
  <c r="E307" i="3"/>
  <c r="F307" i="3"/>
  <c r="E309" i="3"/>
  <c r="F309" i="3"/>
  <c r="G309" i="3"/>
  <c r="M309" i="3"/>
  <c r="G311" i="3"/>
  <c r="M311" i="3"/>
  <c r="E323" i="3"/>
  <c r="F323" i="3"/>
  <c r="G323" i="3"/>
  <c r="M323" i="3"/>
  <c r="E325" i="3"/>
  <c r="F325" i="3"/>
  <c r="E334" i="3"/>
  <c r="F334" i="3"/>
  <c r="G334" i="3"/>
  <c r="M334" i="3"/>
  <c r="G338" i="3"/>
  <c r="M338" i="3"/>
  <c r="E344" i="3"/>
  <c r="F344" i="3"/>
  <c r="G344" i="3"/>
  <c r="J344" i="3"/>
  <c r="G348" i="3"/>
  <c r="L348" i="3"/>
  <c r="E358" i="3"/>
  <c r="F358" i="3"/>
  <c r="E360" i="3"/>
  <c r="F360" i="3"/>
  <c r="G360" i="3"/>
  <c r="J360" i="3"/>
  <c r="G362" i="3"/>
  <c r="J362" i="3"/>
  <c r="E374" i="3"/>
  <c r="F374" i="3"/>
  <c r="G374" i="3"/>
  <c r="J374" i="3"/>
  <c r="E376" i="3"/>
  <c r="F376" i="3"/>
  <c r="G376" i="3"/>
  <c r="M376" i="3"/>
  <c r="G380" i="3"/>
  <c r="L380" i="3"/>
  <c r="E398" i="3"/>
  <c r="F398" i="3"/>
  <c r="G398" i="3"/>
  <c r="J398" i="3"/>
  <c r="E414" i="3"/>
  <c r="F414" i="3"/>
  <c r="G414" i="3"/>
  <c r="M414" i="3"/>
  <c r="E430" i="3"/>
  <c r="F430" i="3"/>
  <c r="G430" i="3"/>
  <c r="K430" i="3"/>
  <c r="E446" i="3"/>
  <c r="F446" i="3"/>
  <c r="G446" i="3"/>
  <c r="M446" i="3"/>
  <c r="E461" i="3"/>
  <c r="F461" i="3"/>
  <c r="G461" i="3"/>
  <c r="M461" i="3"/>
  <c r="E477" i="3"/>
  <c r="F477" i="3"/>
  <c r="G477" i="3"/>
  <c r="K477" i="3"/>
  <c r="E491" i="3"/>
  <c r="F491" i="3"/>
  <c r="G491" i="3"/>
  <c r="K491" i="3"/>
  <c r="E493" i="3"/>
  <c r="F493" i="3"/>
  <c r="G493" i="3"/>
  <c r="J493" i="3"/>
  <c r="G495" i="3"/>
  <c r="K495" i="3"/>
  <c r="E507" i="3"/>
  <c r="F507" i="3"/>
  <c r="G507" i="3"/>
  <c r="K507" i="3"/>
  <c r="E26" i="3"/>
  <c r="F26" i="3"/>
  <c r="G30" i="3"/>
  <c r="M30" i="3"/>
  <c r="E34" i="3"/>
  <c r="F34" i="3"/>
  <c r="G34" i="3"/>
  <c r="K34" i="3"/>
  <c r="E42" i="3"/>
  <c r="F42" i="3"/>
  <c r="G42" i="3"/>
  <c r="M42" i="3"/>
  <c r="E50" i="3"/>
  <c r="F50" i="3"/>
  <c r="G50" i="3"/>
  <c r="M50" i="3"/>
  <c r="E58" i="3"/>
  <c r="F58" i="3"/>
  <c r="G62" i="3"/>
  <c r="K62" i="3"/>
  <c r="E66" i="3"/>
  <c r="F66" i="3"/>
  <c r="G66" i="3"/>
  <c r="K66" i="3"/>
  <c r="E74" i="3"/>
  <c r="F74" i="3"/>
  <c r="G74" i="3"/>
  <c r="K74" i="3"/>
  <c r="E82" i="3"/>
  <c r="F82" i="3"/>
  <c r="G82" i="3"/>
  <c r="K82" i="3"/>
  <c r="E92" i="3"/>
  <c r="F92" i="3"/>
  <c r="G92" i="3"/>
  <c r="K92" i="3"/>
  <c r="E108" i="3"/>
  <c r="F108" i="3"/>
  <c r="G108" i="3"/>
  <c r="K108" i="3"/>
  <c r="E124" i="3"/>
  <c r="F124" i="3"/>
  <c r="G124" i="3"/>
  <c r="K124" i="3"/>
  <c r="E140" i="3"/>
  <c r="F140" i="3"/>
  <c r="G140" i="3"/>
  <c r="K140" i="3"/>
  <c r="E156" i="3"/>
  <c r="F156" i="3"/>
  <c r="G156" i="3"/>
  <c r="M156" i="3"/>
  <c r="E172" i="3"/>
  <c r="F172" i="3"/>
  <c r="G172" i="3"/>
  <c r="M172" i="3"/>
  <c r="E188" i="3"/>
  <c r="F188" i="3"/>
  <c r="G188" i="3"/>
  <c r="M188" i="3"/>
  <c r="E204" i="3"/>
  <c r="F204" i="3"/>
  <c r="G204" i="3"/>
  <c r="M204" i="3"/>
  <c r="E220" i="3"/>
  <c r="F220" i="3"/>
  <c r="G220" i="3"/>
  <c r="M220" i="3"/>
  <c r="E236" i="3"/>
  <c r="F236" i="3"/>
  <c r="G236" i="3"/>
  <c r="M236" i="3"/>
  <c r="E252" i="3"/>
  <c r="F252" i="3"/>
  <c r="G252" i="3"/>
  <c r="M252" i="3"/>
  <c r="E268" i="3"/>
  <c r="F268" i="3"/>
  <c r="G268" i="3"/>
  <c r="M268" i="3"/>
  <c r="E284" i="3"/>
  <c r="F284" i="3"/>
  <c r="G284" i="3"/>
  <c r="M284" i="3"/>
  <c r="E300" i="3"/>
  <c r="F300" i="3"/>
  <c r="G300" i="3"/>
  <c r="M300" i="3"/>
  <c r="E316" i="3"/>
  <c r="F316" i="3"/>
  <c r="G316" i="3"/>
  <c r="M316" i="3"/>
  <c r="E341" i="3"/>
  <c r="F341" i="3"/>
  <c r="G341" i="3"/>
  <c r="K341" i="3"/>
  <c r="E351" i="3"/>
  <c r="F351" i="3"/>
  <c r="G351" i="3"/>
  <c r="L351" i="3"/>
  <c r="E367" i="3"/>
  <c r="F367" i="3"/>
  <c r="G367" i="3"/>
  <c r="M367" i="3"/>
  <c r="E383" i="3"/>
  <c r="F383" i="3"/>
  <c r="G383" i="3"/>
  <c r="L383" i="3"/>
  <c r="G391" i="3"/>
  <c r="M391" i="3"/>
  <c r="E401" i="3"/>
  <c r="F401" i="3"/>
  <c r="G401" i="3"/>
  <c r="M401" i="3"/>
  <c r="E403" i="3"/>
  <c r="F403" i="3"/>
  <c r="G403" i="3"/>
  <c r="M403" i="3"/>
  <c r="G405" i="3"/>
  <c r="M405" i="3"/>
  <c r="G407" i="3"/>
  <c r="J407" i="3"/>
  <c r="E417" i="3"/>
  <c r="F417" i="3"/>
  <c r="E419" i="3"/>
  <c r="F419" i="3"/>
  <c r="G421" i="3"/>
  <c r="L421" i="3"/>
  <c r="G423" i="3"/>
  <c r="J423" i="3"/>
  <c r="E433" i="3"/>
  <c r="F433" i="3"/>
  <c r="G433" i="3"/>
  <c r="J433" i="3"/>
  <c r="E435" i="3"/>
  <c r="F435" i="3"/>
  <c r="G435" i="3"/>
  <c r="K435" i="3"/>
  <c r="G437" i="3"/>
  <c r="K437" i="3"/>
  <c r="E448" i="3"/>
  <c r="F448" i="3"/>
  <c r="G448" i="3"/>
  <c r="M448" i="3"/>
  <c r="E450" i="3"/>
  <c r="F450" i="3"/>
  <c r="G450" i="3"/>
  <c r="M450" i="3"/>
  <c r="G454" i="3"/>
  <c r="M454" i="3"/>
  <c r="E464" i="3"/>
  <c r="F464" i="3"/>
  <c r="G464" i="3"/>
  <c r="M464" i="3"/>
  <c r="E466" i="3"/>
  <c r="F466" i="3"/>
  <c r="G466" i="3"/>
  <c r="M466" i="3"/>
  <c r="G468" i="3"/>
  <c r="M468" i="3"/>
  <c r="G470" i="3"/>
  <c r="M470" i="3"/>
  <c r="E480" i="3"/>
  <c r="F480" i="3"/>
  <c r="E482" i="3"/>
  <c r="F482" i="3"/>
  <c r="G484" i="3"/>
  <c r="K484" i="3"/>
  <c r="G486" i="3"/>
  <c r="K486" i="3"/>
  <c r="E500" i="3"/>
  <c r="F500" i="3"/>
  <c r="G500" i="3"/>
  <c r="K500" i="3"/>
  <c r="E516" i="3"/>
  <c r="F516" i="3"/>
  <c r="G516" i="3"/>
  <c r="K516" i="3"/>
  <c r="E526" i="3"/>
  <c r="F526" i="3"/>
  <c r="E528" i="3"/>
  <c r="F528" i="3"/>
  <c r="G530" i="3"/>
  <c r="M530" i="3"/>
  <c r="G532" i="3"/>
  <c r="K532" i="3"/>
  <c r="E542" i="3"/>
  <c r="F542" i="3"/>
  <c r="G542" i="3"/>
  <c r="K542" i="3"/>
  <c r="E544" i="3"/>
  <c r="F544" i="3"/>
  <c r="G544" i="3"/>
  <c r="K544" i="3"/>
  <c r="G546" i="3"/>
  <c r="K546" i="3"/>
  <c r="G548" i="3"/>
  <c r="J548" i="3"/>
  <c r="G552" i="3"/>
  <c r="K552" i="3"/>
  <c r="E554" i="3"/>
  <c r="F554" i="3"/>
  <c r="G554" i="3"/>
  <c r="K554" i="3"/>
  <c r="E562" i="3"/>
  <c r="F562" i="3"/>
  <c r="G562" i="3"/>
  <c r="K562" i="3"/>
  <c r="G568" i="3"/>
  <c r="K568" i="3"/>
  <c r="E570" i="3"/>
  <c r="F570" i="3"/>
  <c r="G570" i="3"/>
  <c r="K570" i="3"/>
  <c r="G576" i="3"/>
  <c r="K576" i="3"/>
  <c r="E578" i="3"/>
  <c r="F578" i="3"/>
  <c r="G578" i="3"/>
  <c r="K578" i="3"/>
  <c r="G584" i="3"/>
  <c r="J584" i="3"/>
  <c r="E586" i="3"/>
  <c r="F586" i="3"/>
  <c r="G586" i="3"/>
  <c r="J586" i="3"/>
  <c r="G592" i="3"/>
  <c r="M592" i="3"/>
  <c r="E594" i="3"/>
  <c r="F594" i="3"/>
  <c r="G594" i="3"/>
  <c r="M594" i="3"/>
  <c r="G600" i="3"/>
  <c r="K600" i="3"/>
  <c r="E602" i="3"/>
  <c r="F602" i="3"/>
  <c r="G602" i="3"/>
  <c r="K602" i="3"/>
  <c r="G608" i="3"/>
  <c r="M608" i="3"/>
  <c r="E610" i="3"/>
  <c r="F610" i="3"/>
  <c r="G610" i="3"/>
  <c r="K610" i="3"/>
  <c r="G616" i="3"/>
  <c r="L616" i="3"/>
  <c r="E618" i="3"/>
  <c r="F618" i="3"/>
  <c r="G618" i="3"/>
  <c r="K618" i="3"/>
  <c r="G624" i="3"/>
  <c r="K624" i="3"/>
  <c r="E626" i="3"/>
  <c r="F626" i="3"/>
  <c r="G626" i="3"/>
  <c r="K626" i="3"/>
  <c r="G632" i="3"/>
  <c r="M632" i="3"/>
  <c r="E634" i="3"/>
  <c r="F634" i="3"/>
  <c r="G634" i="3"/>
  <c r="L634" i="3"/>
  <c r="G640" i="3"/>
  <c r="K640" i="3"/>
  <c r="E642" i="3"/>
  <c r="F642" i="3"/>
  <c r="G642" i="3"/>
  <c r="J642" i="3"/>
  <c r="G648" i="3"/>
  <c r="K648" i="3"/>
  <c r="E650" i="3"/>
  <c r="F650" i="3"/>
  <c r="G650" i="3"/>
  <c r="K650" i="3"/>
  <c r="G656" i="3"/>
  <c r="K656" i="3"/>
  <c r="E658" i="3"/>
  <c r="F658" i="3"/>
  <c r="G658" i="3"/>
  <c r="K658" i="3"/>
  <c r="G664" i="3"/>
  <c r="K664" i="3"/>
  <c r="E666" i="3"/>
  <c r="F666" i="3"/>
  <c r="G666" i="3"/>
  <c r="J666" i="3"/>
  <c r="G672" i="3"/>
  <c r="K672" i="3"/>
  <c r="E674" i="3"/>
  <c r="F674" i="3"/>
  <c r="G674" i="3"/>
  <c r="M674" i="3"/>
  <c r="G680" i="3"/>
  <c r="K680" i="3"/>
  <c r="E682" i="3"/>
  <c r="F682" i="3"/>
  <c r="G682" i="3"/>
  <c r="K682" i="3"/>
  <c r="G688" i="3"/>
  <c r="K688" i="3"/>
  <c r="E690" i="3"/>
  <c r="F690" i="3"/>
  <c r="G690" i="3"/>
  <c r="K690" i="3"/>
  <c r="G696" i="3"/>
  <c r="K696" i="3"/>
  <c r="E698" i="3"/>
  <c r="F698" i="3"/>
  <c r="G698" i="3"/>
  <c r="K698" i="3"/>
  <c r="G704" i="3"/>
  <c r="K704" i="3"/>
  <c r="E706" i="3"/>
  <c r="F706" i="3"/>
  <c r="G706" i="3"/>
  <c r="K706" i="3"/>
  <c r="G712" i="3"/>
  <c r="K712" i="3"/>
  <c r="E714" i="3"/>
  <c r="F714" i="3"/>
  <c r="G714" i="3"/>
  <c r="K714" i="3"/>
  <c r="G720" i="3"/>
  <c r="K720" i="3"/>
  <c r="E722" i="3"/>
  <c r="F722" i="3"/>
  <c r="G722" i="3"/>
  <c r="K722" i="3"/>
  <c r="G728" i="3"/>
  <c r="J728" i="3"/>
  <c r="E730" i="3"/>
  <c r="F730" i="3"/>
  <c r="G730" i="3"/>
  <c r="K730" i="3"/>
  <c r="G736" i="3"/>
  <c r="K736" i="3"/>
  <c r="E738" i="3"/>
  <c r="F738" i="3"/>
  <c r="G738" i="3"/>
  <c r="K738" i="3"/>
  <c r="G744" i="3"/>
  <c r="J744" i="3"/>
  <c r="E746" i="3"/>
  <c r="F746" i="3"/>
  <c r="G746" i="3"/>
  <c r="J746" i="3"/>
  <c r="G752" i="3"/>
  <c r="K752" i="3"/>
  <c r="E754" i="3"/>
  <c r="F754" i="3"/>
  <c r="G754" i="3"/>
  <c r="K754" i="3"/>
  <c r="G760" i="3"/>
  <c r="K760" i="3"/>
  <c r="E762" i="3"/>
  <c r="F762" i="3"/>
  <c r="G762" i="3"/>
  <c r="K762" i="3"/>
  <c r="G768" i="3"/>
  <c r="K768" i="3"/>
  <c r="E770" i="3"/>
  <c r="F770" i="3"/>
  <c r="G770" i="3"/>
  <c r="K770" i="3"/>
  <c r="G776" i="3"/>
  <c r="K776" i="3"/>
  <c r="G388" i="3"/>
  <c r="K388" i="3"/>
  <c r="E378" i="3"/>
  <c r="F378" i="3"/>
  <c r="G378" i="3"/>
  <c r="J378" i="3"/>
  <c r="E372" i="3"/>
  <c r="F372" i="3"/>
  <c r="G372" i="3"/>
  <c r="M372" i="3"/>
  <c r="E364" i="3"/>
  <c r="F364" i="3"/>
  <c r="G364" i="3"/>
  <c r="M364" i="3"/>
  <c r="G358" i="3"/>
  <c r="M358" i="3"/>
  <c r="E355" i="3"/>
  <c r="F355" i="3"/>
  <c r="G355" i="3"/>
  <c r="J355" i="3"/>
  <c r="G350" i="3"/>
  <c r="L350" i="3"/>
  <c r="E332" i="3"/>
  <c r="F332" i="3"/>
  <c r="G332" i="3"/>
  <c r="H332" i="3"/>
  <c r="E327" i="3"/>
  <c r="F327" i="3"/>
  <c r="G327" i="3"/>
  <c r="K327" i="3"/>
  <c r="E321" i="3"/>
  <c r="F321" i="3"/>
  <c r="G321" i="3"/>
  <c r="M321" i="3"/>
  <c r="E313" i="3"/>
  <c r="F313" i="3"/>
  <c r="G313" i="3"/>
  <c r="M313" i="3"/>
  <c r="G307" i="3"/>
  <c r="M307" i="3"/>
  <c r="E304" i="3"/>
  <c r="F304" i="3"/>
  <c r="G304" i="3"/>
  <c r="M304" i="3"/>
  <c r="G299" i="3"/>
  <c r="M299" i="3"/>
  <c r="E283" i="3"/>
  <c r="F283" i="3"/>
  <c r="G283" i="3"/>
  <c r="M283" i="3"/>
  <c r="G273" i="3"/>
  <c r="M273" i="3"/>
  <c r="E263" i="3"/>
  <c r="F263" i="3"/>
  <c r="G263" i="3"/>
  <c r="M263" i="3"/>
  <c r="E256" i="3"/>
  <c r="F256" i="3"/>
  <c r="G256" i="3"/>
  <c r="M256" i="3"/>
  <c r="G253" i="3"/>
  <c r="M253" i="3"/>
  <c r="E235" i="3"/>
  <c r="F235" i="3"/>
  <c r="G235" i="3"/>
  <c r="M235" i="3"/>
  <c r="E225" i="3"/>
  <c r="F225" i="3"/>
  <c r="G225" i="3"/>
  <c r="M225" i="3"/>
  <c r="E216" i="3"/>
  <c r="F216" i="3"/>
  <c r="G216" i="3"/>
  <c r="M216" i="3"/>
  <c r="G197" i="3"/>
  <c r="M197" i="3"/>
  <c r="G193" i="3"/>
  <c r="M193" i="3"/>
  <c r="E191" i="3"/>
  <c r="F191" i="3"/>
  <c r="G191" i="3"/>
  <c r="M191" i="3"/>
  <c r="E169" i="3"/>
  <c r="F169" i="3"/>
  <c r="G169" i="3"/>
  <c r="M169" i="3"/>
  <c r="G159" i="3"/>
  <c r="M159" i="3"/>
  <c r="G147" i="3"/>
  <c r="M147" i="3"/>
  <c r="E136" i="3"/>
  <c r="F136" i="3"/>
  <c r="G136" i="3"/>
  <c r="M136" i="3"/>
  <c r="E129" i="3"/>
  <c r="F129" i="3"/>
  <c r="G129" i="3"/>
  <c r="M129" i="3"/>
  <c r="G115" i="3"/>
  <c r="K115" i="3"/>
  <c r="E104" i="3"/>
  <c r="F104" i="3"/>
  <c r="G104" i="3"/>
  <c r="K104" i="3"/>
  <c r="E97" i="3"/>
  <c r="F97" i="3"/>
  <c r="G97" i="3"/>
  <c r="K97" i="3"/>
  <c r="G75" i="3"/>
  <c r="K75" i="3"/>
  <c r="G58" i="3"/>
  <c r="K58" i="3"/>
  <c r="G81" i="3"/>
  <c r="K81" i="3"/>
  <c r="G65" i="3"/>
  <c r="K65" i="3"/>
  <c r="G57" i="3"/>
  <c r="K57" i="3"/>
  <c r="G49" i="3"/>
  <c r="K49" i="3"/>
  <c r="G33" i="3"/>
  <c r="K33" i="3"/>
  <c r="E25" i="3"/>
  <c r="F25" i="3"/>
  <c r="G25" i="3"/>
  <c r="K25" i="3"/>
  <c r="G393" i="3"/>
  <c r="M393" i="3"/>
  <c r="E386" i="3"/>
  <c r="F386" i="3"/>
  <c r="G386" i="3"/>
  <c r="J386" i="3"/>
  <c r="G352" i="3"/>
  <c r="J352" i="3"/>
  <c r="E347" i="3"/>
  <c r="F347" i="3"/>
  <c r="G347" i="3"/>
  <c r="M347" i="3"/>
  <c r="G340" i="3"/>
  <c r="M340" i="3"/>
  <c r="G301" i="3"/>
  <c r="M301" i="3"/>
  <c r="E296" i="3"/>
  <c r="F296" i="3"/>
  <c r="G296" i="3"/>
  <c r="M296" i="3"/>
  <c r="G287" i="3"/>
  <c r="M287" i="3"/>
  <c r="E285" i="3"/>
  <c r="F285" i="3"/>
  <c r="G285" i="3"/>
  <c r="M285" i="3"/>
  <c r="E276" i="3"/>
  <c r="F276" i="3"/>
  <c r="G276" i="3"/>
  <c r="M276" i="3"/>
  <c r="E271" i="3"/>
  <c r="F271" i="3"/>
  <c r="G271" i="3"/>
  <c r="M271" i="3"/>
  <c r="G259" i="3"/>
  <c r="M259" i="3"/>
  <c r="E253" i="3"/>
  <c r="F253" i="3"/>
  <c r="E247" i="3"/>
  <c r="F247" i="3"/>
  <c r="G247" i="3"/>
  <c r="M247" i="3"/>
  <c r="E240" i="3"/>
  <c r="F240" i="3"/>
  <c r="G240" i="3"/>
  <c r="M240" i="3"/>
  <c r="G237" i="3"/>
  <c r="M237" i="3"/>
  <c r="E219" i="3"/>
  <c r="F219" i="3"/>
  <c r="G219" i="3"/>
  <c r="M219" i="3"/>
  <c r="E209" i="3"/>
  <c r="F209" i="3"/>
  <c r="G209" i="3"/>
  <c r="M209" i="3"/>
  <c r="G203" i="3"/>
  <c r="K203" i="3"/>
  <c r="E200" i="3"/>
  <c r="F200" i="3"/>
  <c r="G200" i="3"/>
  <c r="M200" i="3"/>
  <c r="G177" i="3"/>
  <c r="K177" i="3"/>
  <c r="E175" i="3"/>
  <c r="F175" i="3"/>
  <c r="G175" i="3"/>
  <c r="M175" i="3"/>
  <c r="E153" i="3"/>
  <c r="F153" i="3"/>
  <c r="G153" i="3"/>
  <c r="K153" i="3"/>
  <c r="E143" i="3"/>
  <c r="F143" i="3"/>
  <c r="G125" i="3"/>
  <c r="M125" i="3"/>
  <c r="E111" i="3"/>
  <c r="F111" i="3"/>
  <c r="G111" i="3"/>
  <c r="K111" i="3"/>
  <c r="G93" i="3"/>
  <c r="K93" i="3"/>
  <c r="G23" i="3"/>
  <c r="K23" i="3"/>
  <c r="E103" i="3"/>
  <c r="F103" i="3"/>
  <c r="G103" i="3"/>
  <c r="K103" i="3"/>
  <c r="G85" i="3"/>
  <c r="K85" i="3"/>
  <c r="G39" i="3"/>
  <c r="M39" i="3"/>
  <c r="E569" i="3"/>
  <c r="F569" i="3"/>
  <c r="G569" i="3"/>
  <c r="K569" i="3"/>
  <c r="E560" i="3"/>
  <c r="F560" i="3"/>
  <c r="G560" i="3"/>
  <c r="K560" i="3"/>
  <c r="G558" i="3"/>
  <c r="K558" i="3"/>
  <c r="E553" i="3"/>
  <c r="F553" i="3"/>
  <c r="G553" i="3"/>
  <c r="K553" i="3"/>
  <c r="G526" i="3"/>
  <c r="J526" i="3"/>
  <c r="G523" i="3"/>
  <c r="K523" i="3"/>
  <c r="E511" i="3"/>
  <c r="F511" i="3"/>
  <c r="G511" i="3"/>
  <c r="K511" i="3"/>
  <c r="E508" i="3"/>
  <c r="F508" i="3"/>
  <c r="G508" i="3"/>
  <c r="K508" i="3"/>
  <c r="E503" i="3"/>
  <c r="F503" i="3"/>
  <c r="G503" i="3"/>
  <c r="K503" i="3"/>
  <c r="G480" i="3"/>
  <c r="K480" i="3"/>
  <c r="G474" i="3"/>
  <c r="M474" i="3"/>
  <c r="E469" i="3"/>
  <c r="F469" i="3"/>
  <c r="G469" i="3"/>
  <c r="M469" i="3"/>
  <c r="E458" i="3"/>
  <c r="F458" i="3"/>
  <c r="G458" i="3"/>
  <c r="M458" i="3"/>
  <c r="G417" i="3"/>
  <c r="J417" i="3"/>
  <c r="G411" i="3"/>
  <c r="M411" i="3"/>
  <c r="E406" i="3"/>
  <c r="F406" i="3"/>
  <c r="G406" i="3"/>
  <c r="M406" i="3"/>
  <c r="E395" i="3"/>
  <c r="F395" i="3"/>
  <c r="G395" i="3"/>
  <c r="L395" i="3"/>
  <c r="E387" i="3"/>
  <c r="F387" i="3"/>
  <c r="G387" i="3"/>
  <c r="L387" i="3"/>
  <c r="G382" i="3"/>
  <c r="L382" i="3"/>
  <c r="E366" i="3"/>
  <c r="F366" i="3"/>
  <c r="G366" i="3"/>
  <c r="M366" i="3"/>
  <c r="G356" i="3"/>
  <c r="J356" i="3"/>
  <c r="E346" i="3"/>
  <c r="F346" i="3"/>
  <c r="G346" i="3"/>
  <c r="M346" i="3"/>
  <c r="E333" i="3"/>
  <c r="F333" i="3"/>
  <c r="G333" i="3"/>
  <c r="M333" i="3"/>
  <c r="E329" i="3"/>
  <c r="F329" i="3"/>
  <c r="G329" i="3"/>
  <c r="M329" i="3"/>
  <c r="G325" i="3"/>
  <c r="M325" i="3"/>
  <c r="E315" i="3"/>
  <c r="F315" i="3"/>
  <c r="G315" i="3"/>
  <c r="M315" i="3"/>
  <c r="G305" i="3"/>
  <c r="M305" i="3"/>
  <c r="E295" i="3"/>
  <c r="F295" i="3"/>
  <c r="G295" i="3"/>
  <c r="M295" i="3"/>
  <c r="E289" i="3"/>
  <c r="F289" i="3"/>
  <c r="G289" i="3"/>
  <c r="M289" i="3"/>
  <c r="E281" i="3"/>
  <c r="F281" i="3"/>
  <c r="G281" i="3"/>
  <c r="M281" i="3"/>
  <c r="E272" i="3"/>
  <c r="F272" i="3"/>
  <c r="G272" i="3"/>
  <c r="M272" i="3"/>
  <c r="G267" i="3"/>
  <c r="M267" i="3"/>
  <c r="G261" i="3"/>
  <c r="M261" i="3"/>
  <c r="G257" i="3"/>
  <c r="M257" i="3"/>
  <c r="E255" i="3"/>
  <c r="F255" i="3"/>
  <c r="G255" i="3"/>
  <c r="M255" i="3"/>
  <c r="E233" i="3"/>
  <c r="F233" i="3"/>
  <c r="G233" i="3"/>
  <c r="M233" i="3"/>
  <c r="G223" i="3"/>
  <c r="M223" i="3"/>
  <c r="E205" i="3"/>
  <c r="F205" i="3"/>
  <c r="G205" i="3"/>
  <c r="M205" i="3"/>
  <c r="E199" i="3"/>
  <c r="F199" i="3"/>
  <c r="G199" i="3"/>
  <c r="M199" i="3"/>
  <c r="E192" i="3"/>
  <c r="F192" i="3"/>
  <c r="G192" i="3"/>
  <c r="M192" i="3"/>
  <c r="E171" i="3"/>
  <c r="F171" i="3"/>
  <c r="G171" i="3"/>
  <c r="K171" i="3"/>
  <c r="E161" i="3"/>
  <c r="F161" i="3"/>
  <c r="G161" i="3"/>
  <c r="K161" i="3"/>
  <c r="E152" i="3"/>
  <c r="F152" i="3"/>
  <c r="G152" i="3"/>
  <c r="K152" i="3"/>
  <c r="E145" i="3"/>
  <c r="F145" i="3"/>
  <c r="G145" i="3"/>
  <c r="K145" i="3"/>
  <c r="G131" i="3"/>
  <c r="K131" i="3"/>
  <c r="E120" i="3"/>
  <c r="F120" i="3"/>
  <c r="G120" i="3"/>
  <c r="K120" i="3"/>
  <c r="E113" i="3"/>
  <c r="F113" i="3"/>
  <c r="G113" i="3"/>
  <c r="K113" i="3"/>
  <c r="G99" i="3"/>
  <c r="K99" i="3"/>
  <c r="E88" i="3"/>
  <c r="F88" i="3"/>
  <c r="G88" i="3"/>
  <c r="K88" i="3"/>
  <c r="G43" i="3"/>
  <c r="M43" i="3"/>
  <c r="G26" i="3"/>
  <c r="M26" i="3"/>
  <c r="C17" i="3"/>
  <c r="E78" i="3"/>
  <c r="F78" i="3"/>
  <c r="G78" i="3"/>
  <c r="K78" i="3"/>
  <c r="E70" i="3"/>
  <c r="F70" i="3"/>
  <c r="G70" i="3"/>
  <c r="M70" i="3"/>
  <c r="E62" i="3"/>
  <c r="F62" i="3"/>
  <c r="E54" i="3"/>
  <c r="F54" i="3"/>
  <c r="G54" i="3"/>
  <c r="M54" i="3"/>
  <c r="E46" i="3"/>
  <c r="F46" i="3"/>
  <c r="G46" i="3"/>
  <c r="K46" i="3"/>
  <c r="E38" i="3"/>
  <c r="F38" i="3"/>
  <c r="G38" i="3"/>
  <c r="M38" i="3"/>
  <c r="E30" i="3"/>
  <c r="F30" i="3"/>
  <c r="G636" i="3"/>
  <c r="J636" i="3"/>
  <c r="E631" i="3"/>
  <c r="F631" i="3"/>
  <c r="G631" i="3"/>
  <c r="K631" i="3"/>
  <c r="G629" i="3"/>
  <c r="K629" i="3"/>
  <c r="G627" i="3"/>
  <c r="K627" i="3"/>
  <c r="G620" i="3"/>
  <c r="K620" i="3"/>
  <c r="E615" i="3"/>
  <c r="F615" i="3"/>
  <c r="G615" i="3"/>
  <c r="K615" i="3"/>
  <c r="G613" i="3"/>
  <c r="K613" i="3"/>
  <c r="G611" i="3"/>
  <c r="K611" i="3"/>
  <c r="G604" i="3"/>
  <c r="K604" i="3"/>
  <c r="E599" i="3"/>
  <c r="F599" i="3"/>
  <c r="G599" i="3"/>
  <c r="L599" i="3"/>
  <c r="G597" i="3"/>
  <c r="M597" i="3"/>
  <c r="G595" i="3"/>
  <c r="M595" i="3"/>
  <c r="G588" i="3"/>
  <c r="K588" i="3"/>
  <c r="E583" i="3"/>
  <c r="F583" i="3"/>
  <c r="G583" i="3"/>
  <c r="K583" i="3"/>
  <c r="G581" i="3"/>
  <c r="K581" i="3"/>
  <c r="G579" i="3"/>
  <c r="K579" i="3"/>
  <c r="G572" i="3"/>
  <c r="K572" i="3"/>
  <c r="E567" i="3"/>
  <c r="F567" i="3"/>
  <c r="G567" i="3"/>
  <c r="K567" i="3"/>
  <c r="G565" i="3"/>
  <c r="K565" i="3"/>
  <c r="G563" i="3"/>
  <c r="K563" i="3"/>
  <c r="G556" i="3"/>
  <c r="K556" i="3"/>
  <c r="E551" i="3"/>
  <c r="F551" i="3"/>
  <c r="G551" i="3"/>
  <c r="K551" i="3"/>
  <c r="G538" i="3"/>
  <c r="M538" i="3"/>
  <c r="E536" i="3"/>
  <c r="F536" i="3"/>
  <c r="G536" i="3"/>
  <c r="J536" i="3"/>
  <c r="E534" i="3"/>
  <c r="F534" i="3"/>
  <c r="G534" i="3"/>
  <c r="K534" i="3"/>
  <c r="E531" i="3"/>
  <c r="F531" i="3"/>
  <c r="G531" i="3"/>
  <c r="K531" i="3"/>
  <c r="G528" i="3"/>
  <c r="M528" i="3"/>
  <c r="E523" i="3"/>
  <c r="F523" i="3"/>
  <c r="E513" i="3"/>
  <c r="F513" i="3"/>
  <c r="G513" i="3"/>
  <c r="K513" i="3"/>
  <c r="E505" i="3"/>
  <c r="F505" i="3"/>
  <c r="G505" i="3"/>
  <c r="K505" i="3"/>
  <c r="E497" i="3"/>
  <c r="F497" i="3"/>
  <c r="G497" i="3"/>
  <c r="K497" i="3"/>
  <c r="G488" i="3"/>
  <c r="K488" i="3"/>
  <c r="G482" i="3"/>
  <c r="K482" i="3"/>
  <c r="E472" i="3"/>
  <c r="F472" i="3"/>
  <c r="G472" i="3"/>
  <c r="J472" i="3"/>
  <c r="G460" i="3"/>
  <c r="M460" i="3"/>
  <c r="E452" i="3"/>
  <c r="F452" i="3"/>
  <c r="G452" i="3"/>
  <c r="M452" i="3"/>
  <c r="E449" i="3"/>
  <c r="F449" i="3"/>
  <c r="G449" i="3"/>
  <c r="J449" i="3"/>
  <c r="G447" i="3"/>
  <c r="L447" i="3"/>
  <c r="E445" i="3"/>
  <c r="F445" i="3"/>
  <c r="G445" i="3"/>
  <c r="K445" i="3"/>
  <c r="E442" i="3"/>
  <c r="F442" i="3"/>
  <c r="G442" i="3"/>
  <c r="K442" i="3"/>
  <c r="E439" i="3"/>
  <c r="F439" i="3"/>
  <c r="G439" i="3"/>
  <c r="M439" i="3"/>
  <c r="E431" i="3"/>
  <c r="F431" i="3"/>
  <c r="G431" i="3"/>
  <c r="K431" i="3"/>
  <c r="G425" i="3"/>
  <c r="J425" i="3"/>
  <c r="G419" i="3"/>
  <c r="M419" i="3"/>
  <c r="E409" i="3"/>
  <c r="F409" i="3"/>
  <c r="G409" i="3"/>
  <c r="M409" i="3"/>
  <c r="G397" i="3"/>
  <c r="J397" i="3"/>
  <c r="E389" i="3"/>
  <c r="F389" i="3"/>
  <c r="G389" i="3"/>
  <c r="J389" i="3"/>
  <c r="G384" i="3"/>
  <c r="J384" i="3"/>
  <c r="E379" i="3"/>
  <c r="F379" i="3"/>
  <c r="G379" i="3"/>
  <c r="J379" i="3"/>
  <c r="G370" i="3"/>
  <c r="M370" i="3"/>
  <c r="E368" i="3"/>
  <c r="F368" i="3"/>
  <c r="G368" i="3"/>
  <c r="J368" i="3"/>
  <c r="E359" i="3"/>
  <c r="F359" i="3"/>
  <c r="G359" i="3"/>
  <c r="M359" i="3"/>
  <c r="E354" i="3"/>
  <c r="F354" i="3"/>
  <c r="G354" i="3"/>
  <c r="M354" i="3"/>
  <c r="E336" i="3"/>
  <c r="F336" i="3"/>
  <c r="G336" i="3"/>
  <c r="M336" i="3"/>
  <c r="R332" i="3"/>
  <c r="E331" i="3"/>
  <c r="F331" i="3"/>
  <c r="G331" i="3"/>
  <c r="M331" i="3"/>
  <c r="G319" i="3"/>
  <c r="M319" i="3"/>
  <c r="E317" i="3"/>
  <c r="F317" i="3"/>
  <c r="G317" i="3"/>
  <c r="M317" i="3"/>
  <c r="E308" i="3"/>
  <c r="F308" i="3"/>
  <c r="G308" i="3"/>
  <c r="M308" i="3"/>
  <c r="E303" i="3"/>
  <c r="F303" i="3"/>
  <c r="G303" i="3"/>
  <c r="M303" i="3"/>
  <c r="G269" i="3"/>
  <c r="M269" i="3"/>
  <c r="E264" i="3"/>
  <c r="F264" i="3"/>
  <c r="G264" i="3"/>
  <c r="M264" i="3"/>
  <c r="G241" i="3"/>
  <c r="M241" i="3"/>
  <c r="E239" i="3"/>
  <c r="F239" i="3"/>
  <c r="G239" i="3"/>
  <c r="M239" i="3"/>
  <c r="E217" i="3"/>
  <c r="F217" i="3"/>
  <c r="G217" i="3"/>
  <c r="M217" i="3"/>
  <c r="G207" i="3"/>
  <c r="M207" i="3"/>
  <c r="G195" i="3"/>
  <c r="M195" i="3"/>
  <c r="E189" i="3"/>
  <c r="F189" i="3"/>
  <c r="G189" i="3"/>
  <c r="M189" i="3"/>
  <c r="E183" i="3"/>
  <c r="F183" i="3"/>
  <c r="G183" i="3"/>
  <c r="M183" i="3"/>
  <c r="E176" i="3"/>
  <c r="F176" i="3"/>
  <c r="G176" i="3"/>
  <c r="K176" i="3"/>
  <c r="G173" i="3"/>
  <c r="K173" i="3"/>
  <c r="E155" i="3"/>
  <c r="F155" i="3"/>
  <c r="G155" i="3"/>
  <c r="M155" i="3"/>
  <c r="G141" i="3"/>
  <c r="K141" i="3"/>
  <c r="E127" i="3"/>
  <c r="F127" i="3"/>
  <c r="G127" i="3"/>
  <c r="M127" i="3"/>
  <c r="G109" i="3"/>
  <c r="K109" i="3"/>
  <c r="E95" i="3"/>
  <c r="F95" i="3"/>
  <c r="G95" i="3"/>
  <c r="K95" i="3"/>
  <c r="G55" i="3"/>
  <c r="M55" i="3"/>
  <c r="E219" i="4"/>
  <c r="E259" i="4"/>
  <c r="E326" i="4"/>
  <c r="E278" i="4"/>
  <c r="E243" i="4"/>
  <c r="E260" i="4"/>
  <c r="E281" i="4"/>
  <c r="E301" i="4"/>
  <c r="E392" i="4"/>
  <c r="E421" i="4"/>
  <c r="E409" i="4"/>
  <c r="E368" i="4"/>
  <c r="E402" i="4"/>
  <c r="E851" i="1"/>
  <c r="F851" i="1" s="1"/>
  <c r="G851" i="1" s="1"/>
  <c r="J851" i="1" s="1"/>
  <c r="E99" i="1"/>
  <c r="E976" i="4" s="1"/>
  <c r="E95" i="1"/>
  <c r="E972" i="4" s="1"/>
  <c r="E449" i="1"/>
  <c r="E1178" i="4" s="1"/>
  <c r="E1694" i="1"/>
  <c r="F1694" i="1" s="1"/>
  <c r="G1694" i="1" s="1"/>
  <c r="K1694" i="1" s="1"/>
  <c r="E1691" i="1"/>
  <c r="F1691" i="1" s="1"/>
  <c r="G1691" i="1" s="1"/>
  <c r="K1691" i="1" s="1"/>
  <c r="E1703" i="1"/>
  <c r="F1703" i="1" s="1"/>
  <c r="G1703" i="1" s="1"/>
  <c r="K1703" i="1" s="1"/>
  <c r="E406" i="1"/>
  <c r="F406" i="1" s="1"/>
  <c r="G406" i="1" s="1"/>
  <c r="I406" i="1" s="1"/>
  <c r="E87" i="1"/>
  <c r="E103" i="1"/>
  <c r="F103" i="1" s="1"/>
  <c r="G103" i="1" s="1"/>
  <c r="I103" i="1" s="1"/>
  <c r="E98" i="1"/>
  <c r="F98" i="1" s="1"/>
  <c r="G98" i="1" s="1"/>
  <c r="I98" i="1" s="1"/>
  <c r="E94" i="1"/>
  <c r="E91" i="1"/>
  <c r="E968" i="4" s="1"/>
  <c r="E89" i="1"/>
  <c r="F89" i="1" s="1"/>
  <c r="G89" i="1" s="1"/>
  <c r="I89" i="1" s="1"/>
  <c r="E457" i="1"/>
  <c r="F457" i="1" s="1"/>
  <c r="G457" i="1" s="1"/>
  <c r="I457" i="1" s="1"/>
  <c r="E1697" i="1"/>
  <c r="F1697" i="1" s="1"/>
  <c r="G1697" i="1" s="1"/>
  <c r="K1697" i="1" s="1"/>
  <c r="E1699" i="1"/>
  <c r="F1699" i="1" s="1"/>
  <c r="G1699" i="1" s="1"/>
  <c r="K1699" i="1" s="1"/>
  <c r="E1700" i="1"/>
  <c r="F1700" i="1" s="1"/>
  <c r="G1700" i="1" s="1"/>
  <c r="K1700" i="1" s="1"/>
  <c r="E1693" i="1"/>
  <c r="F1693" i="1" s="1"/>
  <c r="G1693" i="1" s="1"/>
  <c r="K1693" i="1" s="1"/>
  <c r="E1689" i="1"/>
  <c r="F1689" i="1" s="1"/>
  <c r="G1689" i="1" s="1"/>
  <c r="K1689" i="1" s="1"/>
  <c r="E1695" i="1"/>
  <c r="F1695" i="1" s="1"/>
  <c r="G1695" i="1" s="1"/>
  <c r="K1695" i="1" s="1"/>
  <c r="E1696" i="1"/>
  <c r="F1696" i="1" s="1"/>
  <c r="G1696" i="1" s="1"/>
  <c r="K1696" i="1" s="1"/>
  <c r="G1688" i="1"/>
  <c r="K1688" i="1" s="1"/>
  <c r="E90" i="1"/>
  <c r="F90" i="1" s="1"/>
  <c r="G90" i="1" s="1"/>
  <c r="I90" i="1" s="1"/>
  <c r="E1692" i="1"/>
  <c r="F1692" i="1" s="1"/>
  <c r="G1692" i="1" s="1"/>
  <c r="K1692" i="1" s="1"/>
  <c r="E1687" i="1"/>
  <c r="F1687" i="1" s="1"/>
  <c r="G1687" i="1" s="1"/>
  <c r="K1687" i="1" s="1"/>
  <c r="F449" i="1"/>
  <c r="G449" i="1" s="1"/>
  <c r="I449" i="1" s="1"/>
  <c r="C12" i="1"/>
  <c r="C12" i="3"/>
  <c r="C11" i="1"/>
  <c r="F888" i="1" l="1"/>
  <c r="G888" i="1" s="1"/>
  <c r="I888" i="1" s="1"/>
  <c r="F863" i="1"/>
  <c r="G863" i="1" s="1"/>
  <c r="I863" i="1" s="1"/>
  <c r="F754" i="1"/>
  <c r="G754" i="1" s="1"/>
  <c r="I754" i="1" s="1"/>
  <c r="F719" i="1"/>
  <c r="G719" i="1" s="1"/>
  <c r="I719" i="1" s="1"/>
  <c r="F676" i="1"/>
  <c r="G676" i="1" s="1"/>
  <c r="I676" i="1" s="1"/>
  <c r="F657" i="1"/>
  <c r="G657" i="1" s="1"/>
  <c r="I657" i="1" s="1"/>
  <c r="F614" i="1"/>
  <c r="G614" i="1" s="1"/>
  <c r="I614" i="1" s="1"/>
  <c r="F437" i="1"/>
  <c r="G437" i="1" s="1"/>
  <c r="I437" i="1" s="1"/>
  <c r="F407" i="1"/>
  <c r="G407" i="1" s="1"/>
  <c r="I407" i="1" s="1"/>
  <c r="F383" i="1"/>
  <c r="G383" i="1" s="1"/>
  <c r="I383" i="1" s="1"/>
  <c r="F857" i="1"/>
  <c r="G857" i="1" s="1"/>
  <c r="I857" i="1" s="1"/>
  <c r="F959" i="1"/>
  <c r="G959" i="1" s="1"/>
  <c r="I959" i="1" s="1"/>
  <c r="F883" i="1"/>
  <c r="G883" i="1" s="1"/>
  <c r="I883" i="1" s="1"/>
  <c r="F654" i="1"/>
  <c r="U654" i="1" s="1"/>
  <c r="F452" i="1"/>
  <c r="G452" i="1" s="1"/>
  <c r="I452" i="1" s="1"/>
  <c r="F399" i="1"/>
  <c r="G399" i="1" s="1"/>
  <c r="I399" i="1" s="1"/>
  <c r="F339" i="1"/>
  <c r="G339" i="1" s="1"/>
  <c r="I339" i="1" s="1"/>
  <c r="E1235" i="4"/>
  <c r="E292" i="4"/>
  <c r="F781" i="1"/>
  <c r="G781" i="1" s="1"/>
  <c r="I781" i="1" s="1"/>
  <c r="F814" i="1"/>
  <c r="G814" i="1" s="1"/>
  <c r="I814" i="1" s="1"/>
  <c r="F576" i="1"/>
  <c r="G576" i="1" s="1"/>
  <c r="I576" i="1" s="1"/>
  <c r="F611" i="1"/>
  <c r="G611" i="1" s="1"/>
  <c r="I611" i="1" s="1"/>
  <c r="F500" i="1"/>
  <c r="G500" i="1" s="1"/>
  <c r="I500" i="1" s="1"/>
  <c r="F481" i="1"/>
  <c r="G481" i="1" s="1"/>
  <c r="I481" i="1" s="1"/>
  <c r="F415" i="1"/>
  <c r="G415" i="1" s="1"/>
  <c r="I415" i="1" s="1"/>
  <c r="F514" i="1"/>
  <c r="G514" i="1" s="1"/>
  <c r="J514" i="1" s="1"/>
  <c r="F336" i="1"/>
  <c r="G336" i="1" s="1"/>
  <c r="I336" i="1" s="1"/>
  <c r="F394" i="1"/>
  <c r="G394" i="1" s="1"/>
  <c r="I394" i="1" s="1"/>
  <c r="F562" i="1"/>
  <c r="G562" i="1" s="1"/>
  <c r="I562" i="1" s="1"/>
  <c r="F585" i="1"/>
  <c r="G585" i="1" s="1"/>
  <c r="I585" i="1" s="1"/>
  <c r="F900" i="1"/>
  <c r="G900" i="1" s="1"/>
  <c r="I900" i="1" s="1"/>
  <c r="F662" i="1"/>
  <c r="G662" i="1" s="1"/>
  <c r="I662" i="1" s="1"/>
  <c r="F321" i="1"/>
  <c r="G321" i="1" s="1"/>
  <c r="I321" i="1" s="1"/>
  <c r="E1193" i="4"/>
  <c r="F945" i="1"/>
  <c r="G945" i="1" s="1"/>
  <c r="I945" i="1" s="1"/>
  <c r="F714" i="1"/>
  <c r="G714" i="1" s="1"/>
  <c r="I714" i="1" s="1"/>
  <c r="F547" i="1"/>
  <c r="G547" i="1" s="1"/>
  <c r="I547" i="1" s="1"/>
  <c r="F410" i="1"/>
  <c r="G410" i="1" s="1"/>
  <c r="I410" i="1" s="1"/>
  <c r="F445" i="1"/>
  <c r="G445" i="1" s="1"/>
  <c r="I445" i="1" s="1"/>
  <c r="F423" i="1"/>
  <c r="G423" i="1" s="1"/>
  <c r="I423" i="1" s="1"/>
  <c r="F391" i="1"/>
  <c r="G391" i="1" s="1"/>
  <c r="I391" i="1" s="1"/>
  <c r="F354" i="1"/>
  <c r="G354" i="1" s="1"/>
  <c r="I354" i="1" s="1"/>
  <c r="F795" i="1"/>
  <c r="G795" i="1" s="1"/>
  <c r="J795" i="1" s="1"/>
  <c r="F446" i="1"/>
  <c r="G446" i="1" s="1"/>
  <c r="I446" i="1" s="1"/>
  <c r="E199" i="4"/>
  <c r="F936" i="1"/>
  <c r="G936" i="1" s="1"/>
  <c r="I936" i="1" s="1"/>
  <c r="F874" i="1"/>
  <c r="G874" i="1" s="1"/>
  <c r="I874" i="1" s="1"/>
  <c r="F835" i="1"/>
  <c r="G835" i="1" s="1"/>
  <c r="I835" i="1" s="1"/>
  <c r="F769" i="1"/>
  <c r="G769" i="1" s="1"/>
  <c r="I769" i="1" s="1"/>
  <c r="F517" i="1"/>
  <c r="G517" i="1" s="1"/>
  <c r="I517" i="1" s="1"/>
  <c r="F404" i="1"/>
  <c r="G404" i="1" s="1"/>
  <c r="I404" i="1" s="1"/>
  <c r="F331" i="1"/>
  <c r="G331" i="1" s="1"/>
  <c r="I331" i="1" s="1"/>
  <c r="F296" i="1"/>
  <c r="G296" i="1" s="1"/>
  <c r="I296" i="1" s="1"/>
  <c r="F442" i="1"/>
  <c r="G442" i="1" s="1"/>
  <c r="I442" i="1" s="1"/>
  <c r="F346" i="1"/>
  <c r="G346" i="1" s="1"/>
  <c r="I346" i="1" s="1"/>
  <c r="F467" i="1"/>
  <c r="G467" i="1" s="1"/>
  <c r="I467" i="1" s="1"/>
  <c r="F344" i="1"/>
  <c r="G344" i="1" s="1"/>
  <c r="I344" i="1" s="1"/>
  <c r="O1717" i="1"/>
  <c r="O1707" i="1"/>
  <c r="F441" i="1"/>
  <c r="G441" i="1" s="1"/>
  <c r="I441" i="1" s="1"/>
  <c r="F403" i="1"/>
  <c r="G403" i="1" s="1"/>
  <c r="I403" i="1" s="1"/>
  <c r="F870" i="1"/>
  <c r="G870" i="1" s="1"/>
  <c r="J870" i="1" s="1"/>
  <c r="E992" i="4"/>
  <c r="E1009" i="4"/>
  <c r="E1300" i="4"/>
  <c r="E1326" i="4"/>
  <c r="E335" i="4"/>
  <c r="F887" i="1"/>
  <c r="G887" i="1" s="1"/>
  <c r="I887" i="1" s="1"/>
  <c r="F862" i="1"/>
  <c r="G862" i="1" s="1"/>
  <c r="I862" i="1" s="1"/>
  <c r="F777" i="1"/>
  <c r="G777" i="1" s="1"/>
  <c r="I777" i="1" s="1"/>
  <c r="F568" i="1"/>
  <c r="G568" i="1" s="1"/>
  <c r="I568" i="1" s="1"/>
  <c r="F689" i="1"/>
  <c r="G689" i="1" s="1"/>
  <c r="I689" i="1" s="1"/>
  <c r="F313" i="1"/>
  <c r="G313" i="1" s="1"/>
  <c r="I313" i="1" s="1"/>
  <c r="E1012" i="4"/>
  <c r="E1078" i="4"/>
  <c r="E1087" i="4"/>
  <c r="E1129" i="4"/>
  <c r="F370" i="1"/>
  <c r="G370" i="1" s="1"/>
  <c r="I370" i="1" s="1"/>
  <c r="E1275" i="4"/>
  <c r="E1297" i="4"/>
  <c r="E1387" i="4"/>
  <c r="F608" i="1"/>
  <c r="G608" i="1" s="1"/>
  <c r="I608" i="1" s="1"/>
  <c r="F717" i="1"/>
  <c r="G717" i="1" s="1"/>
  <c r="I717" i="1" s="1"/>
  <c r="F565" i="1"/>
  <c r="G565" i="1" s="1"/>
  <c r="I565" i="1" s="1"/>
  <c r="F305" i="1"/>
  <c r="G305" i="1" s="1"/>
  <c r="I305" i="1" s="1"/>
  <c r="E1030" i="4"/>
  <c r="E1061" i="4"/>
  <c r="E1093" i="4"/>
  <c r="E1159" i="4"/>
  <c r="E293" i="4"/>
  <c r="F800" i="1"/>
  <c r="G800" i="1" s="1"/>
  <c r="I800" i="1" s="1"/>
  <c r="E1046" i="4"/>
  <c r="E1064" i="4"/>
  <c r="E1208" i="4"/>
  <c r="E1247" i="4"/>
  <c r="E1282" i="4"/>
  <c r="E1351" i="4"/>
  <c r="E1379" i="4"/>
  <c r="F953" i="1"/>
  <c r="G953" i="1" s="1"/>
  <c r="J953" i="1" s="1"/>
  <c r="F879" i="1"/>
  <c r="G879" i="1" s="1"/>
  <c r="I879" i="1" s="1"/>
  <c r="F738" i="1"/>
  <c r="G738" i="1" s="1"/>
  <c r="I738" i="1" s="1"/>
  <c r="F643" i="1"/>
  <c r="G643" i="1" s="1"/>
  <c r="I643" i="1" s="1"/>
  <c r="F456" i="1"/>
  <c r="G456" i="1" s="1"/>
  <c r="I456" i="1" s="1"/>
  <c r="F291" i="1"/>
  <c r="G291" i="1" s="1"/>
  <c r="I291" i="1" s="1"/>
  <c r="E902" i="4"/>
  <c r="E919" i="4"/>
  <c r="E950" i="4"/>
  <c r="E999" i="4"/>
  <c r="E1130" i="4"/>
  <c r="E1388" i="4"/>
  <c r="E1245" i="4"/>
  <c r="F480" i="1"/>
  <c r="G480" i="1" s="1"/>
  <c r="I480" i="1" s="1"/>
  <c r="F859" i="1"/>
  <c r="G859" i="1" s="1"/>
  <c r="J859" i="1" s="1"/>
  <c r="E914" i="4"/>
  <c r="E962" i="4"/>
  <c r="E1022" i="4"/>
  <c r="E1254" i="4"/>
  <c r="E1280" i="4"/>
  <c r="E1369" i="4"/>
  <c r="E1414" i="4"/>
  <c r="F509" i="1"/>
  <c r="G509" i="1" s="1"/>
  <c r="I509" i="1" s="1"/>
  <c r="F318" i="1"/>
  <c r="G318" i="1" s="1"/>
  <c r="I318" i="1" s="1"/>
  <c r="E917" i="4"/>
  <c r="E1071" i="4"/>
  <c r="E1103" i="4"/>
  <c r="E1142" i="4"/>
  <c r="E1163" i="4"/>
  <c r="E1386" i="4"/>
  <c r="E1192" i="4"/>
  <c r="F805" i="1"/>
  <c r="G805" i="1" s="1"/>
  <c r="I805" i="1" s="1"/>
  <c r="F453" i="1"/>
  <c r="G453" i="1" s="1"/>
  <c r="I453" i="1" s="1"/>
  <c r="F556" i="1"/>
  <c r="G556" i="1" s="1"/>
  <c r="I556" i="1" s="1"/>
  <c r="F332" i="1"/>
  <c r="G332" i="1" s="1"/>
  <c r="I332" i="1" s="1"/>
  <c r="E1027" i="4"/>
  <c r="E1076" i="4"/>
  <c r="E1104" i="4"/>
  <c r="E143" i="4"/>
  <c r="E145" i="4"/>
  <c r="E1180" i="4"/>
  <c r="E228" i="4"/>
  <c r="E257" i="4"/>
  <c r="E1288" i="4"/>
  <c r="E1393" i="4"/>
  <c r="E92" i="4"/>
  <c r="F518" i="1"/>
  <c r="G518" i="1" s="1"/>
  <c r="I518" i="1" s="1"/>
  <c r="F400" i="1"/>
  <c r="G400" i="1" s="1"/>
  <c r="I400" i="1" s="1"/>
  <c r="F292" i="1"/>
  <c r="G292" i="1" s="1"/>
  <c r="I292" i="1" s="1"/>
  <c r="F418" i="1"/>
  <c r="G418" i="1" s="1"/>
  <c r="I418" i="1" s="1"/>
  <c r="F352" i="1"/>
  <c r="G352" i="1" s="1"/>
  <c r="I352" i="1" s="1"/>
  <c r="E911" i="4"/>
  <c r="E1042" i="4"/>
  <c r="E1155" i="4"/>
  <c r="E1164" i="4"/>
  <c r="F414" i="1"/>
  <c r="G414" i="1" s="1"/>
  <c r="I414" i="1" s="1"/>
  <c r="E128" i="4"/>
  <c r="E1249" i="4"/>
  <c r="E1294" i="4"/>
  <c r="E1328" i="4"/>
  <c r="E1402" i="4"/>
  <c r="E1179" i="4"/>
  <c r="E294" i="4"/>
  <c r="F947" i="1"/>
  <c r="G947" i="1" s="1"/>
  <c r="I947" i="1" s="1"/>
  <c r="F860" i="1"/>
  <c r="G860" i="1" s="1"/>
  <c r="I860" i="1" s="1"/>
  <c r="F839" i="1"/>
  <c r="G839" i="1" s="1"/>
  <c r="I839" i="1" s="1"/>
  <c r="F655" i="1"/>
  <c r="G655" i="1" s="1"/>
  <c r="I655" i="1" s="1"/>
  <c r="F287" i="1"/>
  <c r="G287" i="1" s="1"/>
  <c r="I287" i="1" s="1"/>
  <c r="E961" i="4"/>
  <c r="E974" i="4"/>
  <c r="E983" i="4"/>
  <c r="E1019" i="4"/>
  <c r="E1060" i="4"/>
  <c r="E1311" i="4"/>
  <c r="E1356" i="4"/>
  <c r="E1306" i="4"/>
  <c r="E21" i="4"/>
  <c r="F886" i="1"/>
  <c r="G886" i="1" s="1"/>
  <c r="I886" i="1" s="1"/>
  <c r="F564" i="1"/>
  <c r="G564" i="1" s="1"/>
  <c r="I564" i="1" s="1"/>
  <c r="F528" i="1"/>
  <c r="G528" i="1" s="1"/>
  <c r="I528" i="1" s="1"/>
  <c r="F484" i="1"/>
  <c r="G484" i="1" s="1"/>
  <c r="I484" i="1" s="1"/>
  <c r="F372" i="1"/>
  <c r="G372" i="1" s="1"/>
  <c r="I372" i="1" s="1"/>
  <c r="E909" i="4"/>
  <c r="E989" i="4"/>
  <c r="E1202" i="4"/>
  <c r="E1413" i="4"/>
  <c r="F939" i="1"/>
  <c r="G939" i="1" s="1"/>
  <c r="I939" i="1" s="1"/>
  <c r="F789" i="1"/>
  <c r="G789" i="1" s="1"/>
  <c r="I789" i="1" s="1"/>
  <c r="F536" i="1"/>
  <c r="G536" i="1" s="1"/>
  <c r="I536" i="1" s="1"/>
  <c r="F470" i="1"/>
  <c r="G470" i="1" s="1"/>
  <c r="I470" i="1" s="1"/>
  <c r="F360" i="1"/>
  <c r="G360" i="1" s="1"/>
  <c r="I360" i="1" s="1"/>
  <c r="E995" i="4"/>
  <c r="E1069" i="4"/>
  <c r="E1086" i="4"/>
  <c r="E1108" i="4"/>
  <c r="E142" i="4"/>
  <c r="E36" i="4"/>
  <c r="F595" i="1"/>
  <c r="G595" i="1" s="1"/>
  <c r="I595" i="1" s="1"/>
  <c r="F507" i="1"/>
  <c r="G507" i="1" s="1"/>
  <c r="I507" i="1" s="1"/>
  <c r="F395" i="1"/>
  <c r="G395" i="1" s="1"/>
  <c r="J395" i="1" s="1"/>
  <c r="E926" i="4"/>
  <c r="E940" i="4"/>
  <c r="E1006" i="4"/>
  <c r="E1049" i="4"/>
  <c r="E1089" i="4"/>
  <c r="F374" i="1"/>
  <c r="G374" i="1" s="1"/>
  <c r="I374" i="1" s="1"/>
  <c r="E1185" i="4"/>
  <c r="E1213" i="4"/>
  <c r="E1231" i="4"/>
  <c r="E1211" i="4"/>
  <c r="F733" i="1"/>
  <c r="G733" i="1" s="1"/>
  <c r="J733" i="1" s="1"/>
  <c r="E1035" i="4"/>
  <c r="E1133" i="4"/>
  <c r="E1228" i="4"/>
  <c r="E1260" i="4"/>
  <c r="E1401" i="4"/>
  <c r="F15" i="1"/>
  <c r="F176" i="1"/>
  <c r="G176" i="1" s="1"/>
  <c r="I176" i="1" s="1"/>
  <c r="E1053" i="4"/>
  <c r="E96" i="4"/>
  <c r="F381" i="1"/>
  <c r="G381" i="1" s="1"/>
  <c r="I381" i="1" s="1"/>
  <c r="E939" i="4"/>
  <c r="F62" i="1"/>
  <c r="G62" i="1" s="1"/>
  <c r="I62" i="1" s="1"/>
  <c r="F902" i="1"/>
  <c r="G902" i="1" s="1"/>
  <c r="I902" i="1" s="1"/>
  <c r="E1381" i="4"/>
  <c r="F690" i="1"/>
  <c r="G690" i="1" s="1"/>
  <c r="I690" i="1" s="1"/>
  <c r="E1287" i="4"/>
  <c r="E1230" i="4"/>
  <c r="F567" i="1"/>
  <c r="G567" i="1" s="1"/>
  <c r="I567" i="1" s="1"/>
  <c r="F934" i="1"/>
  <c r="G934" i="1" s="1"/>
  <c r="J934" i="1" s="1"/>
  <c r="E1409" i="4"/>
  <c r="F261" i="1"/>
  <c r="G261" i="1" s="1"/>
  <c r="I261" i="1" s="1"/>
  <c r="E1138" i="4"/>
  <c r="F182" i="1"/>
  <c r="G182" i="1" s="1"/>
  <c r="I182" i="1" s="1"/>
  <c r="E1059" i="4"/>
  <c r="F241" i="1"/>
  <c r="G241" i="1" s="1"/>
  <c r="I241" i="1" s="1"/>
  <c r="E1118" i="4"/>
  <c r="E300" i="4"/>
  <c r="F604" i="1"/>
  <c r="G604" i="1" s="1"/>
  <c r="I604" i="1" s="1"/>
  <c r="F881" i="1"/>
  <c r="G881" i="1" s="1"/>
  <c r="I881" i="1" s="1"/>
  <c r="F688" i="1"/>
  <c r="G688" i="1" s="1"/>
  <c r="I688" i="1" s="1"/>
  <c r="F675" i="1"/>
  <c r="G675" i="1" s="1"/>
  <c r="I675" i="1" s="1"/>
  <c r="E65" i="4"/>
  <c r="F349" i="1"/>
  <c r="G349" i="1" s="1"/>
  <c r="I349" i="1" s="1"/>
  <c r="E94" i="4"/>
  <c r="F379" i="1"/>
  <c r="G379" i="1" s="1"/>
  <c r="I379" i="1" s="1"/>
  <c r="E1281" i="4"/>
  <c r="F298" i="1"/>
  <c r="G298" i="1" s="1"/>
  <c r="I298" i="1" s="1"/>
  <c r="E1162" i="4"/>
  <c r="F55" i="1"/>
  <c r="G55" i="1" s="1"/>
  <c r="I55" i="1" s="1"/>
  <c r="E932" i="4"/>
  <c r="E1349" i="4"/>
  <c r="F812" i="1"/>
  <c r="G812" i="1" s="1"/>
  <c r="I812" i="1" s="1"/>
  <c r="E1220" i="4"/>
  <c r="F542" i="1"/>
  <c r="G542" i="1" s="1"/>
  <c r="I542" i="1" s="1"/>
  <c r="E1221" i="4"/>
  <c r="F666" i="1"/>
  <c r="G666" i="1" s="1"/>
  <c r="I666" i="1" s="1"/>
  <c r="E1278" i="4"/>
  <c r="F701" i="1"/>
  <c r="G701" i="1" s="1"/>
  <c r="I701" i="1" s="1"/>
  <c r="E1293" i="4"/>
  <c r="E1145" i="4"/>
  <c r="F270" i="1"/>
  <c r="G270" i="1" s="1"/>
  <c r="I270" i="1" s="1"/>
  <c r="E1067" i="4"/>
  <c r="F190" i="1"/>
  <c r="G190" i="1" s="1"/>
  <c r="I190" i="1" s="1"/>
  <c r="E33" i="4"/>
  <c r="F871" i="1"/>
  <c r="G871" i="1" s="1"/>
  <c r="I871" i="1" s="1"/>
  <c r="E1373" i="4"/>
  <c r="F767" i="1"/>
  <c r="G767" i="1" s="1"/>
  <c r="J767" i="1" s="1"/>
  <c r="E1329" i="4"/>
  <c r="F808" i="1"/>
  <c r="G808" i="1" s="1"/>
  <c r="I808" i="1" s="1"/>
  <c r="F670" i="1"/>
  <c r="G670" i="1" s="1"/>
  <c r="I670" i="1" s="1"/>
  <c r="F424" i="1"/>
  <c r="G424" i="1" s="1"/>
  <c r="I424" i="1" s="1"/>
  <c r="E183" i="4"/>
  <c r="F499" i="1"/>
  <c r="G499" i="1" s="1"/>
  <c r="I499" i="1" s="1"/>
  <c r="F76" i="1"/>
  <c r="G76" i="1" s="1"/>
  <c r="J76" i="1" s="1"/>
  <c r="E953" i="4"/>
  <c r="E1236" i="4"/>
  <c r="F580" i="1"/>
  <c r="G580" i="1" s="1"/>
  <c r="I580" i="1" s="1"/>
  <c r="F271" i="1"/>
  <c r="G271" i="1" s="1"/>
  <c r="I271" i="1" s="1"/>
  <c r="E1147" i="4"/>
  <c r="E1146" i="4"/>
  <c r="F202" i="1"/>
  <c r="G202" i="1" s="1"/>
  <c r="I202" i="1" s="1"/>
  <c r="E1079" i="4"/>
  <c r="F526" i="1"/>
  <c r="G526" i="1" s="1"/>
  <c r="I526" i="1" s="1"/>
  <c r="E1214" i="4"/>
  <c r="E40" i="4"/>
  <c r="F319" i="1"/>
  <c r="G319" i="1" s="1"/>
  <c r="I319" i="1" s="1"/>
  <c r="F75" i="1"/>
  <c r="G75" i="1" s="1"/>
  <c r="J75" i="1" s="1"/>
  <c r="E952" i="4"/>
  <c r="F797" i="1"/>
  <c r="G797" i="1" s="1"/>
  <c r="I797" i="1" s="1"/>
  <c r="E1343" i="4"/>
  <c r="E1331" i="4"/>
  <c r="F771" i="1"/>
  <c r="G771" i="1" s="1"/>
  <c r="I771" i="1" s="1"/>
  <c r="F637" i="1"/>
  <c r="G637" i="1" s="1"/>
  <c r="I637" i="1" s="1"/>
  <c r="E1267" i="4"/>
  <c r="F609" i="1"/>
  <c r="G609" i="1" s="1"/>
  <c r="I609" i="1" s="1"/>
  <c r="F768" i="1"/>
  <c r="G768" i="1" s="1"/>
  <c r="I768" i="1" s="1"/>
  <c r="E1353" i="4"/>
  <c r="F822" i="1"/>
  <c r="G822" i="1" s="1"/>
  <c r="I822" i="1" s="1"/>
  <c r="F762" i="1"/>
  <c r="G762" i="1" s="1"/>
  <c r="I762" i="1" s="1"/>
  <c r="E1325" i="4"/>
  <c r="E1285" i="4"/>
  <c r="F686" i="1"/>
  <c r="G686" i="1" s="1"/>
  <c r="I686" i="1" s="1"/>
  <c r="E1309" i="4"/>
  <c r="F728" i="1"/>
  <c r="G728" i="1" s="1"/>
  <c r="I728" i="1" s="1"/>
  <c r="E1308" i="4"/>
  <c r="F721" i="1"/>
  <c r="G721" i="1" s="1"/>
  <c r="I721" i="1" s="1"/>
  <c r="E1301" i="4"/>
  <c r="F29" i="1"/>
  <c r="G29" i="1" s="1"/>
  <c r="I29" i="1" s="1"/>
  <c r="E906" i="4"/>
  <c r="F594" i="1"/>
  <c r="G594" i="1" s="1"/>
  <c r="J594" i="1" s="1"/>
  <c r="E1242" i="4"/>
  <c r="F162" i="1"/>
  <c r="G162" i="1" s="1"/>
  <c r="I162" i="1" s="1"/>
  <c r="E1039" i="4"/>
  <c r="F154" i="1"/>
  <c r="G154" i="1" s="1"/>
  <c r="I154" i="1" s="1"/>
  <c r="E1031" i="4"/>
  <c r="F146" i="1"/>
  <c r="G146" i="1" s="1"/>
  <c r="I146" i="1" s="1"/>
  <c r="E1023" i="4"/>
  <c r="F92" i="1"/>
  <c r="G92" i="1" s="1"/>
  <c r="I92" i="1" s="1"/>
  <c r="E969" i="4"/>
  <c r="F217" i="1"/>
  <c r="G217" i="1" s="1"/>
  <c r="I217" i="1" s="1"/>
  <c r="E1094" i="4"/>
  <c r="E79" i="4"/>
  <c r="F364" i="1"/>
  <c r="G364" i="1" s="1"/>
  <c r="I364" i="1" s="1"/>
  <c r="F872" i="1"/>
  <c r="G872" i="1" s="1"/>
  <c r="J872" i="1" s="1"/>
  <c r="E1374" i="4"/>
  <c r="F629" i="1"/>
  <c r="G629" i="1" s="1"/>
  <c r="J629" i="1" s="1"/>
  <c r="E1261" i="4"/>
  <c r="E980" i="4"/>
  <c r="F816" i="1"/>
  <c r="G816" i="1" s="1"/>
  <c r="I816" i="1" s="1"/>
  <c r="F702" i="1"/>
  <c r="G702" i="1" s="1"/>
  <c r="I702" i="1" s="1"/>
  <c r="E45" i="4"/>
  <c r="F328" i="1"/>
  <c r="G328" i="1" s="1"/>
  <c r="I328" i="1" s="1"/>
  <c r="F917" i="1"/>
  <c r="G917" i="1" s="1"/>
  <c r="I917" i="1" s="1"/>
  <c r="E1397" i="4"/>
  <c r="E1243" i="4"/>
  <c r="F597" i="1"/>
  <c r="G597" i="1" s="1"/>
  <c r="I597" i="1" s="1"/>
  <c r="E1188" i="4"/>
  <c r="F471" i="1"/>
  <c r="G471" i="1" s="1"/>
  <c r="I471" i="1" s="1"/>
  <c r="E1252" i="4"/>
  <c r="F618" i="1"/>
  <c r="G618" i="1" s="1"/>
  <c r="J618" i="1" s="1"/>
  <c r="E1045" i="4"/>
  <c r="F168" i="1"/>
  <c r="G168" i="1" s="1"/>
  <c r="I168" i="1" s="1"/>
  <c r="E159" i="4"/>
  <c r="F451" i="1"/>
  <c r="G451" i="1" s="1"/>
  <c r="I451" i="1" s="1"/>
  <c r="E35" i="4"/>
  <c r="F516" i="1"/>
  <c r="G516" i="1" s="1"/>
  <c r="I516" i="1" s="1"/>
  <c r="E1210" i="4"/>
  <c r="F221" i="1"/>
  <c r="G221" i="1" s="1"/>
  <c r="I221" i="1" s="1"/>
  <c r="E1098" i="4"/>
  <c r="F444" i="1"/>
  <c r="G444" i="1" s="1"/>
  <c r="I444" i="1" s="1"/>
  <c r="F307" i="1"/>
  <c r="G307" i="1" s="1"/>
  <c r="I307" i="1" s="1"/>
  <c r="E74" i="4"/>
  <c r="F359" i="1"/>
  <c r="G359" i="1" s="1"/>
  <c r="I359" i="1" s="1"/>
  <c r="E1225" i="4"/>
  <c r="E1368" i="4"/>
  <c r="F596" i="1"/>
  <c r="G596" i="1" s="1"/>
  <c r="I596" i="1" s="1"/>
  <c r="F396" i="1"/>
  <c r="G396" i="1" s="1"/>
  <c r="I396" i="1" s="1"/>
  <c r="E50" i="4"/>
  <c r="F333" i="1"/>
  <c r="G333" i="1" s="1"/>
  <c r="I333" i="1" s="1"/>
  <c r="F113" i="1"/>
  <c r="G113" i="1" s="1"/>
  <c r="J113" i="1" s="1"/>
  <c r="E990" i="4"/>
  <c r="F924" i="1"/>
  <c r="G924" i="1" s="1"/>
  <c r="I924" i="1" s="1"/>
  <c r="E1403" i="4"/>
  <c r="F826" i="1"/>
  <c r="G826" i="1" s="1"/>
  <c r="I826" i="1" s="1"/>
  <c r="E1357" i="4"/>
  <c r="F784" i="1"/>
  <c r="G784" i="1" s="1"/>
  <c r="I784" i="1" s="1"/>
  <c r="E1336" i="4"/>
  <c r="E1358" i="4"/>
  <c r="F827" i="1"/>
  <c r="G827" i="1" s="1"/>
  <c r="I827" i="1" s="1"/>
  <c r="E1312" i="4"/>
  <c r="F732" i="1"/>
  <c r="G732" i="1" s="1"/>
  <c r="I732" i="1" s="1"/>
  <c r="F173" i="1"/>
  <c r="G173" i="1" s="1"/>
  <c r="I173" i="1" s="1"/>
  <c r="E1050" i="4"/>
  <c r="E41" i="4"/>
  <c r="E93" i="4"/>
  <c r="E32" i="4"/>
  <c r="F362" i="1"/>
  <c r="G362" i="1" s="1"/>
  <c r="I362" i="1" s="1"/>
  <c r="E374" i="4"/>
  <c r="F525" i="1"/>
  <c r="G525" i="1" s="1"/>
  <c r="I525" i="1" s="1"/>
  <c r="O1716" i="1"/>
  <c r="O1715" i="1"/>
  <c r="O1714" i="1"/>
  <c r="F698" i="1"/>
  <c r="G698" i="1" s="1"/>
  <c r="I698" i="1" s="1"/>
  <c r="E1290" i="4"/>
  <c r="F290" i="1"/>
  <c r="G290" i="1" s="1"/>
  <c r="I290" i="1" s="1"/>
  <c r="E270" i="4"/>
  <c r="F659" i="1"/>
  <c r="G659" i="1" s="1"/>
  <c r="I659" i="1" s="1"/>
  <c r="E314" i="4"/>
  <c r="F741" i="1"/>
  <c r="G741" i="1" s="1"/>
  <c r="I741" i="1" s="1"/>
  <c r="E345" i="4"/>
  <c r="F807" i="1"/>
  <c r="G807" i="1" s="1"/>
  <c r="I807" i="1" s="1"/>
  <c r="E90" i="4"/>
  <c r="F375" i="1"/>
  <c r="G375" i="1" s="1"/>
  <c r="I375" i="1" s="1"/>
  <c r="E99" i="4"/>
  <c r="F384" i="1"/>
  <c r="G384" i="1" s="1"/>
  <c r="I384" i="1" s="1"/>
  <c r="E162" i="4"/>
  <c r="F454" i="1"/>
  <c r="G454" i="1" s="1"/>
  <c r="I454" i="1" s="1"/>
  <c r="E179" i="4"/>
  <c r="F489" i="1"/>
  <c r="G489" i="1" s="1"/>
  <c r="I489" i="1" s="1"/>
  <c r="E231" i="4"/>
  <c r="F579" i="1"/>
  <c r="G579" i="1" s="1"/>
  <c r="I579" i="1" s="1"/>
  <c r="E254" i="4"/>
  <c r="F620" i="1"/>
  <c r="G620" i="1" s="1"/>
  <c r="I620" i="1" s="1"/>
  <c r="F302" i="1"/>
  <c r="G302" i="1" s="1"/>
  <c r="I302" i="1" s="1"/>
  <c r="E25" i="4"/>
  <c r="E340" i="4"/>
  <c r="F802" i="1"/>
  <c r="G802" i="1" s="1"/>
  <c r="I802" i="1" s="1"/>
  <c r="E256" i="4"/>
  <c r="E967" i="4"/>
  <c r="F95" i="1"/>
  <c r="G95" i="1" s="1"/>
  <c r="I95" i="1" s="1"/>
  <c r="E233" i="4"/>
  <c r="F582" i="1"/>
  <c r="G582" i="1" s="1"/>
  <c r="I582" i="1" s="1"/>
  <c r="E400" i="4"/>
  <c r="F895" i="1"/>
  <c r="G895" i="1" s="1"/>
  <c r="J895" i="1" s="1"/>
  <c r="E232" i="4"/>
  <c r="F581" i="1"/>
  <c r="G581" i="1" s="1"/>
  <c r="I581" i="1" s="1"/>
  <c r="E241" i="4"/>
  <c r="F598" i="1"/>
  <c r="G598" i="1" s="1"/>
  <c r="I598" i="1" s="1"/>
  <c r="E247" i="4"/>
  <c r="F606" i="1"/>
  <c r="G606" i="1" s="1"/>
  <c r="I606" i="1" s="1"/>
  <c r="F967" i="1"/>
  <c r="G967" i="1" s="1"/>
  <c r="J967" i="1" s="1"/>
  <c r="E423" i="4"/>
  <c r="E971" i="4"/>
  <c r="F94" i="1"/>
  <c r="G94" i="1" s="1"/>
  <c r="I94" i="1" s="1"/>
  <c r="F91" i="1"/>
  <c r="G91" i="1" s="1"/>
  <c r="I91" i="1" s="1"/>
  <c r="F649" i="1"/>
  <c r="G649" i="1" s="1"/>
  <c r="I649" i="1" s="1"/>
  <c r="E70" i="4"/>
  <c r="F355" i="1"/>
  <c r="G355" i="1" s="1"/>
  <c r="I355" i="1" s="1"/>
  <c r="E80" i="4"/>
  <c r="F365" i="1"/>
  <c r="G365" i="1" s="1"/>
  <c r="I365" i="1" s="1"/>
  <c r="E107" i="4"/>
  <c r="F392" i="1"/>
  <c r="G392" i="1" s="1"/>
  <c r="I392" i="1" s="1"/>
  <c r="E117" i="4"/>
  <c r="F402" i="1"/>
  <c r="G402" i="1" s="1"/>
  <c r="I402" i="1" s="1"/>
  <c r="E1181" i="4"/>
  <c r="E173" i="4"/>
  <c r="F482" i="1"/>
  <c r="G482" i="1" s="1"/>
  <c r="I482" i="1" s="1"/>
  <c r="E358" i="4"/>
  <c r="F836" i="1"/>
  <c r="G836" i="1" s="1"/>
  <c r="I836" i="1" s="1"/>
  <c r="F656" i="1"/>
  <c r="G656" i="1" s="1"/>
  <c r="I656" i="1" s="1"/>
  <c r="F589" i="1"/>
  <c r="G589" i="1" s="1"/>
  <c r="J589" i="1" s="1"/>
  <c r="E24" i="4"/>
  <c r="F301" i="1"/>
  <c r="G301" i="1" s="1"/>
  <c r="I301" i="1" s="1"/>
  <c r="F385" i="1"/>
  <c r="G385" i="1" s="1"/>
  <c r="I385" i="1" s="1"/>
  <c r="E100" i="4"/>
  <c r="E190" i="4"/>
  <c r="F510" i="1"/>
  <c r="G510" i="1" s="1"/>
  <c r="I510" i="1" s="1"/>
  <c r="F87" i="1"/>
  <c r="G87" i="1" s="1"/>
  <c r="I87" i="1" s="1"/>
  <c r="E964" i="4"/>
  <c r="E1270" i="4"/>
  <c r="E1376" i="4"/>
  <c r="E1304" i="4"/>
  <c r="E313" i="4"/>
  <c r="F740" i="1"/>
  <c r="G740" i="1" s="1"/>
  <c r="I740" i="1" s="1"/>
  <c r="F463" i="1"/>
  <c r="G463" i="1" s="1"/>
  <c r="I463" i="1" s="1"/>
  <c r="E1184" i="4"/>
  <c r="F631" i="1"/>
  <c r="G631" i="1" s="1"/>
  <c r="J631" i="1" s="1"/>
  <c r="E1263" i="4"/>
  <c r="F204" i="1"/>
  <c r="G204" i="1" s="1"/>
  <c r="I204" i="1" s="1"/>
  <c r="E1081" i="4"/>
  <c r="F164" i="1"/>
  <c r="G164" i="1" s="1"/>
  <c r="I164" i="1" s="1"/>
  <c r="E1041" i="4"/>
  <c r="F903" i="1"/>
  <c r="G903" i="1" s="1"/>
  <c r="I903" i="1" s="1"/>
  <c r="E1383" i="4"/>
  <c r="F156" i="1"/>
  <c r="G156" i="1" s="1"/>
  <c r="I156" i="1" s="1"/>
  <c r="E1033" i="4"/>
  <c r="F148" i="1"/>
  <c r="G148" i="1" s="1"/>
  <c r="I148" i="1" s="1"/>
  <c r="E1025" i="4"/>
  <c r="F140" i="1"/>
  <c r="G140" i="1" s="1"/>
  <c r="I140" i="1" s="1"/>
  <c r="E1017" i="4"/>
  <c r="F436" i="1"/>
  <c r="G436" i="1" s="1"/>
  <c r="I436" i="1" s="1"/>
  <c r="E1176" i="4"/>
  <c r="E215" i="4"/>
  <c r="F890" i="1"/>
  <c r="G890" i="1" s="1"/>
  <c r="I890" i="1" s="1"/>
  <c r="F880" i="1"/>
  <c r="G880" i="1" s="1"/>
  <c r="I880" i="1" s="1"/>
  <c r="F107" i="1"/>
  <c r="G107" i="1" s="1"/>
  <c r="J107" i="1" s="1"/>
  <c r="E984" i="4"/>
  <c r="F713" i="1"/>
  <c r="G713" i="1" s="1"/>
  <c r="J713" i="1" s="1"/>
  <c r="E1298" i="4"/>
  <c r="E138" i="4"/>
  <c r="F426" i="1"/>
  <c r="G426" i="1" s="1"/>
  <c r="I426" i="1" s="1"/>
  <c r="E1377" i="4"/>
  <c r="F938" i="1"/>
  <c r="G938" i="1" s="1"/>
  <c r="I938" i="1" s="1"/>
  <c r="F709" i="1"/>
  <c r="G709" i="1" s="1"/>
  <c r="I709" i="1" s="1"/>
  <c r="F566" i="1"/>
  <c r="G566" i="1" s="1"/>
  <c r="I566" i="1" s="1"/>
  <c r="F796" i="1"/>
  <c r="G796" i="1" s="1"/>
  <c r="J796" i="1" s="1"/>
  <c r="E1148" i="4"/>
  <c r="E1248" i="4"/>
  <c r="E1253" i="4"/>
  <c r="F48" i="1"/>
  <c r="G48" i="1" s="1"/>
  <c r="I48" i="1" s="1"/>
  <c r="E925" i="4"/>
  <c r="F916" i="1"/>
  <c r="G916" i="1" s="1"/>
  <c r="I916" i="1" s="1"/>
  <c r="E1395" i="4"/>
  <c r="F970" i="1"/>
  <c r="G970" i="1" s="1"/>
  <c r="I970" i="1" s="1"/>
  <c r="F422" i="1"/>
  <c r="G422" i="1" s="1"/>
  <c r="I422" i="1" s="1"/>
  <c r="F195" i="1"/>
  <c r="G195" i="1" s="1"/>
  <c r="I195" i="1" s="1"/>
  <c r="E1072" i="4"/>
  <c r="F180" i="1"/>
  <c r="G180" i="1" s="1"/>
  <c r="I180" i="1" s="1"/>
  <c r="E1057" i="4"/>
  <c r="F131" i="1"/>
  <c r="G131" i="1" s="1"/>
  <c r="I131" i="1" s="1"/>
  <c r="E1008" i="4"/>
  <c r="E1597" i="4"/>
  <c r="E1605" i="4"/>
  <c r="E1613" i="4"/>
  <c r="E1621" i="4"/>
  <c r="E1592" i="4"/>
  <c r="E1600" i="4"/>
  <c r="E1608" i="4"/>
  <c r="E1616" i="4"/>
  <c r="E1624" i="4"/>
  <c r="E1601" i="4"/>
  <c r="E1609" i="4"/>
  <c r="E1617" i="4"/>
  <c r="E1625" i="4"/>
  <c r="E1596" i="4"/>
  <c r="E1604" i="4"/>
  <c r="E1612" i="4"/>
  <c r="F779" i="1"/>
  <c r="G779" i="1" s="1"/>
  <c r="J779" i="1" s="1"/>
  <c r="E328" i="4"/>
  <c r="E370" i="4"/>
  <c r="F856" i="1"/>
  <c r="G856" i="1" s="1"/>
  <c r="I856" i="1" s="1"/>
  <c r="E276" i="4"/>
  <c r="F669" i="1"/>
  <c r="G669" i="1" s="1"/>
  <c r="I669" i="1" s="1"/>
  <c r="F99" i="1"/>
  <c r="G99" i="1" s="1"/>
  <c r="I99" i="1" s="1"/>
  <c r="E1173" i="4"/>
  <c r="E975" i="4"/>
  <c r="E966" i="4"/>
  <c r="E101" i="4"/>
  <c r="F386" i="1"/>
  <c r="G386" i="1" s="1"/>
  <c r="I386" i="1" s="1"/>
  <c r="E113" i="4"/>
  <c r="F398" i="1"/>
  <c r="G398" i="1" s="1"/>
  <c r="I398" i="1" s="1"/>
  <c r="E97" i="4"/>
  <c r="F382" i="1"/>
  <c r="G382" i="1" s="1"/>
  <c r="I382" i="1" s="1"/>
  <c r="E146" i="4"/>
  <c r="F434" i="1"/>
  <c r="G434" i="1" s="1"/>
  <c r="I434" i="1" s="1"/>
  <c r="E105" i="4"/>
  <c r="F390" i="1"/>
  <c r="G390" i="1" s="1"/>
  <c r="J390" i="1" s="1"/>
  <c r="E372" i="4"/>
  <c r="F858" i="1"/>
  <c r="G858" i="1" s="1"/>
  <c r="J858" i="1" s="1"/>
  <c r="E262" i="4"/>
  <c r="F420" i="1"/>
  <c r="G420" i="1" s="1"/>
  <c r="I420" i="1" s="1"/>
  <c r="E367" i="4"/>
  <c r="E381" i="4"/>
  <c r="O1710" i="1"/>
  <c r="O1709" i="1"/>
  <c r="O1706" i="1"/>
  <c r="O1705" i="1"/>
  <c r="O1713" i="1"/>
  <c r="O1708" i="1"/>
  <c r="O1704" i="1"/>
  <c r="O1712" i="1"/>
  <c r="O1702" i="1"/>
  <c r="O1711" i="1"/>
  <c r="C16" i="3"/>
  <c r="D18" i="3" s="1"/>
  <c r="O1703" i="1"/>
  <c r="O485" i="1"/>
  <c r="O741" i="1"/>
  <c r="O472" i="1"/>
  <c r="O455" i="1"/>
  <c r="O711" i="1"/>
  <c r="O458" i="1"/>
  <c r="O714" i="1"/>
  <c r="O1226" i="1"/>
  <c r="O1041" i="1"/>
  <c r="O1359" i="1"/>
  <c r="O1615" i="1"/>
  <c r="O960" i="1"/>
  <c r="O1298" i="1"/>
  <c r="O1554" i="1"/>
  <c r="O469" i="1"/>
  <c r="O725" i="1"/>
  <c r="O712" i="1"/>
  <c r="O324" i="1"/>
  <c r="O668" i="1"/>
  <c r="O483" i="1"/>
  <c r="O562" i="1"/>
  <c r="O854" i="1"/>
  <c r="O1146" i="1"/>
  <c r="O983" i="1"/>
  <c r="O1387" i="1"/>
  <c r="O992" i="1"/>
  <c r="O601" i="1"/>
  <c r="O416" i="1"/>
  <c r="O756" i="1"/>
  <c r="O527" i="1"/>
  <c r="O310" i="1"/>
  <c r="O602" i="1"/>
  <c r="O894" i="1"/>
  <c r="O1186" i="1"/>
  <c r="O1036" i="1"/>
  <c r="O1694" i="1"/>
  <c r="O517" i="1"/>
  <c r="O773" i="1"/>
  <c r="O504" i="1"/>
  <c r="O760" i="1"/>
  <c r="O487" i="1"/>
  <c r="O743" i="1"/>
  <c r="O490" i="1"/>
  <c r="O746" i="1"/>
  <c r="O1002" i="1"/>
  <c r="O1258" i="1"/>
  <c r="O1084" i="1"/>
  <c r="O1391" i="1"/>
  <c r="O1647" i="1"/>
  <c r="O1003" i="1"/>
  <c r="O1330" i="1"/>
  <c r="O1586" i="1"/>
  <c r="O501" i="1"/>
  <c r="O757" i="1"/>
  <c r="O488" i="1"/>
  <c r="O744" i="1"/>
  <c r="O553" i="1"/>
  <c r="O368" i="1"/>
  <c r="O708" i="1"/>
  <c r="O523" i="1"/>
  <c r="O306" i="1"/>
  <c r="O1182" i="1"/>
  <c r="O1031" i="1"/>
  <c r="O1427" i="1"/>
  <c r="O301" i="1"/>
  <c r="O641" i="1"/>
  <c r="O460" i="1"/>
  <c r="O271" i="1"/>
  <c r="O563" i="1"/>
  <c r="O638" i="1"/>
  <c r="O930" i="1"/>
  <c r="O1222" i="1"/>
  <c r="O1089" i="1"/>
  <c r="O1431" i="1"/>
  <c r="O1147" i="1"/>
  <c r="O1474" i="1"/>
  <c r="O1129" i="1"/>
  <c r="O1425" i="1"/>
  <c r="O1681" i="1"/>
  <c r="W1681" i="1" s="1"/>
  <c r="O561" i="1"/>
  <c r="O380" i="1"/>
  <c r="O720" i="1"/>
  <c r="O495" i="1"/>
  <c r="O278" i="1"/>
  <c r="O570" i="1"/>
  <c r="O862" i="1"/>
  <c r="O1154" i="1"/>
  <c r="O993" i="1"/>
  <c r="O1701" i="1"/>
  <c r="O293" i="1"/>
  <c r="O549" i="1"/>
  <c r="O280" i="1"/>
  <c r="O536" i="1"/>
  <c r="O792" i="1"/>
  <c r="O519" i="1"/>
  <c r="O266" i="1"/>
  <c r="O522" i="1"/>
  <c r="O778" i="1"/>
  <c r="O1034" i="1"/>
  <c r="O787" i="1"/>
  <c r="O1127" i="1"/>
  <c r="O1423" i="1"/>
  <c r="O1679" i="1"/>
  <c r="W1679" i="1" s="1"/>
  <c r="O1045" i="1"/>
  <c r="O1362" i="1"/>
  <c r="O277" i="1"/>
  <c r="O533" i="1"/>
  <c r="O789" i="1"/>
  <c r="O520" i="1"/>
  <c r="O776" i="1"/>
  <c r="O593" i="1"/>
  <c r="O412" i="1"/>
  <c r="O752" i="1"/>
  <c r="O559" i="1"/>
  <c r="O342" i="1"/>
  <c r="O634" i="1"/>
  <c r="O926" i="1"/>
  <c r="O1218" i="1"/>
  <c r="O1132" i="1"/>
  <c r="O1463" i="1"/>
  <c r="O345" i="1"/>
  <c r="O685" i="1"/>
  <c r="O500" i="1"/>
  <c r="O307" i="1"/>
  <c r="O599" i="1"/>
  <c r="O674" i="1"/>
  <c r="O966" i="1"/>
  <c r="O1262" i="1"/>
  <c r="O1137" i="1"/>
  <c r="O1467" i="1"/>
  <c r="O805" i="1"/>
  <c r="O1195" i="1"/>
  <c r="O1510" i="1"/>
  <c r="O831" i="1"/>
  <c r="O1172" i="1"/>
  <c r="O1457" i="1"/>
  <c r="O605" i="1"/>
  <c r="O1698" i="1"/>
  <c r="O357" i="1"/>
  <c r="O613" i="1"/>
  <c r="O344" i="1"/>
  <c r="O600" i="1"/>
  <c r="O327" i="1"/>
  <c r="O583" i="1"/>
  <c r="O330" i="1"/>
  <c r="O586" i="1"/>
  <c r="O842" i="1"/>
  <c r="O1098" i="1"/>
  <c r="O876" i="1"/>
  <c r="O1212" i="1"/>
  <c r="O1487" i="1"/>
  <c r="O783" i="1"/>
  <c r="O1131" i="1"/>
  <c r="O1426" i="1"/>
  <c r="O341" i="1"/>
  <c r="O584" i="1"/>
  <c r="O337" i="1"/>
  <c r="O681" i="1"/>
  <c r="O496" i="1"/>
  <c r="O303" i="1"/>
  <c r="O414" i="1"/>
  <c r="O706" i="1"/>
  <c r="O998" i="1"/>
  <c r="O1228" i="1"/>
  <c r="O1571" i="1"/>
  <c r="O429" i="1"/>
  <c r="O769" i="1"/>
  <c r="O588" i="1"/>
  <c r="O671" i="1"/>
  <c r="O454" i="1"/>
  <c r="O750" i="1"/>
  <c r="O1695" i="1"/>
  <c r="O389" i="1"/>
  <c r="O645" i="1"/>
  <c r="O376" i="1"/>
  <c r="O632" i="1"/>
  <c r="O615" i="1"/>
  <c r="O874" i="1"/>
  <c r="O1130" i="1"/>
  <c r="O919" i="1"/>
  <c r="O1255" i="1"/>
  <c r="O1519" i="1"/>
  <c r="O832" i="1"/>
  <c r="O1173" i="1"/>
  <c r="O1458" i="1"/>
  <c r="O373" i="1"/>
  <c r="O629" i="1"/>
  <c r="O360" i="1"/>
  <c r="O616" i="1"/>
  <c r="O540" i="1"/>
  <c r="O667" i="1"/>
  <c r="O450" i="1"/>
  <c r="O742" i="1"/>
  <c r="O1038" i="1"/>
  <c r="O844" i="1"/>
  <c r="O1276" i="1"/>
  <c r="O1643" i="1"/>
  <c r="O473" i="1"/>
  <c r="O288" i="1"/>
  <c r="O628" i="1"/>
  <c r="O415" i="1"/>
  <c r="O707" i="1"/>
  <c r="O494" i="1"/>
  <c r="O786" i="1"/>
  <c r="O1078" i="1"/>
  <c r="O897" i="1"/>
  <c r="O1281" i="1"/>
  <c r="O1575" i="1"/>
  <c r="O949" i="1"/>
  <c r="O1326" i="1"/>
  <c r="O1618" i="1"/>
  <c r="O959" i="1"/>
  <c r="O1297" i="1"/>
  <c r="O1553" i="1"/>
  <c r="O393" i="1"/>
  <c r="O733" i="1"/>
  <c r="O548" i="1"/>
  <c r="O347" i="1"/>
  <c r="O639" i="1"/>
  <c r="O718" i="1"/>
  <c r="O1010" i="1"/>
  <c r="O807" i="1"/>
  <c r="O1699" i="1"/>
  <c r="O312" i="1"/>
  <c r="O423" i="1"/>
  <c r="O650" i="1"/>
  <c r="O833" i="1"/>
  <c r="O1583" i="1"/>
  <c r="O1490" i="1"/>
  <c r="O296" i="1"/>
  <c r="O465" i="1"/>
  <c r="O411" i="1"/>
  <c r="O670" i="1"/>
  <c r="O940" i="1"/>
  <c r="O513" i="1"/>
  <c r="O343" i="1"/>
  <c r="O801" i="1"/>
  <c r="O1395" i="1"/>
  <c r="O997" i="1"/>
  <c r="O1546" i="1"/>
  <c r="O1044" i="1"/>
  <c r="O1521" i="1"/>
  <c r="O521" i="1"/>
  <c r="O592" i="1"/>
  <c r="O459" i="1"/>
  <c r="O350" i="1"/>
  <c r="O754" i="1"/>
  <c r="O1118" i="1"/>
  <c r="O1095" i="1"/>
  <c r="O1435" i="1"/>
  <c r="O353" i="1"/>
  <c r="O697" i="1"/>
  <c r="O512" i="1"/>
  <c r="O315" i="1"/>
  <c r="O607" i="1"/>
  <c r="O686" i="1"/>
  <c r="O978" i="1"/>
  <c r="O1270" i="1"/>
  <c r="O1148" i="1"/>
  <c r="O1475" i="1"/>
  <c r="O1205" i="1"/>
  <c r="O1518" i="1"/>
  <c r="O841" i="1"/>
  <c r="O1183" i="1"/>
  <c r="O1465" i="1"/>
  <c r="O1101" i="1"/>
  <c r="O1404" i="1"/>
  <c r="O1660" i="1"/>
  <c r="O259" i="1"/>
  <c r="O216" i="1"/>
  <c r="O604" i="1"/>
  <c r="O687" i="1"/>
  <c r="O762" i="1"/>
  <c r="O1274" i="1"/>
  <c r="O1371" i="1"/>
  <c r="O317" i="1"/>
  <c r="O657" i="1"/>
  <c r="O516" i="1"/>
  <c r="O575" i="1"/>
  <c r="O654" i="1"/>
  <c r="O817" i="1"/>
  <c r="O1555" i="1"/>
  <c r="O493" i="1"/>
  <c r="O308" i="1"/>
  <c r="O652" i="1"/>
  <c r="O435" i="1"/>
  <c r="O727" i="1"/>
  <c r="O802" i="1"/>
  <c r="O1094" i="1"/>
  <c r="O1339" i="1"/>
  <c r="O1631" i="1"/>
  <c r="O285" i="1"/>
  <c r="O625" i="1"/>
  <c r="O444" i="1"/>
  <c r="O1700" i="1"/>
  <c r="O408" i="1"/>
  <c r="O551" i="1"/>
  <c r="O682" i="1"/>
  <c r="O961" i="1"/>
  <c r="O1522" i="1"/>
  <c r="O637" i="1"/>
  <c r="O447" i="1"/>
  <c r="O782" i="1"/>
  <c r="O1180" i="1"/>
  <c r="O557" i="1"/>
  <c r="O710" i="1"/>
  <c r="O849" i="1"/>
  <c r="O1503" i="1"/>
  <c r="O1051" i="1"/>
  <c r="O1582" i="1"/>
  <c r="O1087" i="1"/>
  <c r="O1585" i="1"/>
  <c r="O649" i="1"/>
  <c r="O636" i="1"/>
  <c r="O531" i="1"/>
  <c r="O386" i="1"/>
  <c r="O790" i="1"/>
  <c r="O1190" i="1"/>
  <c r="O1143" i="1"/>
  <c r="O1471" i="1"/>
  <c r="O397" i="1"/>
  <c r="O737" i="1"/>
  <c r="O556" i="1"/>
  <c r="O351" i="1"/>
  <c r="O643" i="1"/>
  <c r="O430" i="1"/>
  <c r="O722" i="1"/>
  <c r="O1014" i="1"/>
  <c r="O1196" i="1"/>
  <c r="O1511" i="1"/>
  <c r="O864" i="1"/>
  <c r="O1253" i="1"/>
  <c r="O1558" i="1"/>
  <c r="O884" i="1"/>
  <c r="O1225" i="1"/>
  <c r="O1497" i="1"/>
  <c r="O803" i="1"/>
  <c r="O1144" i="1"/>
  <c r="O1436" i="1"/>
  <c r="O253" i="1"/>
  <c r="O238" i="1"/>
  <c r="O227" i="1"/>
  <c r="O184" i="1"/>
  <c r="O759" i="1"/>
  <c r="O834" i="1"/>
  <c r="O865" i="1"/>
  <c r="O1443" i="1"/>
  <c r="O361" i="1"/>
  <c r="O560" i="1"/>
  <c r="O651" i="1"/>
  <c r="O726" i="1"/>
  <c r="O913" i="1"/>
  <c r="O1627" i="1"/>
  <c r="O537" i="1"/>
  <c r="O352" i="1"/>
  <c r="O692" i="1"/>
  <c r="O763" i="1"/>
  <c r="O546" i="1"/>
  <c r="O325" i="1"/>
  <c r="O440" i="1"/>
  <c r="O647" i="1"/>
  <c r="O810" i="1"/>
  <c r="O999" i="1"/>
  <c r="O875" i="1"/>
  <c r="O309" i="1"/>
  <c r="O424" i="1"/>
  <c r="O765" i="1"/>
  <c r="O595" i="1"/>
  <c r="O818" i="1"/>
  <c r="O1315" i="1"/>
  <c r="O729" i="1"/>
  <c r="O491" i="1"/>
  <c r="O945" i="1"/>
  <c r="O1539" i="1"/>
  <c r="O1099" i="1"/>
  <c r="O1650" i="1"/>
  <c r="O1215" i="1"/>
  <c r="O1617" i="1"/>
  <c r="O689" i="1"/>
  <c r="O676" i="1"/>
  <c r="O462" i="1"/>
  <c r="O826" i="1"/>
  <c r="O1230" i="1"/>
  <c r="O1191" i="1"/>
  <c r="O1507" i="1"/>
  <c r="O441" i="1"/>
  <c r="O781" i="1"/>
  <c r="O387" i="1"/>
  <c r="O683" i="1"/>
  <c r="O466" i="1"/>
  <c r="O758" i="1"/>
  <c r="O1050" i="1"/>
  <c r="O1244" i="1"/>
  <c r="O1547" i="1"/>
  <c r="O912" i="1"/>
  <c r="O1302" i="1"/>
  <c r="O1594" i="1"/>
  <c r="O927" i="1"/>
  <c r="O1268" i="1"/>
  <c r="O1529" i="1"/>
  <c r="O845" i="1"/>
  <c r="O1187" i="1"/>
  <c r="O1468" i="1"/>
  <c r="O221" i="1"/>
  <c r="O206" i="1"/>
  <c r="O152" i="1"/>
  <c r="O772" i="1"/>
  <c r="O322" i="1"/>
  <c r="O910" i="1"/>
  <c r="O967" i="1"/>
  <c r="P967" i="1" s="1"/>
  <c r="O1515" i="1"/>
  <c r="O401" i="1"/>
  <c r="O745" i="1"/>
  <c r="O644" i="1"/>
  <c r="O723" i="1"/>
  <c r="O798" i="1"/>
  <c r="O1009" i="1"/>
  <c r="O821" i="1"/>
  <c r="O577" i="1"/>
  <c r="O736" i="1"/>
  <c r="O421" i="1"/>
  <c r="O679" i="1"/>
  <c r="O906" i="1"/>
  <c r="O1169" i="1"/>
  <c r="O917" i="1"/>
  <c r="O405" i="1"/>
  <c r="O552" i="1"/>
  <c r="O284" i="1"/>
  <c r="O703" i="1"/>
  <c r="O962" i="1"/>
  <c r="O1351" i="1"/>
  <c r="O332" i="1"/>
  <c r="O635" i="1"/>
  <c r="O858" i="1"/>
  <c r="O988" i="1"/>
  <c r="O1611" i="1"/>
  <c r="O1243" i="1"/>
  <c r="O1682" i="1"/>
  <c r="W1682" i="1" s="1"/>
  <c r="O1257" i="1"/>
  <c r="O1649" i="1"/>
  <c r="O777" i="1"/>
  <c r="O764" i="1"/>
  <c r="O603" i="1"/>
  <c r="O498" i="1"/>
  <c r="O898" i="1"/>
  <c r="O664" i="1"/>
  <c r="O298" i="1"/>
  <c r="O938" i="1"/>
  <c r="O1295" i="1"/>
  <c r="O1088" i="1"/>
  <c r="O437" i="1"/>
  <c r="O648" i="1"/>
  <c r="O452" i="1"/>
  <c r="O739" i="1"/>
  <c r="O1074" i="1"/>
  <c r="O1535" i="1"/>
  <c r="O747" i="1"/>
  <c r="O1006" i="1"/>
  <c r="O1185" i="1"/>
  <c r="O1651" i="1"/>
  <c r="O1290" i="1"/>
  <c r="O1329" i="1"/>
  <c r="O305" i="1"/>
  <c r="O275" i="1"/>
  <c r="O534" i="1"/>
  <c r="O855" i="1"/>
  <c r="O1287" i="1"/>
  <c r="O1579" i="1"/>
  <c r="O525" i="1"/>
  <c r="O340" i="1"/>
  <c r="O684" i="1"/>
  <c r="O463" i="1"/>
  <c r="O755" i="1"/>
  <c r="O538" i="1"/>
  <c r="O830" i="1"/>
  <c r="O1122" i="1"/>
  <c r="O956" i="1"/>
  <c r="O1331" i="1"/>
  <c r="O1623" i="1"/>
  <c r="O1013" i="1"/>
  <c r="O1374" i="1"/>
  <c r="O1658" i="1"/>
  <c r="O1012" i="1"/>
  <c r="O1337" i="1"/>
  <c r="O1593" i="1"/>
  <c r="O931" i="1"/>
  <c r="O1272" i="1"/>
  <c r="O1532" i="1"/>
  <c r="O157" i="1"/>
  <c r="O142" i="1"/>
  <c r="O88" i="1"/>
  <c r="O395" i="1"/>
  <c r="O1054" i="1"/>
  <c r="O1057" i="1"/>
  <c r="O1663" i="1"/>
  <c r="O489" i="1"/>
  <c r="O304" i="1"/>
  <c r="O283" i="1"/>
  <c r="O358" i="1"/>
  <c r="O946" i="1"/>
  <c r="O1249" i="1"/>
  <c r="O281" i="1"/>
  <c r="O665" i="1"/>
  <c r="O480" i="1"/>
  <c r="O287" i="1"/>
  <c r="O579" i="1"/>
  <c r="O366" i="1"/>
  <c r="O658" i="1"/>
  <c r="O950" i="1"/>
  <c r="O1242" i="1"/>
  <c r="O1159" i="1"/>
  <c r="O1483" i="1"/>
  <c r="O457" i="1"/>
  <c r="O272" i="1"/>
  <c r="O696" i="1"/>
  <c r="O394" i="1"/>
  <c r="O1066" i="1"/>
  <c r="O1327" i="1"/>
  <c r="O1216" i="1"/>
  <c r="O565" i="1"/>
  <c r="O680" i="1"/>
  <c r="O378" i="1"/>
  <c r="O1110" i="1"/>
  <c r="O544" i="1"/>
  <c r="O274" i="1"/>
  <c r="O1042" i="1"/>
  <c r="O1233" i="1"/>
  <c r="O1683" i="1"/>
  <c r="W1683" i="1" s="1"/>
  <c r="O1366" i="1"/>
  <c r="O873" i="1"/>
  <c r="O1361" i="1"/>
  <c r="O349" i="1"/>
  <c r="O336" i="1"/>
  <c r="O311" i="1"/>
  <c r="O715" i="1"/>
  <c r="O974" i="1"/>
  <c r="O903" i="1"/>
  <c r="O1323" i="1"/>
  <c r="O1619" i="1"/>
  <c r="O569" i="1"/>
  <c r="O384" i="1"/>
  <c r="O724" i="1"/>
  <c r="O282" i="1"/>
  <c r="O574" i="1"/>
  <c r="O866" i="1"/>
  <c r="O1158" i="1"/>
  <c r="O1004" i="1"/>
  <c r="O1367" i="1"/>
  <c r="O1659" i="1"/>
  <c r="O1061" i="1"/>
  <c r="O1410" i="1"/>
  <c r="O1686" i="1"/>
  <c r="W1686" i="1" s="1"/>
  <c r="O1055" i="1"/>
  <c r="O1369" i="1"/>
  <c r="O1625" i="1"/>
  <c r="O973" i="1"/>
  <c r="O1308" i="1"/>
  <c r="O1564" i="1"/>
  <c r="O125" i="1"/>
  <c r="O110" i="1"/>
  <c r="O67" i="1"/>
  <c r="O56" i="1"/>
  <c r="O467" i="1"/>
  <c r="O542" i="1"/>
  <c r="O1090" i="1"/>
  <c r="O1105" i="1"/>
  <c r="O869" i="1"/>
  <c r="O529" i="1"/>
  <c r="O348" i="1"/>
  <c r="O1018" i="1"/>
  <c r="O1335" i="1"/>
  <c r="O321" i="1"/>
  <c r="O705" i="1"/>
  <c r="O524" i="1"/>
  <c r="O323" i="1"/>
  <c r="O619" i="1"/>
  <c r="O677" i="1"/>
  <c r="O295" i="1"/>
  <c r="O1162" i="1"/>
  <c r="O1455" i="1"/>
  <c r="O1259" i="1"/>
  <c r="O661" i="1"/>
  <c r="O297" i="1"/>
  <c r="O624" i="1"/>
  <c r="O486" i="1"/>
  <c r="O1254" i="1"/>
  <c r="O896" i="1"/>
  <c r="O672" i="1"/>
  <c r="O1114" i="1"/>
  <c r="O1319" i="1"/>
  <c r="O853" i="1"/>
  <c r="O1402" i="1"/>
  <c r="O1393" i="1"/>
  <c r="O433" i="1"/>
  <c r="O464" i="1"/>
  <c r="O383" i="1"/>
  <c r="O751" i="1"/>
  <c r="O642" i="1"/>
  <c r="O1046" i="1"/>
  <c r="O951" i="1"/>
  <c r="O1363" i="1"/>
  <c r="O269" i="1"/>
  <c r="O609" i="1"/>
  <c r="O428" i="1"/>
  <c r="O535" i="1"/>
  <c r="O318" i="1"/>
  <c r="O610" i="1"/>
  <c r="O902" i="1"/>
  <c r="O1198" i="1"/>
  <c r="O1052" i="1"/>
  <c r="O1403" i="1"/>
  <c r="O1688" i="1"/>
  <c r="W1688" i="1" s="1"/>
  <c r="O1109" i="1"/>
  <c r="O1446" i="1"/>
  <c r="O1097" i="1"/>
  <c r="O1401" i="1"/>
  <c r="O1657" i="1"/>
  <c r="O1016" i="1"/>
  <c r="O1340" i="1"/>
  <c r="O1596" i="1"/>
  <c r="O93" i="1"/>
  <c r="O78" i="1"/>
  <c r="O35" i="1"/>
  <c r="O24" i="1"/>
  <c r="O539" i="1"/>
  <c r="O614" i="1"/>
  <c r="O1166" i="1"/>
  <c r="O1201" i="1"/>
  <c r="O971" i="1"/>
  <c r="O573" i="1"/>
  <c r="O432" i="1"/>
  <c r="O431" i="1"/>
  <c r="O506" i="1"/>
  <c r="O1126" i="1"/>
  <c r="O1407" i="1"/>
  <c r="O749" i="1"/>
  <c r="O1394" i="1"/>
  <c r="O530" i="1"/>
  <c r="O508" i="1"/>
  <c r="O1399" i="1"/>
  <c r="O279" i="1"/>
  <c r="O942" i="1"/>
  <c r="O1140" i="1"/>
  <c r="O1372" i="1"/>
  <c r="O248" i="1"/>
  <c r="O1202" i="1"/>
  <c r="O476" i="1"/>
  <c r="O1479" i="1"/>
  <c r="O363" i="1"/>
  <c r="O438" i="1"/>
  <c r="O878" i="1"/>
  <c r="O1278" i="1"/>
  <c r="O1303" i="1"/>
  <c r="O1692" i="1"/>
  <c r="W1692" i="1" s="1"/>
  <c r="O497" i="1"/>
  <c r="O400" i="1"/>
  <c r="O784" i="1"/>
  <c r="O547" i="1"/>
  <c r="O334" i="1"/>
  <c r="O626" i="1"/>
  <c r="O918" i="1"/>
  <c r="O1210" i="1"/>
  <c r="O1068" i="1"/>
  <c r="O1415" i="1"/>
  <c r="O837" i="1"/>
  <c r="O1227" i="1"/>
  <c r="O1534" i="1"/>
  <c r="O943" i="1"/>
  <c r="O1284" i="1"/>
  <c r="O1541" i="1"/>
  <c r="O417" i="1"/>
  <c r="O761" i="1"/>
  <c r="O576" i="1"/>
  <c r="O371" i="1"/>
  <c r="O663" i="1"/>
  <c r="O446" i="1"/>
  <c r="O738" i="1"/>
  <c r="O1030" i="1"/>
  <c r="O1223" i="1"/>
  <c r="O1531" i="1"/>
  <c r="O1318" i="1"/>
  <c r="O1610" i="1"/>
  <c r="O948" i="1"/>
  <c r="O1289" i="1"/>
  <c r="O1545" i="1"/>
  <c r="O952" i="1"/>
  <c r="O1292" i="1"/>
  <c r="O1548" i="1"/>
  <c r="O141" i="1"/>
  <c r="O126" i="1"/>
  <c r="O115" i="1"/>
  <c r="O104" i="1"/>
  <c r="O693" i="1"/>
  <c r="O1150" i="1"/>
  <c r="O419" i="1"/>
  <c r="O1543" i="1"/>
  <c r="O427" i="1"/>
  <c r="O1086" i="1"/>
  <c r="O965" i="1"/>
  <c r="O1305" i="1"/>
  <c r="O1500" i="1"/>
  <c r="O120" i="1"/>
  <c r="O732" i="1"/>
  <c r="O923" i="1"/>
  <c r="O399" i="1"/>
  <c r="O474" i="1"/>
  <c r="O914" i="1"/>
  <c r="O823" i="1"/>
  <c r="O1375" i="1"/>
  <c r="O541" i="1"/>
  <c r="O484" i="1"/>
  <c r="O291" i="1"/>
  <c r="O587" i="1"/>
  <c r="O370" i="1"/>
  <c r="O662" i="1"/>
  <c r="O954" i="1"/>
  <c r="O1246" i="1"/>
  <c r="O1116" i="1"/>
  <c r="O1451" i="1"/>
  <c r="O885" i="1"/>
  <c r="O1275" i="1"/>
  <c r="O1570" i="1"/>
  <c r="O985" i="1"/>
  <c r="O1317" i="1"/>
  <c r="O1573" i="1"/>
  <c r="O461" i="1"/>
  <c r="O276" i="1"/>
  <c r="O620" i="1"/>
  <c r="O407" i="1"/>
  <c r="O699" i="1"/>
  <c r="O774" i="1"/>
  <c r="O1070" i="1"/>
  <c r="O887" i="1"/>
  <c r="O1271" i="1"/>
  <c r="O1567" i="1"/>
  <c r="O987" i="1"/>
  <c r="O1354" i="1"/>
  <c r="O1642" i="1"/>
  <c r="O991" i="1"/>
  <c r="O1321" i="1"/>
  <c r="O1577" i="1"/>
  <c r="O995" i="1"/>
  <c r="O1324" i="1"/>
  <c r="O1580" i="1"/>
  <c r="O109" i="1"/>
  <c r="O83" i="1"/>
  <c r="O72" i="1"/>
  <c r="O1040" i="1"/>
  <c r="O989" i="1"/>
  <c r="O75" i="1"/>
  <c r="O155" i="1"/>
  <c r="O1382" i="1"/>
  <c r="O1065" i="1"/>
  <c r="O1633" i="1"/>
  <c r="O1283" i="1"/>
  <c r="O1624" i="1"/>
  <c r="O1024" i="1"/>
  <c r="O1678" i="1"/>
  <c r="O1389" i="1"/>
  <c r="O893" i="1"/>
  <c r="O1332" i="1"/>
  <c r="O1672" i="1"/>
  <c r="O1560" i="1"/>
  <c r="O124" i="1"/>
  <c r="O1478" i="1"/>
  <c r="O1263" i="1"/>
  <c r="O840" i="1"/>
  <c r="O1296" i="1"/>
  <c r="O1636" i="1"/>
  <c r="O41" i="1"/>
  <c r="O187" i="1"/>
  <c r="O267" i="1"/>
  <c r="O901" i="1"/>
  <c r="O678" i="1"/>
  <c r="O481" i="1"/>
  <c r="O719" i="1"/>
  <c r="O908" i="1"/>
  <c r="O1338" i="1"/>
  <c r="O1561" i="1"/>
  <c r="O189" i="1"/>
  <c r="O319" i="1"/>
  <c r="O1591" i="1"/>
  <c r="O286" i="1"/>
  <c r="O621" i="1"/>
  <c r="O543" i="1"/>
  <c r="O622" i="1"/>
  <c r="O1022" i="1"/>
  <c r="O1015" i="1"/>
  <c r="O1447" i="1"/>
  <c r="O928" i="1"/>
  <c r="O669" i="1"/>
  <c r="O572" i="1"/>
  <c r="O367" i="1"/>
  <c r="O659" i="1"/>
  <c r="O442" i="1"/>
  <c r="O734" i="1"/>
  <c r="O1026" i="1"/>
  <c r="O828" i="1"/>
  <c r="O1217" i="1"/>
  <c r="O1527" i="1"/>
  <c r="O981" i="1"/>
  <c r="O1350" i="1"/>
  <c r="O1638" i="1"/>
  <c r="O1071" i="1"/>
  <c r="O1381" i="1"/>
  <c r="O1637" i="1"/>
  <c r="O545" i="1"/>
  <c r="O364" i="1"/>
  <c r="O704" i="1"/>
  <c r="O479" i="1"/>
  <c r="O558" i="1"/>
  <c r="O850" i="1"/>
  <c r="O1142" i="1"/>
  <c r="O977" i="1"/>
  <c r="O1347" i="1"/>
  <c r="O1639" i="1"/>
  <c r="O1083" i="1"/>
  <c r="O391" i="1"/>
  <c r="O526" i="1"/>
  <c r="O1438" i="1"/>
  <c r="O1082" i="1"/>
  <c r="O653" i="1"/>
  <c r="O354" i="1"/>
  <c r="O1100" i="1"/>
  <c r="O1482" i="1"/>
  <c r="O1685" i="1"/>
  <c r="W1685" i="1" s="1"/>
  <c r="O61" i="1"/>
  <c r="O611" i="1"/>
  <c r="O273" i="1"/>
  <c r="O578" i="1"/>
  <c r="O268" i="1"/>
  <c r="O655" i="1"/>
  <c r="O694" i="1"/>
  <c r="O1058" i="1"/>
  <c r="O1063" i="1"/>
  <c r="O1523" i="1"/>
  <c r="O976" i="1"/>
  <c r="O612" i="1"/>
  <c r="O403" i="1"/>
  <c r="O695" i="1"/>
  <c r="O478" i="1"/>
  <c r="O770" i="1"/>
  <c r="O1062" i="1"/>
  <c r="O881" i="1"/>
  <c r="O1265" i="1"/>
  <c r="O1563" i="1"/>
  <c r="O1029" i="1"/>
  <c r="O1386" i="1"/>
  <c r="O1670" i="1"/>
  <c r="O1113" i="1"/>
  <c r="O1413" i="1"/>
  <c r="O1669" i="1"/>
  <c r="O404" i="1"/>
  <c r="O748" i="1"/>
  <c r="O515" i="1"/>
  <c r="O594" i="1"/>
  <c r="O1178" i="1"/>
  <c r="O1025" i="1"/>
  <c r="O1383" i="1"/>
  <c r="O1675" i="1"/>
  <c r="O1136" i="1"/>
  <c r="O554" i="1"/>
  <c r="O892" i="1"/>
  <c r="O1001" i="1"/>
  <c r="O1266" i="1"/>
  <c r="O300" i="1"/>
  <c r="O502" i="1"/>
  <c r="O1291" i="1"/>
  <c r="O1626" i="1"/>
  <c r="O888" i="1"/>
  <c r="O174" i="1"/>
  <c r="O398" i="1"/>
  <c r="O445" i="1"/>
  <c r="O870" i="1"/>
  <c r="O436" i="1"/>
  <c r="O691" i="1"/>
  <c r="O730" i="1"/>
  <c r="O1134" i="1"/>
  <c r="O1111" i="1"/>
  <c r="O1559" i="1"/>
  <c r="O329" i="1"/>
  <c r="O753" i="1"/>
  <c r="O439" i="1"/>
  <c r="O731" i="1"/>
  <c r="O514" i="1"/>
  <c r="O806" i="1"/>
  <c r="O1102" i="1"/>
  <c r="O929" i="1"/>
  <c r="O1307" i="1"/>
  <c r="O1599" i="1"/>
  <c r="O1077" i="1"/>
  <c r="O1422" i="1"/>
  <c r="O815" i="1"/>
  <c r="O1156" i="1"/>
  <c r="O1445" i="1"/>
  <c r="O289" i="1"/>
  <c r="O633" i="1"/>
  <c r="O448" i="1"/>
  <c r="O788" i="1"/>
  <c r="O555" i="1"/>
  <c r="O338" i="1"/>
  <c r="O630" i="1"/>
  <c r="O922" i="1"/>
  <c r="O1214" i="1"/>
  <c r="O1073" i="1"/>
  <c r="O1419" i="1"/>
  <c r="O795" i="1"/>
  <c r="O1184" i="1"/>
  <c r="O1502" i="1"/>
  <c r="O820" i="1"/>
  <c r="O1161" i="1"/>
  <c r="O1449" i="1"/>
  <c r="O824" i="1"/>
  <c r="O1165" i="1"/>
  <c r="O1452" i="1"/>
  <c r="O237" i="1"/>
  <c r="O222" i="1"/>
  <c r="O211" i="1"/>
  <c r="O200" i="1"/>
  <c r="O1499" i="1"/>
  <c r="O1231" i="1"/>
  <c r="O1620" i="1"/>
  <c r="O137" i="1"/>
  <c r="O1019" i="1"/>
  <c r="O1666" i="1"/>
  <c r="O1377" i="1"/>
  <c r="O941" i="1"/>
  <c r="O1456" i="1"/>
  <c r="O82" i="1"/>
  <c r="O1398" i="1"/>
  <c r="O1081" i="1"/>
  <c r="O1645" i="1"/>
  <c r="O1117" i="1"/>
  <c r="O1504" i="1"/>
  <c r="O133" i="1"/>
  <c r="O34" i="1"/>
  <c r="O180" i="1"/>
  <c r="O58" i="1"/>
  <c r="O1152" i="1"/>
  <c r="O921" i="1"/>
  <c r="O1525" i="1"/>
  <c r="O1069" i="1"/>
  <c r="O1464" i="1"/>
  <c r="O213" i="1"/>
  <c r="O114" i="1"/>
  <c r="O260" i="1"/>
  <c r="O1194" i="1"/>
  <c r="O1489" i="1"/>
  <c r="O1047" i="1"/>
  <c r="O468" i="1"/>
  <c r="O646" i="1"/>
  <c r="O1439" i="1"/>
  <c r="O799" i="1"/>
  <c r="O1059" i="1"/>
  <c r="O46" i="1"/>
  <c r="O617" i="1"/>
  <c r="O1238" i="1"/>
  <c r="O608" i="1"/>
  <c r="O766" i="1"/>
  <c r="O1170" i="1"/>
  <c r="O1207" i="1"/>
  <c r="O1595" i="1"/>
  <c r="O369" i="1"/>
  <c r="O316" i="1"/>
  <c r="O700" i="1"/>
  <c r="O475" i="1"/>
  <c r="O767" i="1"/>
  <c r="O550" i="1"/>
  <c r="O846" i="1"/>
  <c r="O1138" i="1"/>
  <c r="O972" i="1"/>
  <c r="O1343" i="1"/>
  <c r="O1635" i="1"/>
  <c r="O1125" i="1"/>
  <c r="O1462" i="1"/>
  <c r="O857" i="1"/>
  <c r="O1199" i="1"/>
  <c r="O1477" i="1"/>
  <c r="O333" i="1"/>
  <c r="O673" i="1"/>
  <c r="O492" i="1"/>
  <c r="O299" i="1"/>
  <c r="O591" i="1"/>
  <c r="O666" i="1"/>
  <c r="O958" i="1"/>
  <c r="O1250" i="1"/>
  <c r="O1121" i="1"/>
  <c r="O1459" i="1"/>
  <c r="O843" i="1"/>
  <c r="O1232" i="1"/>
  <c r="O1538" i="1"/>
  <c r="O863" i="1"/>
  <c r="O1204" i="1"/>
  <c r="O1481" i="1"/>
  <c r="O867" i="1"/>
  <c r="O1208" i="1"/>
  <c r="O1484" i="1"/>
  <c r="O205" i="1"/>
  <c r="O190" i="1"/>
  <c r="O179" i="1"/>
  <c r="O168" i="1"/>
  <c r="O716" i="1"/>
  <c r="O794" i="1"/>
  <c r="O163" i="1"/>
  <c r="O780" i="1"/>
  <c r="O1260" i="1"/>
  <c r="O882" i="1"/>
  <c r="O1671" i="1"/>
  <c r="O1241" i="1"/>
  <c r="O532" i="1"/>
  <c r="O1495" i="1"/>
  <c r="O1574" i="1"/>
  <c r="O1247" i="1"/>
  <c r="O909" i="1"/>
  <c r="O1516" i="1"/>
  <c r="O158" i="1"/>
  <c r="O136" i="1"/>
  <c r="O1526" i="1"/>
  <c r="O229" i="1"/>
  <c r="O239" i="1"/>
  <c r="O1530" i="1"/>
  <c r="O1441" i="1"/>
  <c r="O1171" i="1"/>
  <c r="O181" i="1"/>
  <c r="O1470" i="1"/>
  <c r="O1325" i="1"/>
  <c r="O1005" i="1"/>
  <c r="O1544" i="1"/>
  <c r="O246" i="1"/>
  <c r="O23" i="1"/>
  <c r="O175" i="1"/>
  <c r="O1406" i="1"/>
  <c r="O1397" i="1"/>
  <c r="O1128" i="1"/>
  <c r="O1592" i="1"/>
  <c r="O198" i="1"/>
  <c r="O220" i="1"/>
  <c r="O1486" i="1"/>
  <c r="O1597" i="1"/>
  <c r="O1300" i="1"/>
  <c r="O81" i="1"/>
  <c r="O139" i="1"/>
  <c r="O1304" i="1"/>
  <c r="O1342" i="1"/>
  <c r="O1192" i="1"/>
  <c r="O172" i="1"/>
  <c r="O80" i="1"/>
  <c r="O1346" i="1"/>
  <c r="O937" i="1"/>
  <c r="O1537" i="1"/>
  <c r="O1085" i="1"/>
  <c r="O1604" i="1"/>
  <c r="O36" i="1"/>
  <c r="O1434" i="1"/>
  <c r="O1209" i="1"/>
  <c r="O1261" i="1"/>
  <c r="O1608" i="1"/>
  <c r="O69" i="1"/>
  <c r="O955" i="1"/>
  <c r="O1654" i="1"/>
  <c r="O1365" i="1"/>
  <c r="O984" i="1"/>
  <c r="O1400" i="1"/>
  <c r="O193" i="1"/>
  <c r="O50" i="1"/>
  <c r="O196" i="1"/>
  <c r="O1378" i="1"/>
  <c r="O1309" i="1"/>
  <c r="O1160" i="1"/>
  <c r="O1693" i="1"/>
  <c r="W1693" i="1" s="1"/>
  <c r="O130" i="1"/>
  <c r="O192" i="1"/>
  <c r="O38" i="1"/>
  <c r="O1496" i="1"/>
  <c r="O169" i="1"/>
  <c r="O106" i="1"/>
  <c r="O249" i="1"/>
  <c r="O1279" i="1"/>
  <c r="O1093" i="1"/>
  <c r="O1355" i="1"/>
  <c r="O1234" i="1"/>
  <c r="O388" i="1"/>
  <c r="O507" i="1"/>
  <c r="O1411" i="1"/>
  <c r="O331" i="1"/>
  <c r="O990" i="1"/>
  <c r="O933" i="1"/>
  <c r="O1349" i="1"/>
  <c r="O660" i="1"/>
  <c r="O814" i="1"/>
  <c r="O1603" i="1"/>
  <c r="O1674" i="1"/>
  <c r="O1353" i="1"/>
  <c r="O1037" i="1"/>
  <c r="O1612" i="1"/>
  <c r="O62" i="1"/>
  <c r="O40" i="1"/>
  <c r="O889" i="1"/>
  <c r="O57" i="1"/>
  <c r="O27" i="1"/>
  <c r="O1602" i="1"/>
  <c r="O1505" i="1"/>
  <c r="O1328" i="1"/>
  <c r="O53" i="1"/>
  <c r="O1542" i="1"/>
  <c r="O1453" i="1"/>
  <c r="O1064" i="1"/>
  <c r="O1588" i="1"/>
  <c r="O224" i="1"/>
  <c r="O47" i="1"/>
  <c r="O1550" i="1"/>
  <c r="O1461" i="1"/>
  <c r="O1181" i="1"/>
  <c r="O1680" i="1"/>
  <c r="W1680" i="1" s="1"/>
  <c r="O1630" i="1"/>
  <c r="O1661" i="1"/>
  <c r="O1344" i="1"/>
  <c r="O37" i="1"/>
  <c r="O73" i="1"/>
  <c r="O1562" i="1"/>
  <c r="O1384" i="1"/>
  <c r="O1432" i="1"/>
  <c r="O1418" i="1"/>
  <c r="O1023" i="1"/>
  <c r="O1601" i="1"/>
  <c r="O1139" i="1"/>
  <c r="O1684" i="1"/>
  <c r="W1684" i="1" s="1"/>
  <c r="O215" i="1"/>
  <c r="O1506" i="1"/>
  <c r="O1293" i="1"/>
  <c r="O861" i="1"/>
  <c r="O1312" i="1"/>
  <c r="O1652" i="1"/>
  <c r="O25" i="1"/>
  <c r="O1104" i="1"/>
  <c r="O793" i="1"/>
  <c r="O1429" i="1"/>
  <c r="O1043" i="1"/>
  <c r="O1444" i="1"/>
  <c r="O149" i="1"/>
  <c r="O251" i="1"/>
  <c r="O1450" i="1"/>
  <c r="O1373" i="1"/>
  <c r="O1277" i="1"/>
  <c r="O42" i="1"/>
  <c r="O148" i="1"/>
  <c r="O199" i="1"/>
  <c r="O920" i="1"/>
  <c r="O1200" i="1"/>
  <c r="O1096" i="1"/>
  <c r="O105" i="1"/>
  <c r="O112" i="1"/>
  <c r="O1437" i="1"/>
  <c r="O1320" i="1"/>
  <c r="O247" i="1"/>
  <c r="O64" i="1"/>
  <c r="O68" i="1"/>
  <c r="O203" i="1"/>
  <c r="O1224" i="1"/>
  <c r="O1655" i="1"/>
  <c r="O1288" i="1"/>
  <c r="O235" i="1"/>
  <c r="O775" i="1"/>
  <c r="O212" i="1"/>
  <c r="O33" i="1"/>
  <c r="O117" i="1"/>
  <c r="O477" i="1"/>
  <c r="O1587" i="1"/>
  <c r="O982" i="1"/>
  <c r="O326" i="1"/>
  <c r="O1667" i="1"/>
  <c r="O511" i="1"/>
  <c r="O1174" i="1"/>
  <c r="O1179" i="1"/>
  <c r="O1509" i="1"/>
  <c r="O335" i="1"/>
  <c r="O994" i="1"/>
  <c r="O891" i="1"/>
  <c r="O1697" i="1"/>
  <c r="O1385" i="1"/>
  <c r="O1080" i="1"/>
  <c r="O1644" i="1"/>
  <c r="O30" i="1"/>
  <c r="O339" i="1"/>
  <c r="O1501" i="1"/>
  <c r="O86" i="1"/>
  <c r="O144" i="1"/>
  <c r="O809" i="1"/>
  <c r="O1569" i="1"/>
  <c r="O1368" i="1"/>
  <c r="O71" i="1"/>
  <c r="O1614" i="1"/>
  <c r="O1517" i="1"/>
  <c r="O1176" i="1"/>
  <c r="O1632" i="1"/>
  <c r="O118" i="1"/>
  <c r="O208" i="1"/>
  <c r="O1622" i="1"/>
  <c r="O1589" i="1"/>
  <c r="O1240" i="1"/>
  <c r="O70" i="1"/>
  <c r="O132" i="1"/>
  <c r="O932" i="1"/>
  <c r="O851" i="1"/>
  <c r="O1428" i="1"/>
  <c r="O234" i="1"/>
  <c r="O55" i="1"/>
  <c r="O135" i="1"/>
  <c r="O847" i="1"/>
  <c r="O1512" i="1"/>
  <c r="O1648" i="1"/>
  <c r="O1494" i="1"/>
  <c r="O1108" i="1"/>
  <c r="O1665" i="1"/>
  <c r="O1197" i="1"/>
  <c r="O160" i="1"/>
  <c r="O1578" i="1"/>
  <c r="O1357" i="1"/>
  <c r="O1352" i="1"/>
  <c r="O1689" i="1"/>
  <c r="W1689" i="1" s="1"/>
  <c r="O226" i="1"/>
  <c r="O879" i="1"/>
  <c r="O1493" i="1"/>
  <c r="O1488" i="1"/>
  <c r="O207" i="1"/>
  <c r="O1598" i="1"/>
  <c r="O185" i="1"/>
  <c r="O111" i="1"/>
  <c r="O1408" i="1"/>
  <c r="O228" i="1"/>
  <c r="O829" i="1"/>
  <c r="O1007" i="1"/>
  <c r="O963" i="1"/>
  <c r="O43" i="1"/>
  <c r="O859" i="1"/>
  <c r="O1348" i="1"/>
  <c r="O1485" i="1"/>
  <c r="O314" i="1"/>
  <c r="O1157" i="1"/>
  <c r="O1299" i="1"/>
  <c r="O880" i="1"/>
  <c r="O623" i="1"/>
  <c r="O1282" i="1"/>
  <c r="O1314" i="1"/>
  <c r="O1605" i="1"/>
  <c r="O443" i="1"/>
  <c r="O1106" i="1"/>
  <c r="O1035" i="1"/>
  <c r="O1417" i="1"/>
  <c r="O1123" i="1"/>
  <c r="O1676" i="1"/>
  <c r="O243" i="1"/>
  <c r="O1079" i="1"/>
  <c r="O1629" i="1"/>
  <c r="O108" i="1"/>
  <c r="O60" i="1"/>
  <c r="O1690" i="1"/>
  <c r="O1412" i="1"/>
  <c r="O21" i="1"/>
  <c r="O825" i="1"/>
  <c r="O1581" i="1"/>
  <c r="O1235" i="1"/>
  <c r="O261" i="1"/>
  <c r="O74" i="1"/>
  <c r="O96" i="1"/>
  <c r="O127" i="1"/>
  <c r="O836" i="1"/>
  <c r="O1653" i="1"/>
  <c r="O1336" i="1"/>
  <c r="O257" i="1"/>
  <c r="O26" i="1"/>
  <c r="O92" i="1"/>
  <c r="O1017" i="1"/>
  <c r="O904" i="1"/>
  <c r="O1472" i="1"/>
  <c r="O194" i="1"/>
  <c r="O256" i="1"/>
  <c r="O255" i="1"/>
  <c r="O1103" i="1"/>
  <c r="O1640" i="1"/>
  <c r="O161" i="1"/>
  <c r="O116" i="1"/>
  <c r="O1566" i="1"/>
  <c r="O1193" i="1"/>
  <c r="O797" i="1"/>
  <c r="O1256" i="1"/>
  <c r="O245" i="1"/>
  <c r="O907" i="1"/>
  <c r="O1646" i="1"/>
  <c r="O1421" i="1"/>
  <c r="O979" i="1"/>
  <c r="O1396" i="1"/>
  <c r="O138" i="1"/>
  <c r="O1294" i="1"/>
  <c r="O964" i="1"/>
  <c r="O1557" i="1"/>
  <c r="O1155" i="1"/>
  <c r="O1528" i="1"/>
  <c r="O65" i="1"/>
  <c r="O167" i="1"/>
  <c r="O1662" i="1"/>
  <c r="O1565" i="1"/>
  <c r="O145" i="1"/>
  <c r="O1053" i="1"/>
  <c r="O969" i="1"/>
  <c r="O147" i="1"/>
  <c r="O1120" i="1"/>
  <c r="O911" i="1"/>
  <c r="O217" i="1"/>
  <c r="O52" i="1"/>
  <c r="O1380" i="1"/>
  <c r="O231" i="1"/>
  <c r="O1556" i="1"/>
  <c r="O1341" i="1"/>
  <c r="O1634" i="1"/>
  <c r="O1239" i="1"/>
  <c r="O785" i="1"/>
  <c r="O838" i="1"/>
  <c r="O413" i="1"/>
  <c r="O294" i="1"/>
  <c r="O1020" i="1"/>
  <c r="O1498" i="1"/>
  <c r="O377" i="1"/>
  <c r="O627" i="1"/>
  <c r="O1286" i="1"/>
  <c r="O1280" i="1"/>
  <c r="O905" i="1"/>
  <c r="O1513" i="1"/>
  <c r="O1251" i="1"/>
  <c r="O1607" i="1"/>
  <c r="O819" i="1"/>
  <c r="O980" i="1"/>
  <c r="O1696" i="1"/>
  <c r="O204" i="1"/>
  <c r="O1188" i="1"/>
  <c r="O1687" i="1"/>
  <c r="O313" i="1"/>
  <c r="O1433" i="1"/>
  <c r="O503" i="1"/>
  <c r="O986" i="1"/>
  <c r="O585" i="1"/>
  <c r="O406" i="1"/>
  <c r="O1164" i="1"/>
  <c r="O1606" i="1"/>
  <c r="O505" i="1"/>
  <c r="O735" i="1"/>
  <c r="O935" i="1"/>
  <c r="O1390" i="1"/>
  <c r="O1033" i="1"/>
  <c r="O1609" i="1"/>
  <c r="O1356" i="1"/>
  <c r="O77" i="1"/>
  <c r="O51" i="1"/>
  <c r="O848" i="1"/>
  <c r="O1219" i="1"/>
  <c r="O1668" i="1"/>
  <c r="O1221" i="1"/>
  <c r="O1151" i="1"/>
  <c r="O883" i="1"/>
  <c r="O1540" i="1"/>
  <c r="O1141" i="1"/>
  <c r="O996" i="1"/>
  <c r="O1376" i="1"/>
  <c r="O177" i="1"/>
  <c r="O191" i="1"/>
  <c r="O201" i="1"/>
  <c r="O1056" i="1"/>
  <c r="O1092" i="1"/>
  <c r="O899" i="1"/>
  <c r="O1424" i="1"/>
  <c r="O129" i="1"/>
  <c r="O143" i="1"/>
  <c r="O1067" i="1"/>
  <c r="O1273" i="1"/>
  <c r="O1075" i="1"/>
  <c r="O1600" i="1"/>
  <c r="O66" i="1"/>
  <c r="O128" i="1"/>
  <c r="O76" i="1"/>
  <c r="O1533" i="1"/>
  <c r="O121" i="1"/>
  <c r="O1072" i="1"/>
  <c r="O1691" i="1"/>
  <c r="W1691" i="1" s="1"/>
  <c r="O1345" i="1"/>
  <c r="O915" i="1"/>
  <c r="O1392" i="1"/>
  <c r="O186" i="1"/>
  <c r="O1189" i="1"/>
  <c r="O1549" i="1"/>
  <c r="O1091" i="1"/>
  <c r="O1480" i="1"/>
  <c r="O197" i="1"/>
  <c r="O171" i="1"/>
  <c r="O1442" i="1"/>
  <c r="O1135" i="1"/>
  <c r="O813" i="1"/>
  <c r="O1267" i="1"/>
  <c r="O1616" i="1"/>
  <c r="O218" i="1"/>
  <c r="O79" i="1"/>
  <c r="O1008" i="1"/>
  <c r="O975" i="1"/>
  <c r="O936" i="1"/>
  <c r="O1536" i="1"/>
  <c r="O258" i="1"/>
  <c r="O119" i="1"/>
  <c r="O97" i="1"/>
  <c r="O100" i="1"/>
  <c r="O98" i="1"/>
  <c r="O1551" i="1"/>
  <c r="O640" i="1"/>
  <c r="O1229" i="1"/>
  <c r="O1153" i="1"/>
  <c r="O1206" i="1"/>
  <c r="O356" i="1"/>
  <c r="O590" i="1"/>
  <c r="O1379" i="1"/>
  <c r="O900" i="1"/>
  <c r="O410" i="1"/>
  <c r="O1175" i="1"/>
  <c r="O1430" i="1"/>
  <c r="O1076" i="1"/>
  <c r="O1641" i="1"/>
  <c r="O1388" i="1"/>
  <c r="O45" i="1"/>
  <c r="O264" i="1"/>
  <c r="O944" i="1"/>
  <c r="O1364" i="1"/>
  <c r="O250" i="1"/>
  <c r="O1310" i="1"/>
  <c r="O1236" i="1"/>
  <c r="O1000" i="1"/>
  <c r="O1584" i="1"/>
  <c r="O1237" i="1"/>
  <c r="O1167" i="1"/>
  <c r="O835" i="1"/>
  <c r="O1416" i="1"/>
  <c r="O89" i="1"/>
  <c r="O151" i="1"/>
  <c r="O230" i="1"/>
  <c r="O1248" i="1"/>
  <c r="O1177" i="1"/>
  <c r="O957" i="1"/>
  <c r="O1508" i="1"/>
  <c r="O85" i="1"/>
  <c r="O103" i="1"/>
  <c r="O1264" i="1"/>
  <c r="O1405" i="1"/>
  <c r="O1133" i="1"/>
  <c r="O209" i="1"/>
  <c r="O22" i="1"/>
  <c r="O84" i="1"/>
  <c r="O811" i="1"/>
  <c r="O791" i="1"/>
  <c r="O150" i="1"/>
  <c r="O219" i="1"/>
  <c r="O1168" i="1"/>
  <c r="O1409" i="1"/>
  <c r="O968" i="1"/>
  <c r="O1476" i="1"/>
  <c r="O263" i="1"/>
  <c r="O1285" i="1"/>
  <c r="O1039" i="1"/>
  <c r="O1613" i="1"/>
  <c r="O1149" i="1"/>
  <c r="O1524" i="1"/>
  <c r="O153" i="1"/>
  <c r="O244" i="1"/>
  <c r="O1514" i="1"/>
  <c r="O1220" i="1"/>
  <c r="O1316" i="1"/>
  <c r="O1656" i="1"/>
  <c r="O178" i="1"/>
  <c r="O39" i="1"/>
  <c r="O1211" i="1"/>
  <c r="O1060" i="1"/>
  <c r="O1048" i="1"/>
  <c r="O1576" i="1"/>
  <c r="O214" i="1"/>
  <c r="O31" i="1"/>
  <c r="O210" i="1"/>
  <c r="O449" i="1"/>
  <c r="O1466" i="1"/>
  <c r="O166" i="1"/>
  <c r="O1460" i="1"/>
  <c r="O242" i="1"/>
  <c r="O1163" i="1"/>
  <c r="O1027" i="1"/>
  <c r="O1203" i="1"/>
  <c r="O1590" i="1"/>
  <c r="O233" i="1"/>
  <c r="O1145" i="1"/>
  <c r="O236" i="1"/>
  <c r="O1049" i="1"/>
  <c r="O528" i="1"/>
  <c r="O1119" i="1"/>
  <c r="O1454" i="1"/>
  <c r="O49" i="1"/>
  <c r="O59" i="1"/>
  <c r="O1021" i="1"/>
  <c r="O1440" i="1"/>
  <c r="O262" i="1"/>
  <c r="O877" i="1"/>
  <c r="O225" i="1"/>
  <c r="O698" i="1"/>
  <c r="O1673" i="1"/>
  <c r="O1313" i="1"/>
  <c r="O63" i="1"/>
  <c r="O1414" i="1"/>
  <c r="O183" i="1"/>
  <c r="O252" i="1"/>
  <c r="O1568" i="1"/>
  <c r="O1301" i="1"/>
  <c r="O134" i="1"/>
  <c r="O1107" i="1"/>
  <c r="O122" i="1"/>
  <c r="O90" i="1"/>
  <c r="O1491" i="1"/>
  <c r="O1420" i="1"/>
  <c r="O1112" i="1"/>
  <c r="O102" i="1"/>
  <c r="O1469" i="1"/>
  <c r="O1358" i="1"/>
  <c r="O241" i="1"/>
  <c r="O1621" i="1"/>
  <c r="O123" i="1"/>
  <c r="O1448" i="1"/>
  <c r="O188" i="1"/>
  <c r="O170" i="1"/>
  <c r="O425" i="1"/>
  <c r="O1028" i="1"/>
  <c r="O254" i="1"/>
  <c r="O265" i="1"/>
  <c r="O1334" i="1"/>
  <c r="O1245" i="1"/>
  <c r="O1269" i="1"/>
  <c r="O868" i="1"/>
  <c r="O925" i="1"/>
  <c r="O240" i="1"/>
  <c r="O1664" i="1"/>
  <c r="O571" i="1"/>
  <c r="O320" i="1"/>
  <c r="O232" i="1"/>
  <c r="O1322" i="1"/>
  <c r="O1333" i="1"/>
  <c r="O165" i="1"/>
  <c r="O852" i="1"/>
  <c r="O1124" i="1"/>
  <c r="O54" i="1"/>
  <c r="O1213" i="1"/>
  <c r="O28" i="1"/>
  <c r="O101" i="1"/>
  <c r="O1628" i="1"/>
  <c r="O518" i="1"/>
  <c r="O1115" i="1"/>
  <c r="O1252" i="1"/>
  <c r="O1011" i="1"/>
  <c r="O223" i="1"/>
  <c r="O1473" i="1"/>
  <c r="O1677" i="1"/>
  <c r="O32" i="1"/>
  <c r="O1360" i="1"/>
  <c r="O1306" i="1"/>
  <c r="O409" i="1"/>
  <c r="O1311" i="1"/>
  <c r="O1492" i="1"/>
  <c r="O947" i="1"/>
  <c r="O1552" i="1"/>
  <c r="O44" i="1"/>
  <c r="O1032" i="1"/>
  <c r="O1370" i="1"/>
  <c r="O1572" i="1"/>
  <c r="O804" i="1"/>
  <c r="O159" i="1"/>
  <c r="O1520" i="1"/>
  <c r="C16" i="1"/>
  <c r="D18" i="1" s="1"/>
  <c r="C11" i="3"/>
  <c r="O362" i="1" l="1"/>
  <c r="O768" i="1"/>
  <c r="O568" i="1"/>
  <c r="O456" i="1"/>
  <c r="O392" i="1"/>
  <c r="O346" i="1"/>
  <c r="O872" i="1"/>
  <c r="O48" i="1"/>
  <c r="O95" i="1"/>
  <c r="O618" i="1"/>
  <c r="O328" i="1"/>
  <c r="O598" i="1"/>
  <c r="O99" i="1"/>
  <c r="O596" i="1"/>
  <c r="O582" i="1"/>
  <c r="O402" i="1"/>
  <c r="O434" i="1"/>
  <c r="O822" i="1"/>
  <c r="O924" i="1"/>
  <c r="O721" i="1"/>
  <c r="O709" i="1"/>
  <c r="O916" i="1"/>
  <c r="O292" i="1"/>
  <c r="O567" i="1"/>
  <c r="O812" i="1"/>
  <c r="O302" i="1"/>
  <c r="O107" i="1"/>
  <c r="O564" i="1"/>
  <c r="O355" i="1"/>
  <c r="O800" i="1"/>
  <c r="O860" i="1"/>
  <c r="O471" i="1"/>
  <c r="O422" i="1"/>
  <c r="O381" i="1"/>
  <c r="O453" i="1"/>
  <c r="O701" i="1"/>
  <c r="O29" i="1"/>
  <c r="O953" i="1"/>
  <c r="O717" i="1"/>
  <c r="O154" i="1"/>
  <c r="O131" i="1"/>
  <c r="O510" i="1"/>
  <c r="O509" i="1"/>
  <c r="O771" i="1"/>
  <c r="O146" i="1"/>
  <c r="O173" i="1"/>
  <c r="O702" i="1"/>
  <c r="O385" i="1"/>
  <c r="O939" i="1"/>
  <c r="O606" i="1"/>
  <c r="O827" i="1"/>
  <c r="O359" i="1"/>
  <c r="O728" i="1"/>
  <c r="O87" i="1"/>
  <c r="O140" i="1"/>
  <c r="O182" i="1"/>
  <c r="O808" i="1"/>
  <c r="O690" i="1"/>
  <c r="O418" i="1"/>
  <c r="O934" i="1"/>
  <c r="O688" i="1"/>
  <c r="O451" i="1"/>
  <c r="O390" i="1"/>
  <c r="O379" i="1"/>
  <c r="O597" i="1"/>
  <c r="O890" i="1"/>
  <c r="O856" i="1"/>
  <c r="O91" i="1"/>
  <c r="O113" i="1"/>
  <c r="O164" i="1"/>
  <c r="O176" i="1"/>
  <c r="O162" i="1"/>
  <c r="O374" i="1"/>
  <c r="O202" i="1"/>
  <c r="O839" i="1"/>
  <c r="O675" i="1"/>
  <c r="O816" i="1"/>
  <c r="O631" i="1"/>
  <c r="O871" i="1"/>
  <c r="O656" i="1"/>
  <c r="O426" i="1"/>
  <c r="O499" i="1"/>
  <c r="O580" i="1"/>
  <c r="O581" i="1"/>
  <c r="O470" i="1"/>
  <c r="O195" i="1"/>
  <c r="O270" i="1"/>
  <c r="O886" i="1"/>
  <c r="O156" i="1"/>
  <c r="O290" i="1"/>
  <c r="O589" i="1"/>
  <c r="O94" i="1"/>
  <c r="O482" i="1"/>
  <c r="O372" i="1"/>
  <c r="O396" i="1"/>
  <c r="O566" i="1"/>
  <c r="O375" i="1"/>
  <c r="O382" i="1"/>
  <c r="P341" i="3"/>
  <c r="P574" i="3"/>
  <c r="P966" i="3"/>
  <c r="P1017" i="3"/>
  <c r="P979" i="3"/>
  <c r="P905" i="3"/>
  <c r="P995" i="3"/>
  <c r="P945" i="3"/>
  <c r="P1025" i="3"/>
  <c r="P890" i="3"/>
  <c r="P843" i="3"/>
  <c r="P844" i="3"/>
  <c r="P887" i="3"/>
  <c r="P929" i="3"/>
  <c r="P997" i="3"/>
  <c r="P1019" i="3"/>
  <c r="P973" i="3"/>
  <c r="P883" i="3"/>
  <c r="P962" i="3"/>
  <c r="P842" i="3"/>
  <c r="P920" i="3"/>
  <c r="P830" i="3"/>
  <c r="P1004" i="3"/>
  <c r="P1016" i="3"/>
  <c r="P1032" i="3"/>
  <c r="P903" i="3"/>
  <c r="P599" i="3"/>
  <c r="P856" i="3"/>
  <c r="P866" i="3"/>
  <c r="P876" i="3"/>
  <c r="P1030" i="3"/>
  <c r="P869" i="3"/>
  <c r="P1028" i="3"/>
  <c r="P969" i="3"/>
  <c r="P948" i="3"/>
  <c r="P971" i="3"/>
  <c r="P825" i="3"/>
  <c r="P863" i="3"/>
  <c r="P964" i="3"/>
  <c r="P873" i="3"/>
  <c r="P956" i="3"/>
  <c r="P911" i="3"/>
  <c r="P993" i="3"/>
  <c r="P1000" i="3"/>
  <c r="P958" i="3"/>
  <c r="P872" i="3"/>
  <c r="P1026" i="3"/>
  <c r="P1001" i="3"/>
  <c r="P1034" i="3"/>
  <c r="P855" i="3"/>
  <c r="P488" i="3"/>
  <c r="P888" i="3"/>
  <c r="P898" i="3"/>
  <c r="P583" i="3"/>
  <c r="P928" i="3"/>
  <c r="P1021" i="3"/>
  <c r="P886" i="3"/>
  <c r="P841" i="3"/>
  <c r="P904" i="3"/>
  <c r="P1010" i="3"/>
  <c r="P900" i="3"/>
  <c r="P1011" i="3"/>
  <c r="P949" i="3"/>
  <c r="P616" i="3"/>
  <c r="P938" i="3"/>
  <c r="P954" i="3"/>
  <c r="P984" i="3"/>
  <c r="P790" i="3"/>
  <c r="P893" i="3"/>
  <c r="P939" i="3"/>
  <c r="P342" i="3"/>
  <c r="P1029" i="3"/>
  <c r="P882" i="3"/>
  <c r="P388" i="3"/>
  <c r="P885" i="3"/>
  <c r="P845" i="3"/>
  <c r="P909" i="3"/>
  <c r="P921" i="3"/>
  <c r="P955" i="3"/>
  <c r="P1024" i="3"/>
  <c r="P1014" i="3"/>
  <c r="P991" i="3"/>
  <c r="P967" i="3"/>
  <c r="P801" i="3"/>
  <c r="P891" i="3"/>
  <c r="P910" i="3"/>
  <c r="P932" i="3"/>
  <c r="P907" i="3"/>
  <c r="P901" i="3"/>
  <c r="P879" i="3"/>
  <c r="P1013" i="3"/>
  <c r="P1009" i="3"/>
  <c r="P868" i="3"/>
  <c r="P978" i="3"/>
  <c r="P895" i="3"/>
  <c r="P1008" i="3"/>
  <c r="P917" i="3"/>
  <c r="P988" i="3"/>
  <c r="P963" i="3"/>
  <c r="P788" i="3"/>
  <c r="P986" i="3"/>
  <c r="P906" i="3"/>
  <c r="P897" i="3"/>
  <c r="P934" i="3"/>
  <c r="P851" i="3"/>
  <c r="P896" i="3"/>
  <c r="P862" i="3"/>
  <c r="P884" i="3"/>
  <c r="P875" i="3"/>
  <c r="P1023" i="3"/>
  <c r="P1007" i="3"/>
  <c r="P797" i="3"/>
  <c r="P923" i="3"/>
  <c r="P950" i="3"/>
  <c r="P976" i="3"/>
  <c r="P889" i="3"/>
  <c r="P894" i="3"/>
  <c r="P942" i="3"/>
  <c r="P828" i="3"/>
  <c r="P912" i="3"/>
  <c r="P1018" i="3"/>
  <c r="P927" i="3"/>
  <c r="P957" i="3"/>
  <c r="P959" i="3"/>
  <c r="P914" i="3"/>
  <c r="P943" i="3"/>
  <c r="P980" i="3"/>
  <c r="P981" i="3"/>
  <c r="P989" i="3"/>
  <c r="P881" i="3"/>
  <c r="P941" i="3"/>
  <c r="P987" i="3"/>
  <c r="P960" i="3"/>
  <c r="P853" i="3"/>
  <c r="P930" i="3"/>
  <c r="P806" i="3"/>
  <c r="P952" i="3"/>
  <c r="P865" i="3"/>
  <c r="P902" i="3"/>
  <c r="P1012" i="3"/>
  <c r="P878" i="3"/>
  <c r="P940" i="3"/>
  <c r="P970" i="3"/>
  <c r="P998" i="3"/>
  <c r="P822" i="3"/>
  <c r="P864" i="3"/>
  <c r="P937" i="3"/>
  <c r="P983" i="3"/>
  <c r="P326" i="3"/>
  <c r="P933" i="3"/>
  <c r="P922" i="3"/>
  <c r="P944" i="3"/>
  <c r="P524" i="3"/>
  <c r="P915" i="3"/>
  <c r="P908" i="3"/>
  <c r="P961" i="3"/>
  <c r="P1033" i="3"/>
  <c r="P871" i="3"/>
  <c r="P1020" i="3"/>
  <c r="P947" i="3"/>
  <c r="P854" i="3"/>
  <c r="P951" i="3"/>
  <c r="P913" i="3"/>
  <c r="P985" i="3"/>
  <c r="P1031" i="3"/>
  <c r="P992" i="3"/>
  <c r="P635" i="3"/>
  <c r="P974" i="3"/>
  <c r="P892" i="3"/>
  <c r="P965" i="3"/>
  <c r="P975" i="3"/>
  <c r="P999" i="3"/>
  <c r="P846" i="3"/>
  <c r="P918" i="3"/>
  <c r="P996" i="3"/>
  <c r="P1002" i="3"/>
  <c r="P848" i="3"/>
  <c r="P899" i="3"/>
  <c r="P990" i="3"/>
  <c r="P935" i="3"/>
  <c r="P829" i="3"/>
  <c r="P823" i="3"/>
  <c r="P994" i="3"/>
  <c r="P1006" i="3"/>
  <c r="P327" i="3"/>
  <c r="P1022" i="3"/>
  <c r="P972" i="3"/>
  <c r="P925" i="3"/>
  <c r="P916" i="3"/>
  <c r="P931" i="3"/>
  <c r="P1005" i="3"/>
  <c r="P874" i="3"/>
  <c r="P870" i="3"/>
  <c r="P880" i="3"/>
  <c r="P924" i="3"/>
  <c r="P867" i="3"/>
  <c r="P953" i="3"/>
  <c r="P946" i="3"/>
  <c r="P926" i="3"/>
  <c r="P857" i="3"/>
  <c r="P982" i="3"/>
  <c r="P860" i="3"/>
  <c r="P968" i="3"/>
  <c r="P877" i="3"/>
  <c r="P919" i="3"/>
  <c r="P936" i="3"/>
  <c r="P977" i="3"/>
  <c r="P1003" i="3"/>
  <c r="P1015" i="3"/>
  <c r="P1027" i="3"/>
  <c r="C15" i="3"/>
  <c r="C18" i="3" s="1"/>
  <c r="W1695" i="1"/>
  <c r="O740" i="1"/>
  <c r="O713" i="1"/>
  <c r="O779" i="1"/>
  <c r="O895" i="1"/>
  <c r="O365" i="1"/>
  <c r="O796" i="1"/>
  <c r="O970" i="1"/>
  <c r="C15" i="1"/>
  <c r="O420" i="1"/>
  <c r="W1696" i="1"/>
  <c r="F16" i="1" l="1"/>
  <c r="F18" i="1" s="1"/>
  <c r="C18" i="1"/>
  <c r="E16" i="3"/>
  <c r="E17" i="3" s="1"/>
  <c r="F17" i="1" l="1"/>
</calcChain>
</file>

<file path=xl/sharedStrings.xml><?xml version="1.0" encoding="utf-8"?>
<sst xmlns="http://schemas.openxmlformats.org/spreadsheetml/2006/main" count="19191" uniqueCount="4514">
  <si>
    <t> 18.05.1955 23:16 </t>
  </si>
  <si>
    <t> R.Rudolph </t>
  </si>
  <si>
    <t>2435246.471 </t>
  </si>
  <si>
    <t> 18.05.1955 23:18 </t>
  </si>
  <si>
    <t>2435265.449 </t>
  </si>
  <si>
    <t> 06.06.1955 22:46 </t>
  </si>
  <si>
    <t> J.Müller </t>
  </si>
  <si>
    <t>2435265.452 </t>
  </si>
  <si>
    <t> 06.06.1955 22:50 </t>
  </si>
  <si>
    <t>2435303.399 </t>
  </si>
  <si>
    <t> 14.07.1955 21:34 </t>
  </si>
  <si>
    <t> F.Dörr </t>
  </si>
  <si>
    <t>2435303.403 </t>
  </si>
  <si>
    <t> 14.07.1955 21:40 </t>
  </si>
  <si>
    <t>2435303.408 </t>
  </si>
  <si>
    <t> 14.07.1955 21:47 </t>
  </si>
  <si>
    <t> W.Quester </t>
  </si>
  <si>
    <t>2435313.486 </t>
  </si>
  <si>
    <t> 24.07.1955 23:39 </t>
  </si>
  <si>
    <t>2435332.461 </t>
  </si>
  <si>
    <t> 12.08.1955 23:03 </t>
  </si>
  <si>
    <t>2435332.474 </t>
  </si>
  <si>
    <t> 12.08.1955 23:22 </t>
  </si>
  <si>
    <t> 0.016 </t>
  </si>
  <si>
    <t>2435335.428 </t>
  </si>
  <si>
    <t> 15.08.1955 22:16 </t>
  </si>
  <si>
    <t>2435335.429 </t>
  </si>
  <si>
    <t> 15.08.1955 22:17 </t>
  </si>
  <si>
    <t>2435370.421 </t>
  </si>
  <si>
    <t> 19.09.1955 22:06 </t>
  </si>
  <si>
    <t>2435379.322 </t>
  </si>
  <si>
    <t> 28.09.1955 19:43 </t>
  </si>
  <si>
    <t>2435934.435 </t>
  </si>
  <si>
    <t> 05.04.1957 22:26 </t>
  </si>
  <si>
    <t>2435953.401 </t>
  </si>
  <si>
    <t> 24.04.1957 21:37 </t>
  </si>
  <si>
    <t>2435953.407 </t>
  </si>
  <si>
    <t> 24.04.1957 21:46 </t>
  </si>
  <si>
    <t>2435953.408 </t>
  </si>
  <si>
    <t> 24.04.1957 21:47 </t>
  </si>
  <si>
    <t>2435963.486 </t>
  </si>
  <si>
    <t> 04.05.1957 23:39 </t>
  </si>
  <si>
    <t>2435963.488 </t>
  </si>
  <si>
    <t> 04.05.1957 23:42 </t>
  </si>
  <si>
    <t>2435985.436 </t>
  </si>
  <si>
    <t> 26.05.1957 22:27 </t>
  </si>
  <si>
    <t> P.Grabowski </t>
  </si>
  <si>
    <t>2435985.437 </t>
  </si>
  <si>
    <t> 26.05.1957 22:29 </t>
  </si>
  <si>
    <t>2436074.399 </t>
  </si>
  <si>
    <t> 23.08.1957 21:34 </t>
  </si>
  <si>
    <t>2436074.401 </t>
  </si>
  <si>
    <t> 23.08.1957 21:37 </t>
  </si>
  <si>
    <t>2436074.402 </t>
  </si>
  <si>
    <t> 23.08.1957 21:38 </t>
  </si>
  <si>
    <t>2436074.403 </t>
  </si>
  <si>
    <t> 23.08.1957 21:40 </t>
  </si>
  <si>
    <t> W.Braune </t>
  </si>
  <si>
    <t>2436106.425 </t>
  </si>
  <si>
    <t> 24.09.1957 22:12 </t>
  </si>
  <si>
    <t>2436106.428 </t>
  </si>
  <si>
    <t> 24.09.1957 22:16 </t>
  </si>
  <si>
    <t>2436166.323 </t>
  </si>
  <si>
    <t> 23.11.1957 19:45 </t>
  </si>
  <si>
    <t>2436166.324 </t>
  </si>
  <si>
    <t> 23.11.1957 19:46 </t>
  </si>
  <si>
    <t> W.Grauenhorst </t>
  </si>
  <si>
    <t>2436173.438 </t>
  </si>
  <si>
    <t> 30.11.1957 22:30 </t>
  </si>
  <si>
    <t>2436173.439 </t>
  </si>
  <si>
    <t> 30.11.1957 22:32 </t>
  </si>
  <si>
    <t>2436188.265 </t>
  </si>
  <si>
    <t> 15.12.1957 18:21 </t>
  </si>
  <si>
    <t>2436188.266 </t>
  </si>
  <si>
    <t> 15.12.1957 18:23 </t>
  </si>
  <si>
    <t>2436207.249 </t>
  </si>
  <si>
    <t> 03.01.1958 17:58 </t>
  </si>
  <si>
    <t>2436207.255 </t>
  </si>
  <si>
    <t> 03.01.1958 18:07 </t>
  </si>
  <si>
    <t>2436231.556 </t>
  </si>
  <si>
    <t> 28.01.1958 01:20 </t>
  </si>
  <si>
    <t>2436231.558 </t>
  </si>
  <si>
    <t> 28.01.1958 01:23 </t>
  </si>
  <si>
    <t>2436231.559 </t>
  </si>
  <si>
    <t> 28.01.1958 01:24 </t>
  </si>
  <si>
    <t>2436288.493 </t>
  </si>
  <si>
    <t> 25.03.1958 23:49 </t>
  </si>
  <si>
    <t>2436288.495 </t>
  </si>
  <si>
    <t> 25.03.1958 23:52 </t>
  </si>
  <si>
    <t>2436288.497 </t>
  </si>
  <si>
    <t> 25.03.1958 23:55 </t>
  </si>
  <si>
    <t>2436460.484 </t>
  </si>
  <si>
    <t> 13.09.1958 23:36 </t>
  </si>
  <si>
    <t>2437027.455 </t>
  </si>
  <si>
    <t> 02.04.1960 22:55 </t>
  </si>
  <si>
    <t>BAVM 15 </t>
  </si>
  <si>
    <t>2437027.458 </t>
  </si>
  <si>
    <t> 02.04.1960 22:59 </t>
  </si>
  <si>
    <t>2437027.461 </t>
  </si>
  <si>
    <t> 02.04.1960 23:03 </t>
  </si>
  <si>
    <t>JAVSO..46…79 (2018)</t>
  </si>
  <si>
    <t>JAVSO..45..121</t>
  </si>
  <si>
    <t> 13.02.2005 17:22 </t>
  </si>
  <si>
    <t>1543</t>
  </si>
  <si>
    <t>2453443.694 </t>
  </si>
  <si>
    <t> 14.03.2005 04:39 </t>
  </si>
  <si>
    <t>1591</t>
  </si>
  <si>
    <t>2453481.647 </t>
  </si>
  <si>
    <t> 21.04.2005 03:31 </t>
  </si>
  <si>
    <t>1655</t>
  </si>
  <si>
    <t>2453484.0196 </t>
  </si>
  <si>
    <t> 23.04.2005 12:28 </t>
  </si>
  <si>
    <t>1659</t>
  </si>
  <si>
    <t>2453582.460 </t>
  </si>
  <si>
    <t> 30.07.2005 23:02 </t>
  </si>
  <si>
    <t>1825</t>
  </si>
  <si>
    <t> J.Benko </t>
  </si>
  <si>
    <t>OEJV 0094 </t>
  </si>
  <si>
    <t>2453582.469 </t>
  </si>
  <si>
    <t> 30.07.2005 23:15 </t>
  </si>
  <si>
    <t> S.Kacmár </t>
  </si>
  <si>
    <t>2453691.0038 </t>
  </si>
  <si>
    <t> 16.11.2005 12:05 </t>
  </si>
  <si>
    <t>2008</t>
  </si>
  <si>
    <t>2453747.3424 </t>
  </si>
  <si>
    <t> 11.01.2006 20:13 </t>
  </si>
  <si>
    <t>2103</t>
  </si>
  <si>
    <t> -0.0013 </t>
  </si>
  <si>
    <t> I.Megson </t>
  </si>
  <si>
    <t> AOEB 12 </t>
  </si>
  <si>
    <t>2454061.6729 </t>
  </si>
  <si>
    <t> 22.11.2006 04:08 </t>
  </si>
  <si>
    <t>2633</t>
  </si>
  <si>
    <t> R.Poklar </t>
  </si>
  <si>
    <t>2454127.5021 </t>
  </si>
  <si>
    <t> 27.01.2007 00:03 </t>
  </si>
  <si>
    <t>2744</t>
  </si>
  <si>
    <t>2454149.446 </t>
  </si>
  <si>
    <t> 17.02.2007 22:42 </t>
  </si>
  <si>
    <t>2781</t>
  </si>
  <si>
    <t> M.Mráz </t>
  </si>
  <si>
    <t>2454149.451 </t>
  </si>
  <si>
    <t> 17.02.2007 22:49 </t>
  </si>
  <si>
    <t> M.Rebic </t>
  </si>
  <si>
    <t>2454149.458 </t>
  </si>
  <si>
    <t> 17.02.2007 22:59 </t>
  </si>
  <si>
    <t> P.Ondercín </t>
  </si>
  <si>
    <t>2454206.3812 </t>
  </si>
  <si>
    <t> 15.04.2007 21:08 </t>
  </si>
  <si>
    <t>2877</t>
  </si>
  <si>
    <t> M.Wischnewski </t>
  </si>
  <si>
    <t>BAVM 186 </t>
  </si>
  <si>
    <t>2454209.3444 </t>
  </si>
  <si>
    <t> 18.04.2007 20:15 </t>
  </si>
  <si>
    <t>2882</t>
  </si>
  <si>
    <t>2454338.6359 </t>
  </si>
  <si>
    <t> 26.08.2007 03:15 </t>
  </si>
  <si>
    <t>3100</t>
  </si>
  <si>
    <t>JAAVSO 36(2);171 </t>
  </si>
  <si>
    <t>2454352.5745 </t>
  </si>
  <si>
    <t> 09.09.2007 01:47 </t>
  </si>
  <si>
    <t>3123.5</t>
  </si>
  <si>
    <t> A.Liakos &amp; P.Niarchos </t>
  </si>
  <si>
    <t>IBVS 5897 </t>
  </si>
  <si>
    <t>2454359.3914 </t>
  </si>
  <si>
    <t> 15.09.2007 21:23 </t>
  </si>
  <si>
    <t>3135</t>
  </si>
  <si>
    <t> -0.0026 </t>
  </si>
  <si>
    <t>2454361.4719 </t>
  </si>
  <si>
    <t> 17.09.2007 23:19 </t>
  </si>
  <si>
    <t>3138.5</t>
  </si>
  <si>
    <t>V;R</t>
  </si>
  <si>
    <t>2454440.6454 </t>
  </si>
  <si>
    <t> 06.12.2007 03:29 </t>
  </si>
  <si>
    <t>3272</t>
  </si>
  <si>
    <t>2454562.8172 </t>
  </si>
  <si>
    <t> 06.04.2008 07:36 </t>
  </si>
  <si>
    <t>3478</t>
  </si>
  <si>
    <t>JAAVSO 36(2);186 </t>
  </si>
  <si>
    <t>2454597.5162 </t>
  </si>
  <si>
    <t> 11.05.2008 00:23 </t>
  </si>
  <si>
    <t>3536.5</t>
  </si>
  <si>
    <t> 0.0038 </t>
  </si>
  <si>
    <t> S.Parimucha et al. </t>
  </si>
  <si>
    <t>IBVS 5898 </t>
  </si>
  <si>
    <t>2454657.7097 </t>
  </si>
  <si>
    <t> 10.07.2008 05:01 </t>
  </si>
  <si>
    <t>3638</t>
  </si>
  <si>
    <t>2454696.8518 </t>
  </si>
  <si>
    <t> 18.08.2008 08:26 </t>
  </si>
  <si>
    <t>3704</t>
  </si>
  <si>
    <t>2454728.8783 </t>
  </si>
  <si>
    <t> 19.09.2008 09:04 </t>
  </si>
  <si>
    <t>3758</t>
  </si>
  <si>
    <t>JAAVSO 37(1);44 </t>
  </si>
  <si>
    <t>2454752.5978 </t>
  </si>
  <si>
    <t> 13.10.2008 02:20 </t>
  </si>
  <si>
    <t>3798</t>
  </si>
  <si>
    <t>2454760.3068 </t>
  </si>
  <si>
    <t> 20.10.2008 19:21 </t>
  </si>
  <si>
    <t>3811</t>
  </si>
  <si>
    <t> P.Sterzinger </t>
  </si>
  <si>
    <t>BAVM 203 </t>
  </si>
  <si>
    <t>2454843.3387 </t>
  </si>
  <si>
    <t> 11.01.2009 20:07 </t>
  </si>
  <si>
    <t>3951</t>
  </si>
  <si>
    <t> L.Pagel </t>
  </si>
  <si>
    <t>2454902.3547 </t>
  </si>
  <si>
    <t> 11.03.2009 20:30 </t>
  </si>
  <si>
    <t>4050.5</t>
  </si>
  <si>
    <t> 0.0033 </t>
  </si>
  <si>
    <t>BAVM 209 </t>
  </si>
  <si>
    <t>2454905.6112 </t>
  </si>
  <si>
    <t> 15.03.2009 02:40 </t>
  </si>
  <si>
    <t>4056</t>
  </si>
  <si>
    <t> JAAVSO 38;85 </t>
  </si>
  <si>
    <t>2455035.4930 </t>
  </si>
  <si>
    <t> 22.07.2009 23:49 </t>
  </si>
  <si>
    <t> 30.05.1963 21:27 </t>
  </si>
  <si>
    <t>2438238.508 </t>
  </si>
  <si>
    <t> 28.07.1963 00:11 </t>
  </si>
  <si>
    <t>2438244.435 </t>
  </si>
  <si>
    <t> 02.08.1963 22:26 </t>
  </si>
  <si>
    <t>2438371.363 </t>
  </si>
  <si>
    <t> 07.12.1963 20:42 </t>
  </si>
  <si>
    <t>2438371.368 </t>
  </si>
  <si>
    <t> 07.12.1963 20:49 </t>
  </si>
  <si>
    <t> G.Görz </t>
  </si>
  <si>
    <t>2438371.373 </t>
  </si>
  <si>
    <t> 07.12.1963 20:57 </t>
  </si>
  <si>
    <t> E.Kowalsky </t>
  </si>
  <si>
    <t>2438413.475 </t>
  </si>
  <si>
    <t> 18.01.1964 23:24 </t>
  </si>
  <si>
    <t>2438499.470 </t>
  </si>
  <si>
    <t> 13.04.1964 23:16 </t>
  </si>
  <si>
    <t> I.Sirucek </t>
  </si>
  <si>
    <t>2438500.651 </t>
  </si>
  <si>
    <t> 15.04.1964 03:37 </t>
  </si>
  <si>
    <t> M.Baldwin </t>
  </si>
  <si>
    <t> ST 28.244 </t>
  </si>
  <si>
    <t>2438502.406 </t>
  </si>
  <si>
    <t> 16.04.1964 21:44 </t>
  </si>
  <si>
    <t> -0.022 </t>
  </si>
  <si>
    <t> F.Zdarsky </t>
  </si>
  <si>
    <t>2438502.412 </t>
  </si>
  <si>
    <t> 16.04.1964 21:53 </t>
  </si>
  <si>
    <t> -0.016 </t>
  </si>
  <si>
    <t> A.Zalesak </t>
  </si>
  <si>
    <t>2438502.414 </t>
  </si>
  <si>
    <t> 16.04.1964 21:56 </t>
  </si>
  <si>
    <t> V.Mlynek </t>
  </si>
  <si>
    <t>2438502.416 </t>
  </si>
  <si>
    <t> 16.04.1964 21:59 </t>
  </si>
  <si>
    <t> J.Petrjanos </t>
  </si>
  <si>
    <t>2438502.420 </t>
  </si>
  <si>
    <t> 16.04.1964 22:04 </t>
  </si>
  <si>
    <t> S.Polehna </t>
  </si>
  <si>
    <t>2438513.705 </t>
  </si>
  <si>
    <t> 28.04.1964 04:55 </t>
  </si>
  <si>
    <t>2438525.459 </t>
  </si>
  <si>
    <t> 09.05.1964 23:00 </t>
  </si>
  <si>
    <t> -0.099 </t>
  </si>
  <si>
    <t>2438561.743 </t>
  </si>
  <si>
    <t> 15.06.1964 05:49 </t>
  </si>
  <si>
    <t> A.Howell </t>
  </si>
  <si>
    <t>2438583.681 </t>
  </si>
  <si>
    <t> 07.07.1964 04:20 </t>
  </si>
  <si>
    <t> M.Murphy </t>
  </si>
  <si>
    <t>2438607.408 </t>
  </si>
  <si>
    <t> 30.07.1964 21:47 </t>
  </si>
  <si>
    <t> J.Marz </t>
  </si>
  <si>
    <t>2438652.479 </t>
  </si>
  <si>
    <t> 13.09.1964 23:29 </t>
  </si>
  <si>
    <t> S.Müller </t>
  </si>
  <si>
    <t> AN 289.191 </t>
  </si>
  <si>
    <t>2438671.460 </t>
  </si>
  <si>
    <t> 02.10.1964 23:02 </t>
  </si>
  <si>
    <t>2438672.651 </t>
  </si>
  <si>
    <t> 04.10.1964 03:37 </t>
  </si>
  <si>
    <t> ST 29.255 </t>
  </si>
  <si>
    <t>2438691.622 </t>
  </si>
  <si>
    <t> 23.10.1964 02:55 </t>
  </si>
  <si>
    <t>2438694.590 </t>
  </si>
  <si>
    <t> 26.10.1964 02:09 </t>
  </si>
  <si>
    <t>2438709.400 </t>
  </si>
  <si>
    <t> 09.11.1964 21:36 </t>
  </si>
  <si>
    <t>2438713.571 </t>
  </si>
  <si>
    <t> 14.11.1964 01:42 </t>
  </si>
  <si>
    <t>2438723.649 </t>
  </si>
  <si>
    <t> 24.11.1964 03:34 </t>
  </si>
  <si>
    <t>2438726.610 </t>
  </si>
  <si>
    <t> 27.11.1964 02:38 </t>
  </si>
  <si>
    <t>2438726.619 </t>
  </si>
  <si>
    <t> 27.11.1964 02:51 </t>
  </si>
  <si>
    <t> T.Hering </t>
  </si>
  <si>
    <t>2438780.578 </t>
  </si>
  <si>
    <t> 20.01.1965 01:52 </t>
  </si>
  <si>
    <t>2438796.600 </t>
  </si>
  <si>
    <t> 05.02.1965 02:24 </t>
  </si>
  <si>
    <t> W.Hampton </t>
  </si>
  <si>
    <t>2438817.350 </t>
  </si>
  <si>
    <t> 25.02.1965 20:24 </t>
  </si>
  <si>
    <t>2438833.357 </t>
  </si>
  <si>
    <t> 13.03.1965 20:34 </t>
  </si>
  <si>
    <t>2438833.361 </t>
  </si>
  <si>
    <t> 13.03.1965 20:39 </t>
  </si>
  <si>
    <t>2438833.363 </t>
  </si>
  <si>
    <t> 13.03.1965 20:42 </t>
  </si>
  <si>
    <t> J.Hübscher </t>
  </si>
  <si>
    <t>2438833.364 </t>
  </si>
  <si>
    <t> 13.03.1965 20:44 </t>
  </si>
  <si>
    <t>2438884.372 </t>
  </si>
  <si>
    <t> 03.05.1965 20:55 </t>
  </si>
  <si>
    <t> K.Rausal </t>
  </si>
  <si>
    <t> BRNO 5 </t>
  </si>
  <si>
    <t>2438892.665 </t>
  </si>
  <si>
    <t> 12.05.1965 03:57 </t>
  </si>
  <si>
    <t>IBVS 111 </t>
  </si>
  <si>
    <t>2438910.460 </t>
  </si>
  <si>
    <t> 29.05.1965 23:02 </t>
  </si>
  <si>
    <t>2438910.465 </t>
  </si>
  <si>
    <t> 29.05.1965 23:09 </t>
  </si>
  <si>
    <t>2438927.673 </t>
  </si>
  <si>
    <t> 16.06.1965 04:09 </t>
  </si>
  <si>
    <t>2438947.836 </t>
  </si>
  <si>
    <t> 06.07.1965 08:03 </t>
  </si>
  <si>
    <t>2438964.425 </t>
  </si>
  <si>
    <t> 22.07.1965 22:12 </t>
  </si>
  <si>
    <t> M.Krbuskova </t>
  </si>
  <si>
    <t> O.Oburka </t>
  </si>
  <si>
    <t>2438964.428 </t>
  </si>
  <si>
    <t> 22.07.1965 22:16 </t>
  </si>
  <si>
    <t> V.Brancik </t>
  </si>
  <si>
    <t>2438964.430 </t>
  </si>
  <si>
    <t> 22.07.1965 22:19 </t>
  </si>
  <si>
    <t> J.Kubita </t>
  </si>
  <si>
    <t>2438964.432 </t>
  </si>
  <si>
    <t> 22.07.1965 22:22 </t>
  </si>
  <si>
    <t> J.Bok </t>
  </si>
  <si>
    <t> K.Brancik </t>
  </si>
  <si>
    <t> J.Cizek </t>
  </si>
  <si>
    <t>2438964.435 </t>
  </si>
  <si>
    <t> 22.07.1965 22:26 </t>
  </si>
  <si>
    <t> P.Krahulec </t>
  </si>
  <si>
    <t>2438964.441 </t>
  </si>
  <si>
    <t> 22.07.1965 22:35 </t>
  </si>
  <si>
    <t> M.Litavsky </t>
  </si>
  <si>
    <t>2438967.398 </t>
  </si>
  <si>
    <t> 25.07.1965 21:33 </t>
  </si>
  <si>
    <t> B.Krejci </t>
  </si>
  <si>
    <t>2438967.402 </t>
  </si>
  <si>
    <t> 25.07.1965 21:38 </t>
  </si>
  <si>
    <t>2438967.403 </t>
  </si>
  <si>
    <t> 25.07.1965 21:40 </t>
  </si>
  <si>
    <t>2438967.405 </t>
  </si>
  <si>
    <t> 25.07.1965 21:43 </t>
  </si>
  <si>
    <t>2438967.407 </t>
  </si>
  <si>
    <t> 25.07.1965 21:46 </t>
  </si>
  <si>
    <t>2438967.408 </t>
  </si>
  <si>
    <t> 25.07.1965 21:47 </t>
  </si>
  <si>
    <t> V.Remes </t>
  </si>
  <si>
    <t>2438972.738 </t>
  </si>
  <si>
    <t> 31.07.1965 05:42 </t>
  </si>
  <si>
    <t> A.Johnson </t>
  </si>
  <si>
    <t>IBVS 114 </t>
  </si>
  <si>
    <t>2438977.481 </t>
  </si>
  <si>
    <t> 04.08.1965 23:32 </t>
  </si>
  <si>
    <t>2438997.652 </t>
  </si>
  <si>
    <t> 25.08.1965 03:38 </t>
  </si>
  <si>
    <t> F.Sanner </t>
  </si>
  <si>
    <t>2439027.298 </t>
  </si>
  <si>
    <t> 23.09.1965 19:09 </t>
  </si>
  <si>
    <t> N.Hasler </t>
  </si>
  <si>
    <t>2439036.794 </t>
  </si>
  <si>
    <t> 03.10.1965 07:03 </t>
  </si>
  <si>
    <t>IBVS 119 </t>
  </si>
  <si>
    <t>2439040.356 </t>
  </si>
  <si>
    <t> 06.10.1965 20:32 </t>
  </si>
  <si>
    <t> H.Peter </t>
  </si>
  <si>
    <t>2439050.419 </t>
  </si>
  <si>
    <t> 16.10.1965 22:03 </t>
  </si>
  <si>
    <t>2439062.306 </t>
  </si>
  <si>
    <t> 28.10.1965 19:20 </t>
  </si>
  <si>
    <t> ORI 95 </t>
  </si>
  <si>
    <t>2439077.712 </t>
  </si>
  <si>
    <t> 13.11.1965 05:05 </t>
  </si>
  <si>
    <t>2439080.680 </t>
  </si>
  <si>
    <t> 16.11.1965 04:19 </t>
  </si>
  <si>
    <t>2439083.644 </t>
  </si>
  <si>
    <t> 19.11.1965 03:27 </t>
  </si>
  <si>
    <t>IBVS 129 </t>
  </si>
  <si>
    <t>2439091.347 </t>
  </si>
  <si>
    <t> 26.11.1965 20:19 </t>
  </si>
  <si>
    <t> A.Kizilirmak </t>
  </si>
  <si>
    <t> AN 289.192 </t>
  </si>
  <si>
    <t>2439091.349 </t>
  </si>
  <si>
    <t> 26.11.1965 20:22 </t>
  </si>
  <si>
    <t> Ü.Akyol </t>
  </si>
  <si>
    <t>2439091.350 </t>
  </si>
  <si>
    <t> 26.11.1965 20:24 </t>
  </si>
  <si>
    <t> R.Kizilirmak </t>
  </si>
  <si>
    <t>2439091.352 </t>
  </si>
  <si>
    <t> 26.11.1965 20:26 </t>
  </si>
  <si>
    <t> S.Hazer </t>
  </si>
  <si>
    <t>2439096.697 </t>
  </si>
  <si>
    <t> 02.12.1965 04:43 </t>
  </si>
  <si>
    <t>2439102.625 </t>
  </si>
  <si>
    <t> 08.12.1965 03:00 </t>
  </si>
  <si>
    <t>2439137.607 </t>
  </si>
  <si>
    <t> 12.01.1966 02:34 </t>
  </si>
  <si>
    <t>2439140.574 </t>
  </si>
  <si>
    <t> 15.01.1966 01:46 </t>
  </si>
  <si>
    <t>2439145.327 </t>
  </si>
  <si>
    <t> 19.01.1966 19:50 </t>
  </si>
  <si>
    <t> K.Locher </t>
  </si>
  <si>
    <t>2439158.377 </t>
  </si>
  <si>
    <t> 01.02.1966 21:02 </t>
  </si>
  <si>
    <t> R.Diethelm </t>
  </si>
  <si>
    <t>2439193.368 </t>
  </si>
  <si>
    <t> 08.03.1966 20:49 </t>
  </si>
  <si>
    <t> ORI 97 </t>
  </si>
  <si>
    <t>2439226.580 </t>
  </si>
  <si>
    <t> 11.04.1966 01:55 </t>
  </si>
  <si>
    <t>2439228.345 </t>
  </si>
  <si>
    <t> 12.04.1966 20:16 </t>
  </si>
  <si>
    <t>2439228.351 </t>
  </si>
  <si>
    <t> 12.04.1966 20:25 </t>
  </si>
  <si>
    <t> AN 291.112 </t>
  </si>
  <si>
    <t>2439228.352 </t>
  </si>
  <si>
    <t> 12.04.1966 20:26 </t>
  </si>
  <si>
    <t>2439238.426 </t>
  </si>
  <si>
    <t> 22.04.1966 22:13 </t>
  </si>
  <si>
    <t>2439273.425 </t>
  </si>
  <si>
    <t> 27.05.1966 22:12 </t>
  </si>
  <si>
    <t>IBVS 154 </t>
  </si>
  <si>
    <t>2439289.446 </t>
  </si>
  <si>
    <t> 12.06.1966 22:42 </t>
  </si>
  <si>
    <t> ORI 98 </t>
  </si>
  <si>
    <t>2439290.621 </t>
  </si>
  <si>
    <t> 14.06.1966 02:54 </t>
  </si>
  <si>
    <t>2439291.796 </t>
  </si>
  <si>
    <t> 15.06.1966 07:06 </t>
  </si>
  <si>
    <t>2439294.769 </t>
  </si>
  <si>
    <t> 18.06.1966 06:27 </t>
  </si>
  <si>
    <t>2439348.739 </t>
  </si>
  <si>
    <t> 11.08.1966 05:44 </t>
  </si>
  <si>
    <t>IBVS 180 </t>
  </si>
  <si>
    <t>2439350.526 </t>
  </si>
  <si>
    <t> 13.08.1966 00:37 </t>
  </si>
  <si>
    <t>2439361.790 </t>
  </si>
  <si>
    <t> 24.08.1966 06:57 </t>
  </si>
  <si>
    <t>2439394.406 </t>
  </si>
  <si>
    <t> 25.09.1966 21:44 </t>
  </si>
  <si>
    <t> ORI 100 </t>
  </si>
  <si>
    <t>2439397.377 </t>
  </si>
  <si>
    <t> 28.09.1966 21:02 </t>
  </si>
  <si>
    <t>2439406.273 </t>
  </si>
  <si>
    <t> 07.10.1966 18:33 </t>
  </si>
  <si>
    <t>BAVM 23 </t>
  </si>
  <si>
    <t>2439406.276 </t>
  </si>
  <si>
    <t> 07.10.1966 18:37 </t>
  </si>
  <si>
    <t> W.Eckert </t>
  </si>
  <si>
    <t>2439416.339 </t>
  </si>
  <si>
    <t> 17.10.1966 20:08 </t>
  </si>
  <si>
    <t> -0.013 </t>
  </si>
  <si>
    <t> S.Bozkurt </t>
  </si>
  <si>
    <t>2439416.341 </t>
  </si>
  <si>
    <t> 17.10.1966 20:11 </t>
  </si>
  <si>
    <t>2439416.354 </t>
  </si>
  <si>
    <t> 17.10.1966 20:29 </t>
  </si>
  <si>
    <t>2439422.289 </t>
  </si>
  <si>
    <t> 23.10.1966 18:56 </t>
  </si>
  <si>
    <t>2439440.663 </t>
  </si>
  <si>
    <t> 11.11.1966 03:54 </t>
  </si>
  <si>
    <t>IBVS 221 </t>
  </si>
  <si>
    <t>2439443.637 </t>
  </si>
  <si>
    <t> 14.11.1966 03:17 </t>
  </si>
  <si>
    <t>2439463.811 </t>
  </si>
  <si>
    <t> 04.12.1966 07:27 </t>
  </si>
  <si>
    <t> D.Loring </t>
  </si>
  <si>
    <t>2439468.544 </t>
  </si>
  <si>
    <t> 09.12.1966 01:03 </t>
  </si>
  <si>
    <t>2439548.605 </t>
  </si>
  <si>
    <t> 27.02.1967 02:31 </t>
  </si>
  <si>
    <t> F.Chapman </t>
  </si>
  <si>
    <t>2439562.836 </t>
  </si>
  <si>
    <t> 13.03.1967 08:03 </t>
  </si>
  <si>
    <t>2439565.801 </t>
  </si>
  <si>
    <t> 16.03.1967 07:13 </t>
  </si>
  <si>
    <t>2439568.769 </t>
  </si>
  <si>
    <t> 19.03.1967 06:27 </t>
  </si>
  <si>
    <t>2439580.629 </t>
  </si>
  <si>
    <t> 31.03.1967 03:05 </t>
  </si>
  <si>
    <t>2439612.651 </t>
  </si>
  <si>
    <t> 02.05.1967 03:37 </t>
  </si>
  <si>
    <t>2439635.802 </t>
  </si>
  <si>
    <t> 25.05.1967 07:14 </t>
  </si>
  <si>
    <t> C.Anderson </t>
  </si>
  <si>
    <t>IBVS 795 </t>
  </si>
  <si>
    <t>2439647.654 </t>
  </si>
  <si>
    <t> 06.06.1967 03:41 </t>
  </si>
  <si>
    <t> D.Livingstone </t>
  </si>
  <si>
    <t>2439681.4567 </t>
  </si>
  <si>
    <t> 09.07.1967 22:57 </t>
  </si>
  <si>
    <t> 0.0016 </t>
  </si>
  <si>
    <t>2439684.424 </t>
  </si>
  <si>
    <t> 12.07.1967 22:10 </t>
  </si>
  <si>
    <t> ORI 103 </t>
  </si>
  <si>
    <t>2439686.792 </t>
  </si>
  <si>
    <t> 15.07.1967 07:00 </t>
  </si>
  <si>
    <t>IBVS 247 </t>
  </si>
  <si>
    <t>2439691.549 </t>
  </si>
  <si>
    <t> 20.07.1967 01:10 </t>
  </si>
  <si>
    <t>2439692.732 </t>
  </si>
  <si>
    <t> 21.07.1967 05:34 </t>
  </si>
  <si>
    <t>2439737.801 </t>
  </si>
  <si>
    <t> 04.09.1967 07:13 </t>
  </si>
  <si>
    <t>2439762.703 </t>
  </si>
  <si>
    <t> 29.09.1967 04:52 </t>
  </si>
  <si>
    <t>2439765.668 </t>
  </si>
  <si>
    <t> 02.10.1967 04:01 </t>
  </si>
  <si>
    <t>2439771.604 </t>
  </si>
  <si>
    <t> 08.10.1967 02:29 </t>
  </si>
  <si>
    <t>2439772.785 </t>
  </si>
  <si>
    <t> 09.10.1967 06:50 </t>
  </si>
  <si>
    <t>2439776.346 </t>
  </si>
  <si>
    <t> 12.10.1967 20:18 </t>
  </si>
  <si>
    <t> A.Bickel </t>
  </si>
  <si>
    <t>2439794.731 </t>
  </si>
  <si>
    <t> 31.10.1967 05:32 </t>
  </si>
  <si>
    <t>2439797.701 </t>
  </si>
  <si>
    <t> 03.11.1967 04:49 </t>
  </si>
  <si>
    <t>2439800.657 </t>
  </si>
  <si>
    <t> 06.11.1967 03:46 </t>
  </si>
  <si>
    <t>2439800.667 </t>
  </si>
  <si>
    <t> 06.11.1967 04:00 </t>
  </si>
  <si>
    <t>2439803.627 </t>
  </si>
  <si>
    <t> 09.11.1967 03:02 </t>
  </si>
  <si>
    <t>2439803.629 </t>
  </si>
  <si>
    <t> 09.11.1967 03:05 </t>
  </si>
  <si>
    <t>2439803.634 </t>
  </si>
  <si>
    <t> 09.11.1967 03:12 </t>
  </si>
  <si>
    <t> J.Bortle </t>
  </si>
  <si>
    <t>2439820.240 </t>
  </si>
  <si>
    <t> 25.11.1967 17:45 </t>
  </si>
  <si>
    <t> ORI 104 </t>
  </si>
  <si>
    <t>2439820.829 </t>
  </si>
  <si>
    <t> 26.11.1967 07:53 </t>
  </si>
  <si>
    <t>2439822.611 </t>
  </si>
  <si>
    <t> 28.11.1967 02:39 </t>
  </si>
  <si>
    <t>2439826.756 </t>
  </si>
  <si>
    <t> 02.12.1967 06:08 </t>
  </si>
  <si>
    <t>2439835.652 </t>
  </si>
  <si>
    <t> 11.12.1967 03:38 </t>
  </si>
  <si>
    <t> S.Cook </t>
  </si>
  <si>
    <t>2439844.546 </t>
  </si>
  <si>
    <t> 20.12.1967 01:06 </t>
  </si>
  <si>
    <t> A.Dobkowski </t>
  </si>
  <si>
    <t>2439844.552 </t>
  </si>
  <si>
    <t> 20.12.1967 01:14 </t>
  </si>
  <si>
    <t>2439848.712 </t>
  </si>
  <si>
    <t> 24.12.1967 05:05 </t>
  </si>
  <si>
    <t>2439851.665 </t>
  </si>
  <si>
    <t> 27.12.1967 03:57 </t>
  </si>
  <si>
    <t>2439854.619 </t>
  </si>
  <si>
    <t> 30.12.1967 02:51 </t>
  </si>
  <si>
    <t>2439854.634 </t>
  </si>
  <si>
    <t> 30.12.1967 03:12 </t>
  </si>
  <si>
    <t>2439857.597 </t>
  </si>
  <si>
    <t> 02.01.1968 02:19 </t>
  </si>
  <si>
    <t>2439861.751 </t>
  </si>
  <si>
    <t> 06.01.1968 06:01 </t>
  </si>
  <si>
    <t>2439861.754 </t>
  </si>
  <si>
    <t> 06.01.1968 06:05 </t>
  </si>
  <si>
    <t>2439880.732 </t>
  </si>
  <si>
    <t> 25.01.1968 05:34 </t>
  </si>
  <si>
    <t>2439892.593 </t>
  </si>
  <si>
    <t> 06.02.1968 02:13 </t>
  </si>
  <si>
    <t>2439895.544 </t>
  </si>
  <si>
    <t> 09.02.1968 01:03 </t>
  </si>
  <si>
    <t>2439896.749 </t>
  </si>
  <si>
    <t> 10.02.1968 05:58 </t>
  </si>
  <si>
    <t>2439908.608 </t>
  </si>
  <si>
    <t> 22.02.1968 02:35 </t>
  </si>
  <si>
    <t>2439911.567 </t>
  </si>
  <si>
    <t> 25.02.1968 01:36 </t>
  </si>
  <si>
    <t>2439912.756 </t>
  </si>
  <si>
    <t> 26.02.1968 06:08 </t>
  </si>
  <si>
    <t>2439915.717 </t>
  </si>
  <si>
    <t> 29.02.1968 05:12 </t>
  </si>
  <si>
    <t>2439918.688 </t>
  </si>
  <si>
    <t> 03.03.1968 04:30 </t>
  </si>
  <si>
    <t>2439918.689 </t>
  </si>
  <si>
    <t> 03.03.1968 04:32 </t>
  </si>
  <si>
    <t>2439921.649 </t>
  </si>
  <si>
    <t> 06.03.1968 03:34 </t>
  </si>
  <si>
    <t>2439927.581 </t>
  </si>
  <si>
    <t> 12.03.1968 01:56 </t>
  </si>
  <si>
    <t>2439934.701 </t>
  </si>
  <si>
    <t> 19.03.1968 04:49 </t>
  </si>
  <si>
    <t>2439937.664 </t>
  </si>
  <si>
    <t> 22.03.1968 03:56 </t>
  </si>
  <si>
    <t>2439940.624 </t>
  </si>
  <si>
    <t> 25.03.1968 02:58 </t>
  </si>
  <si>
    <t>2439940.629 </t>
  </si>
  <si>
    <t> 25.03.1968 03:05 </t>
  </si>
  <si>
    <t>2439943.586 </t>
  </si>
  <si>
    <t> 28.03.1968 02:03 </t>
  </si>
  <si>
    <t>2439945.3718 </t>
  </si>
  <si>
    <t> 29.03.1968 20:55 </t>
  </si>
  <si>
    <t> -0.0003 </t>
  </si>
  <si>
    <t> D.Hölzl </t>
  </si>
  <si>
    <t>IBVS 456 </t>
  </si>
  <si>
    <t>2439946.569 </t>
  </si>
  <si>
    <t> 31.03.1968 01:39 </t>
  </si>
  <si>
    <t>2439962.564 </t>
  </si>
  <si>
    <t> 16.04.1968 01:32 </t>
  </si>
  <si>
    <t>2439969.690 </t>
  </si>
  <si>
    <t> 23.04.1968 04:33 </t>
  </si>
  <si>
    <t>2439972.649 </t>
  </si>
  <si>
    <t> 26.04.1968 03:34 </t>
  </si>
  <si>
    <t>2439977.3980 </t>
  </si>
  <si>
    <t> 30.04.1968 21:33 </t>
  </si>
  <si>
    <t> -0.0000 </t>
  </si>
  <si>
    <t> M.Kurutac </t>
  </si>
  <si>
    <t>2439987.481 </t>
  </si>
  <si>
    <t> 10.05.1968 23:32 </t>
  </si>
  <si>
    <t> ORI 107 </t>
  </si>
  <si>
    <t>2439990.448 </t>
  </si>
  <si>
    <t> 13.05.1968 22:45 </t>
  </si>
  <si>
    <t>2439994.600 </t>
  </si>
  <si>
    <t> 18.05.1968 02:24 </t>
  </si>
  <si>
    <t>2440013.584 </t>
  </si>
  <si>
    <t> 06.06.1968 02:00 </t>
  </si>
  <si>
    <t>2440019.512 </t>
  </si>
  <si>
    <t> 12.06.1968 00:17 </t>
  </si>
  <si>
    <t> ORI 108 </t>
  </si>
  <si>
    <t>2440035.524 </t>
  </si>
  <si>
    <t> 28.06.1968 00:34 </t>
  </si>
  <si>
    <t>2440038.489 </t>
  </si>
  <si>
    <t> 30.06.1968 23:44 </t>
  </si>
  <si>
    <t>2440060.435 </t>
  </si>
  <si>
    <t> 22.07.1968 22:26 </t>
  </si>
  <si>
    <t>2440063.410 </t>
  </si>
  <si>
    <t> 25.07.1968 21:50 </t>
  </si>
  <si>
    <t> 0.017 </t>
  </si>
  <si>
    <t>2440073.480 </t>
  </si>
  <si>
    <t> 04.08.1968 23:31 </t>
  </si>
  <si>
    <t>2440073.483 </t>
  </si>
  <si>
    <t> 04.08.1968 23:35 </t>
  </si>
  <si>
    <t>2440080.590 </t>
  </si>
  <si>
    <t> 12.08.1968 02:09 </t>
  </si>
  <si>
    <t>2440089.475 </t>
  </si>
  <si>
    <t> 20.08.1968 23:24 </t>
  </si>
  <si>
    <t> F.Hromada </t>
  </si>
  <si>
    <t> BRNO 9 </t>
  </si>
  <si>
    <t>2440089.485 </t>
  </si>
  <si>
    <t> 20.08.1968 23:38 </t>
  </si>
  <si>
    <t> B.Svandova </t>
  </si>
  <si>
    <t>2440092.455 </t>
  </si>
  <si>
    <t> 23.08.1968 22:55 </t>
  </si>
  <si>
    <t> ORI 109 </t>
  </si>
  <si>
    <t>2440092.4561 </t>
  </si>
  <si>
    <t> 23.08.1968 22:56 </t>
  </si>
  <si>
    <t> N.Güdür </t>
  </si>
  <si>
    <t>2440095.430 </t>
  </si>
  <si>
    <t> 26.08.1968 22:19 </t>
  </si>
  <si>
    <t>2440096.605 </t>
  </si>
  <si>
    <t> 28.08.1968 02:31 </t>
  </si>
  <si>
    <t>2440101.344 </t>
  </si>
  <si>
    <t> 01.09.1968 20:15 </t>
  </si>
  <si>
    <t> R.Germann </t>
  </si>
  <si>
    <t>2440101.357 </t>
  </si>
  <si>
    <t> 01.09.1968 20:34 </t>
  </si>
  <si>
    <t>2440112.619 </t>
  </si>
  <si>
    <t> 13.09.1968 02:51 </t>
  </si>
  <si>
    <t>2440115.586 </t>
  </si>
  <si>
    <t> 16.09.1968 02:03 </t>
  </si>
  <si>
    <t>2440116.772 </t>
  </si>
  <si>
    <t> 17.09.1968 06:31 </t>
  </si>
  <si>
    <t>2440118.551 </t>
  </si>
  <si>
    <t> 19.09.1968 01:13 </t>
  </si>
  <si>
    <t>2440125.671 </t>
  </si>
  <si>
    <t> 26.09.1968 04:06 </t>
  </si>
  <si>
    <t>2440127.4466 </t>
  </si>
  <si>
    <t> 27.09.1968 22:43 </t>
  </si>
  <si>
    <t> C.Ibanoglu </t>
  </si>
  <si>
    <t>2440128.629 </t>
  </si>
  <si>
    <t> 29.09.1968 03:05 </t>
  </si>
  <si>
    <t>2440128.633 </t>
  </si>
  <si>
    <t> 29.09.1968 03:11 </t>
  </si>
  <si>
    <t>2440134.566 </t>
  </si>
  <si>
    <t> 05.10.1968 01:35 </t>
  </si>
  <si>
    <t>2440142.274 </t>
  </si>
  <si>
    <t> 12.10.1968 18:34 </t>
  </si>
  <si>
    <t> ORI 110 </t>
  </si>
  <si>
    <t>2440147.613 </t>
  </si>
  <si>
    <t> 18.10.1968 02:42 </t>
  </si>
  <si>
    <t>2440160.662 </t>
  </si>
  <si>
    <t> 31.10.1968 03:53 </t>
  </si>
  <si>
    <t>2440186.758 </t>
  </si>
  <si>
    <t> 26.11.1968 06:11 </t>
  </si>
  <si>
    <t>2440208.700 </t>
  </si>
  <si>
    <t> 18.12.1968 04:48 </t>
  </si>
  <si>
    <t>2440211.664 </t>
  </si>
  <si>
    <t> 21.12.1968 03:56 </t>
  </si>
  <si>
    <t>2440220.555 </t>
  </si>
  <si>
    <t> 30.12.1968 01:19 </t>
  </si>
  <si>
    <t>2440227.680 </t>
  </si>
  <si>
    <t> 06.01.1969 04:19 </t>
  </si>
  <si>
    <t> T.Cragg </t>
  </si>
  <si>
    <t>2440276.317 </t>
  </si>
  <si>
    <t> 23.02.1969 19:36 </t>
  </si>
  <si>
    <t> ORI 112 </t>
  </si>
  <si>
    <t>2440276.322 </t>
  </si>
  <si>
    <t> 23.02.1969 19:43 </t>
  </si>
  <si>
    <t>2440278.678 </t>
  </si>
  <si>
    <t> 26.02.1969 04:16 </t>
  </si>
  <si>
    <t>2440286.386 </t>
  </si>
  <si>
    <t> 05.03.1969 21:15 </t>
  </si>
  <si>
    <t> W.Bochmann </t>
  </si>
  <si>
    <t>BAVM 25 </t>
  </si>
  <si>
    <t>2440289.349 </t>
  </si>
  <si>
    <t> 08.03.1969 20:22 </t>
  </si>
  <si>
    <t>2440289.358 </t>
  </si>
  <si>
    <t> 08.03.1969 20:35 </t>
  </si>
  <si>
    <t>2440290.536 </t>
  </si>
  <si>
    <t> 10.03.1969 00:51 </t>
  </si>
  <si>
    <t>2440306.542 </t>
  </si>
  <si>
    <t> 26.03.1969 01:00 </t>
  </si>
  <si>
    <t>2440318.410 </t>
  </si>
  <si>
    <t> 06.04.1969 21:50 </t>
  </si>
  <si>
    <t> ORI 113 </t>
  </si>
  <si>
    <t>2440319.598 </t>
  </si>
  <si>
    <t> 08.04.1969 02:21 </t>
  </si>
  <si>
    <t>2440321.376 </t>
  </si>
  <si>
    <t> 09.04.1969 21:01 </t>
  </si>
  <si>
    <t>2440321.377 </t>
  </si>
  <si>
    <t> 09.04.1969 21:02 </t>
  </si>
  <si>
    <t>2440323.753 </t>
  </si>
  <si>
    <t> 12.04.1969 06:04 </t>
  </si>
  <si>
    <t>2440332.653 </t>
  </si>
  <si>
    <t> 21.04.1969 03:40 </t>
  </si>
  <si>
    <t> R.Sweetsir </t>
  </si>
  <si>
    <t>2440332.654 </t>
  </si>
  <si>
    <t> 21.04.1969 03:41 </t>
  </si>
  <si>
    <t>2440335.019 </t>
  </si>
  <si>
    <t> 23.04.1969 12:27 </t>
  </si>
  <si>
    <t> K.Shioda </t>
  </si>
  <si>
    <t>VSB 47 </t>
  </si>
  <si>
    <t>2440337.378 </t>
  </si>
  <si>
    <t> 25.04.1969 21:04 </t>
  </si>
  <si>
    <t>2440338.582 </t>
  </si>
  <si>
    <t> 27.04.1969 01:58 </t>
  </si>
  <si>
    <t>2440339.772 </t>
  </si>
  <si>
    <t> 28.04.1969 06:31 </t>
  </si>
  <si>
    <t>2440344.510 </t>
  </si>
  <si>
    <t> 03.05.1969 00:14 </t>
  </si>
  <si>
    <t>2440348.663 </t>
  </si>
  <si>
    <t> 07.05.1969 03:54 </t>
  </si>
  <si>
    <t>2440353.397 </t>
  </si>
  <si>
    <t> 11.05.1969 21:31 </t>
  </si>
  <si>
    <t>2440354.585 </t>
  </si>
  <si>
    <t> 13.05.1969 02:02 </t>
  </si>
  <si>
    <t>2440367.05 </t>
  </si>
  <si>
    <t> 25.05.1969 13:12 </t>
  </si>
  <si>
    <t>2440380.691 </t>
  </si>
  <si>
    <t> 08.06.1969 04:35 </t>
  </si>
  <si>
    <t>2440385.433 </t>
  </si>
  <si>
    <t> 12.06.1969 22:23 </t>
  </si>
  <si>
    <t> M.Kyr </t>
  </si>
  <si>
    <t>2440420.415 </t>
  </si>
  <si>
    <t> 17.07.1969 21:57 </t>
  </si>
  <si>
    <t> Z.Rausalova </t>
  </si>
  <si>
    <t>2440420.420 </t>
  </si>
  <si>
    <t> 17.07.1969 22:04 </t>
  </si>
  <si>
    <t> J.Kucera </t>
  </si>
  <si>
    <t>2440420.422 </t>
  </si>
  <si>
    <t> 17.07.1969 22:07 </t>
  </si>
  <si>
    <t> V.Slovak </t>
  </si>
  <si>
    <t>2440420.424 </t>
  </si>
  <si>
    <t> 17.07.1969 22:10 </t>
  </si>
  <si>
    <t> J.Jehlickova </t>
  </si>
  <si>
    <t>2440420.425 </t>
  </si>
  <si>
    <t> 17.07.1969 22:12 </t>
  </si>
  <si>
    <t> J.Jehlicka </t>
  </si>
  <si>
    <t>2440420.431 </t>
  </si>
  <si>
    <t> 17.07.1969 22:20 </t>
  </si>
  <si>
    <t> O.Prochazka </t>
  </si>
  <si>
    <t> BRNO 12 </t>
  </si>
  <si>
    <t>2440447.704 </t>
  </si>
  <si>
    <t> 14.08.1969 04:53 </t>
  </si>
  <si>
    <t>2440466.680 </t>
  </si>
  <si>
    <t> 02.09.1969 04:19 </t>
  </si>
  <si>
    <t>2440470.837 </t>
  </si>
  <si>
    <t> 06.09.1969 08:05 </t>
  </si>
  <si>
    <t>2440471.431 </t>
  </si>
  <si>
    <t> 06.09.1969 22:20 </t>
  </si>
  <si>
    <t> J.Silhan </t>
  </si>
  <si>
    <t>2440477.334 </t>
  </si>
  <si>
    <t> 12.09.1969 20:00 </t>
  </si>
  <si>
    <t> -0.024 </t>
  </si>
  <si>
    <t> ORI 115 </t>
  </si>
  <si>
    <t>2440477.346 </t>
  </si>
  <si>
    <t> 12.09.1969 20:18 </t>
  </si>
  <si>
    <t> M.Mrazek </t>
  </si>
  <si>
    <t>2440477.352 </t>
  </si>
  <si>
    <t> 12.09.1969 20:26 </t>
  </si>
  <si>
    <t> P.Leumann </t>
  </si>
  <si>
    <t>2440477.353 </t>
  </si>
  <si>
    <t> 12.09.1969 20:28 </t>
  </si>
  <si>
    <t> Z.Zemanek </t>
  </si>
  <si>
    <t>2440477.358 </t>
  </si>
  <si>
    <t> 12.09.1969 20:35 </t>
  </si>
  <si>
    <t> J.Kalinak </t>
  </si>
  <si>
    <t>2440477.362 </t>
  </si>
  <si>
    <t> 12.09.1969 20:41 </t>
  </si>
  <si>
    <t> P.Kocib </t>
  </si>
  <si>
    <t>2440477.365 </t>
  </si>
  <si>
    <t> 12.09.1969 20:45 </t>
  </si>
  <si>
    <t> M.Fernandes </t>
  </si>
  <si>
    <t>BAVM 26 </t>
  </si>
  <si>
    <t>2440483.293 </t>
  </si>
  <si>
    <t> 18.09.1969 19:01 </t>
  </si>
  <si>
    <t>2440484.479 </t>
  </si>
  <si>
    <t> 19.09.1969 23:29 </t>
  </si>
  <si>
    <t> J.Brezna </t>
  </si>
  <si>
    <t>2440510.568 </t>
  </si>
  <si>
    <t> 16.10.1969 01:37 </t>
  </si>
  <si>
    <t>2440515.318 </t>
  </si>
  <si>
    <t> 20.10.1969 19:37 </t>
  </si>
  <si>
    <t> ORI 116 </t>
  </si>
  <si>
    <t>2440528.354 </t>
  </si>
  <si>
    <t> 02.11.1969 20:29 </t>
  </si>
  <si>
    <t>2440528.3615 </t>
  </si>
  <si>
    <t> 02.11.1969 20:40 </t>
  </si>
  <si>
    <t> -0.0004 </t>
  </si>
  <si>
    <t> H.Muthsam </t>
  </si>
  <si>
    <t>IBVS 631 </t>
  </si>
  <si>
    <t>2440561.572 </t>
  </si>
  <si>
    <t> 06.12.1969 01:43 </t>
  </si>
  <si>
    <t>2440593.5983 </t>
  </si>
  <si>
    <t> 07.01.1970 02:21 </t>
  </si>
  <si>
    <t> -0.0015 </t>
  </si>
  <si>
    <t> R.W.Hilditch et al </t>
  </si>
  <si>
    <t> MN 187.42 </t>
  </si>
  <si>
    <t>2440631.546 </t>
  </si>
  <si>
    <t> 14.02.1970 01:06 </t>
  </si>
  <si>
    <t> ORI 118 </t>
  </si>
  <si>
    <t>2440646.381 </t>
  </si>
  <si>
    <t> 28.02.1970 21:08 </t>
  </si>
  <si>
    <t>2440652.311 </t>
  </si>
  <si>
    <t> 06.03.1970 19:27 </t>
  </si>
  <si>
    <t>2440655.281 </t>
  </si>
  <si>
    <t> 09.03.1970 18:44 </t>
  </si>
  <si>
    <t>2440657.646 </t>
  </si>
  <si>
    <t> 12.03.1970 03:30 </t>
  </si>
  <si>
    <t> R.Thompson </t>
  </si>
  <si>
    <t> AVSJ 4.87 </t>
  </si>
  <si>
    <t>2440678.405 </t>
  </si>
  <si>
    <t> 01.04.1970 21:43 </t>
  </si>
  <si>
    <t>2440678.406 </t>
  </si>
  <si>
    <t> 01.04.1970 21:44 </t>
  </si>
  <si>
    <t> R.Polloczek </t>
  </si>
  <si>
    <t>2440692.640 </t>
  </si>
  <si>
    <t> 16.04.1970 03:21 </t>
  </si>
  <si>
    <t> E.Mayer </t>
  </si>
  <si>
    <t>2440720.514 </t>
  </si>
  <si>
    <t> 14.05.1970 00:20 </t>
  </si>
  <si>
    <t> ORI 119 </t>
  </si>
  <si>
    <t>2440727.630 </t>
  </si>
  <si>
    <t> 21.05.1970 03:07 </t>
  </si>
  <si>
    <t>2440742.451 </t>
  </si>
  <si>
    <t> 04.06.1970 22:49 </t>
  </si>
  <si>
    <t>2440774.480 </t>
  </si>
  <si>
    <t> 06.07.1970 23:31 </t>
  </si>
  <si>
    <t> ORI 120 </t>
  </si>
  <si>
    <t>2440780.421 </t>
  </si>
  <si>
    <t> 12.07.1970 22:06 </t>
  </si>
  <si>
    <t> N.Räuber </t>
  </si>
  <si>
    <t>2440796.431 </t>
  </si>
  <si>
    <t> 28.07.1970 22:20 </t>
  </si>
  <si>
    <t>2440812.440 </t>
  </si>
  <si>
    <t> 13.08.1970 22:33 </t>
  </si>
  <si>
    <t> ORI 121 </t>
  </si>
  <si>
    <t>2440812.447 </t>
  </si>
  <si>
    <t> 13.08.1970 22:43 </t>
  </si>
  <si>
    <t>2440837.343 </t>
  </si>
  <si>
    <t> 07.09.1970 20:13 </t>
  </si>
  <si>
    <t>2440837.346 </t>
  </si>
  <si>
    <t> 07.09.1970 20:18 </t>
  </si>
  <si>
    <t>2440837.347 </t>
  </si>
  <si>
    <t> 07.09.1970 20:19 </t>
  </si>
  <si>
    <t>2440837.349 </t>
  </si>
  <si>
    <t> 07.09.1970 20:22 </t>
  </si>
  <si>
    <t>2440844.454 </t>
  </si>
  <si>
    <t> 14.09.1970 22:53 </t>
  </si>
  <si>
    <t>2440850.396 </t>
  </si>
  <si>
    <t> 20.09.1970 21:30 </t>
  </si>
  <si>
    <t>2440850.402 </t>
  </si>
  <si>
    <t> 20.09.1970 21:38 </t>
  </si>
  <si>
    <t>2440853.356 </t>
  </si>
  <si>
    <t> 23.09.1970 20:32 </t>
  </si>
  <si>
    <t>2440853.357 </t>
  </si>
  <si>
    <t> 23.09.1970 20:34 </t>
  </si>
  <si>
    <t>2440853.365 </t>
  </si>
  <si>
    <t> 23.09.1970 20:45 </t>
  </si>
  <si>
    <t>2440854.553 </t>
  </si>
  <si>
    <t> 25.09.1970 01:16 </t>
  </si>
  <si>
    <t>2440856.331 </t>
  </si>
  <si>
    <t> 26.09.1970 19:56 </t>
  </si>
  <si>
    <t>2440857.5139 </t>
  </si>
  <si>
    <t> 28.09.1970 00:20 </t>
  </si>
  <si>
    <t>JAVSO..46..184</t>
  </si>
  <si>
    <t>JAVSO..47..263</t>
  </si>
  <si>
    <t>JAVSO..48..256</t>
  </si>
  <si>
    <t>OEJV 0211</t>
  </si>
  <si>
    <t>VSB 069</t>
  </si>
  <si>
    <t> -0.0129 </t>
  </si>
  <si>
    <t>2443219.716 </t>
  </si>
  <si>
    <t> 17.03.1977 05:11 </t>
  </si>
  <si>
    <t> C.Stephan </t>
  </si>
  <si>
    <t>2443219.717 </t>
  </si>
  <si>
    <t> 17.03.1977 05:12 </t>
  </si>
  <si>
    <t> C.P.Stephan </t>
  </si>
  <si>
    <t>IBVS 1502 </t>
  </si>
  <si>
    <t>2443222.384 </t>
  </si>
  <si>
    <t> 19.03.1977 21:12 </t>
  </si>
  <si>
    <t> E.Budding et al. </t>
  </si>
  <si>
    <t>IBVS 1289 </t>
  </si>
  <si>
    <t>2443225.643 </t>
  </si>
  <si>
    <t> 23.03.1977 03:25 </t>
  </si>
  <si>
    <t>2443231.572 </t>
  </si>
  <si>
    <t> 29.03.1977 01:43 </t>
  </si>
  <si>
    <t>2443231.573 </t>
  </si>
  <si>
    <t> 29.03.1977 01:45 </t>
  </si>
  <si>
    <t>2443239.283 </t>
  </si>
  <si>
    <t> 05.04.1977 18:47 </t>
  </si>
  <si>
    <t> BBS 33 </t>
  </si>
  <si>
    <t>2443244.615 </t>
  </si>
  <si>
    <t> 11.04.1977 02:45 </t>
  </si>
  <si>
    <t>2443244.616 </t>
  </si>
  <si>
    <t> 11.04.1977 02:47 </t>
  </si>
  <si>
    <t>2443263.5948 </t>
  </si>
  <si>
    <t> 30.04.1977 02:16 </t>
  </si>
  <si>
    <t> -0.0152 </t>
  </si>
  <si>
    <t>IBVS 1682 </t>
  </si>
  <si>
    <t>2443263.600 </t>
  </si>
  <si>
    <t> 30.04.1977 02:24 </t>
  </si>
  <si>
    <t>2443265.379 </t>
  </si>
  <si>
    <t> 01.05.1977 21:05 </t>
  </si>
  <si>
    <t>2443286.732 </t>
  </si>
  <si>
    <t> 23.05.1977 05:34 </t>
  </si>
  <si>
    <t>2443288.505 </t>
  </si>
  <si>
    <t> 25.05.1977 00:07 </t>
  </si>
  <si>
    <t>2443367.387 </t>
  </si>
  <si>
    <t> 11.08.1977 21:17 </t>
  </si>
  <si>
    <t> Z.Kozel </t>
  </si>
  <si>
    <t> M.Tutuko </t>
  </si>
  <si>
    <t>2443367.392 </t>
  </si>
  <si>
    <t> 11.08.1977 21:24 </t>
  </si>
  <si>
    <t>2443380.433 </t>
  </si>
  <si>
    <t> 24.08.1977 22:23 </t>
  </si>
  <si>
    <t> S.Wabniz </t>
  </si>
  <si>
    <t> BBS 35 </t>
  </si>
  <si>
    <t>2443381.618 </t>
  </si>
  <si>
    <t> 26.08.1977 02:49 </t>
  </si>
  <si>
    <t>2443381.637 </t>
  </si>
  <si>
    <t> 26.08.1977 03:17 </t>
  </si>
  <si>
    <t>2443386.374 </t>
  </si>
  <si>
    <t> 30.08.1977 20:58 </t>
  </si>
  <si>
    <t>2443393.4808 </t>
  </si>
  <si>
    <t> 06.09.1977 23:32 </t>
  </si>
  <si>
    <t>2443403.563 </t>
  </si>
  <si>
    <t> 17.09.1977 01:30 </t>
  </si>
  <si>
    <t> P.Ivan </t>
  </si>
  <si>
    <t>2443413.648 </t>
  </si>
  <si>
    <t> 27.09.1977 03:33 </t>
  </si>
  <si>
    <t>2443416.614 </t>
  </si>
  <si>
    <t> 30.09.1977 02:44 </t>
  </si>
  <si>
    <t>2443434.407 </t>
  </si>
  <si>
    <t> 17.10.1977 21:46 </t>
  </si>
  <si>
    <t>2443435.586 </t>
  </si>
  <si>
    <t> 19.10.1977 02:03 </t>
  </si>
  <si>
    <t>2443456.340 </t>
  </si>
  <si>
    <t> 08.11.1977 20:09 </t>
  </si>
  <si>
    <t>2443468.218 </t>
  </si>
  <si>
    <t> 20.11.1977 17:13 </t>
  </si>
  <si>
    <t>2443488.365 </t>
  </si>
  <si>
    <t> 10.12.1977 20:45 </t>
  </si>
  <si>
    <t> BBS 36 </t>
  </si>
  <si>
    <t>2443489.565 </t>
  </si>
  <si>
    <t> 12.12.1977 01:33 </t>
  </si>
  <si>
    <t>2443500.231 </t>
  </si>
  <si>
    <t> 22.12.1977 17:32 </t>
  </si>
  <si>
    <t>2443504.388 </t>
  </si>
  <si>
    <t> 26.12.1977 21:18 </t>
  </si>
  <si>
    <t>2443505.577 </t>
  </si>
  <si>
    <t> 28.12.1977 01:50 </t>
  </si>
  <si>
    <t>2443507.359 </t>
  </si>
  <si>
    <t> 29.12.1977 20:36 </t>
  </si>
  <si>
    <t>2443510.318 </t>
  </si>
  <si>
    <t> 01.01.1978 19:37 </t>
  </si>
  <si>
    <t>2443524.554 </t>
  </si>
  <si>
    <t> 16.01.1978 01:17 </t>
  </si>
  <si>
    <t> A.MacRobert </t>
  </si>
  <si>
    <t>2443548.279 </t>
  </si>
  <si>
    <t> 08.02.1978 18:41 </t>
  </si>
  <si>
    <t>2443550.649 </t>
  </si>
  <si>
    <t> 11.02.1978 03:34 </t>
  </si>
  <si>
    <t>2443577.328 </t>
  </si>
  <si>
    <t> 09.03.1978 19:52 </t>
  </si>
  <si>
    <t> BBS 37 </t>
  </si>
  <si>
    <t>2443577.334 </t>
  </si>
  <si>
    <t> 09.03.1978 20:00 </t>
  </si>
  <si>
    <t> BBS 38 </t>
  </si>
  <si>
    <t>2443578.516 </t>
  </si>
  <si>
    <t> 11.03.1978 00:23 </t>
  </si>
  <si>
    <t>2443580.301 </t>
  </si>
  <si>
    <t> 12.03.1978 19:13 </t>
  </si>
  <si>
    <t> BRNO 23 </t>
  </si>
  <si>
    <t>2443591.579 </t>
  </si>
  <si>
    <t> 07.01.1972 18:21 </t>
  </si>
  <si>
    <t>2441350.352 </t>
  </si>
  <si>
    <t> 02.02.1972 20:26 </t>
  </si>
  <si>
    <t> BBS 2 </t>
  </si>
  <si>
    <t>2441350.354 </t>
  </si>
  <si>
    <t> 02.02.1972 20:29 </t>
  </si>
  <si>
    <t>2441353.320 </t>
  </si>
  <si>
    <t> 05.02.1972 19:40 </t>
  </si>
  <si>
    <t>2441353.325 </t>
  </si>
  <si>
    <t> 05.02.1972 19:48 </t>
  </si>
  <si>
    <t> Z.Klimek </t>
  </si>
  <si>
    <t>IBVS 637 </t>
  </si>
  <si>
    <t>2441353.327 </t>
  </si>
  <si>
    <t> 05.02.1972 19:50 </t>
  </si>
  <si>
    <t>2441357.482 </t>
  </si>
  <si>
    <t> 09.02.1972 23:34 </t>
  </si>
  <si>
    <t>2441364.593 </t>
  </si>
  <si>
    <t> 17.02.1972 02:13 </t>
  </si>
  <si>
    <t>2441369.336 </t>
  </si>
  <si>
    <t> 21.02.1972 20:03 </t>
  </si>
  <si>
    <t>2441372.307 </t>
  </si>
  <si>
    <t> 24.02.1972 19:22 </t>
  </si>
  <si>
    <t>2441372.315 </t>
  </si>
  <si>
    <t> 24.02.1972 19:33 </t>
  </si>
  <si>
    <t>2441380.602 </t>
  </si>
  <si>
    <t> 04.03.1972 02:26 </t>
  </si>
  <si>
    <t>2441385.343 </t>
  </si>
  <si>
    <t> 08.03.1972 20:13 </t>
  </si>
  <si>
    <t>2441392.450 </t>
  </si>
  <si>
    <t> 15.03.1972 22:48 </t>
  </si>
  <si>
    <t> -0.018 </t>
  </si>
  <si>
    <t>2441401.356 </t>
  </si>
  <si>
    <t> 24.03.1972 20:32 </t>
  </si>
  <si>
    <t> BBS 3 </t>
  </si>
  <si>
    <t>2441402.548 </t>
  </si>
  <si>
    <t> 26.03.1972 01:09 </t>
  </si>
  <si>
    <t>2441411.441 </t>
  </si>
  <si>
    <t> 03.04.1972 22:35 </t>
  </si>
  <si>
    <t>2441415.591 </t>
  </si>
  <si>
    <t> 08.04.1972 02:11 </t>
  </si>
  <si>
    <t>2441422.707 </t>
  </si>
  <si>
    <t> 15.04.1972 04:58 </t>
  </si>
  <si>
    <t>2441446.440 </t>
  </si>
  <si>
    <t> 08.05.1972 22:33 </t>
  </si>
  <si>
    <t>2441449.396 </t>
  </si>
  <si>
    <t> 11.05.1972 21:30 </t>
  </si>
  <si>
    <t>2441513.452 </t>
  </si>
  <si>
    <t> 14.07.1972 22:50 </t>
  </si>
  <si>
    <t> BBS 4 </t>
  </si>
  <si>
    <t>2441519.385 </t>
  </si>
  <si>
    <t> 20.07.1972 21:14 </t>
  </si>
  <si>
    <t> J.Bauer </t>
  </si>
  <si>
    <t>2441542.502 </t>
  </si>
  <si>
    <t> 13.08.1972 00:02 </t>
  </si>
  <si>
    <t> BBS 5 </t>
  </si>
  <si>
    <t>2441590.547 </t>
  </si>
  <si>
    <t> 30.09.1972 01:07 </t>
  </si>
  <si>
    <t>2441592.325 </t>
  </si>
  <si>
    <t> 01.10.1972 19:48 </t>
  </si>
  <si>
    <t> BBS 6 </t>
  </si>
  <si>
    <t>2441595.287 </t>
  </si>
  <si>
    <t> 04.10.1972 18:53 </t>
  </si>
  <si>
    <t>2441599.446 </t>
  </si>
  <si>
    <t> 08.10.1972 22:42 </t>
  </si>
  <si>
    <t>2441605.380 </t>
  </si>
  <si>
    <t> 14.10.1972 21:07 </t>
  </si>
  <si>
    <t>2441637.400 </t>
  </si>
  <si>
    <t> 15.11.1972 21:36 </t>
  </si>
  <si>
    <t>2441650.455 </t>
  </si>
  <si>
    <t> 28.11.1972 22:55 </t>
  </si>
  <si>
    <t>2441675.354 </t>
  </si>
  <si>
    <t> 23.12.1972 20:29 </t>
  </si>
  <si>
    <t> BBS 7 </t>
  </si>
  <si>
    <t>2441678.334 </t>
  </si>
  <si>
    <t> 26.12.1972 20:00 </t>
  </si>
  <si>
    <t>2441681.2879 </t>
  </si>
  <si>
    <t> 29.12.1972 18:54 </t>
  </si>
  <si>
    <t> -0.0060 </t>
  </si>
  <si>
    <t>IBVS 937 </t>
  </si>
  <si>
    <t>2441681.292 </t>
  </si>
  <si>
    <t> 29.12.1972 19:00 </t>
  </si>
  <si>
    <t> BRNO 17 </t>
  </si>
  <si>
    <t>2441682.473 </t>
  </si>
  <si>
    <t> 30.12.1972 23:21 </t>
  </si>
  <si>
    <t>2441695.5194 </t>
  </si>
  <si>
    <t> 13.01.1973 00:27 </t>
  </si>
  <si>
    <t> -0.0082 </t>
  </si>
  <si>
    <t> L.Patkos </t>
  </si>
  <si>
    <t> MBS 80.9 </t>
  </si>
  <si>
    <t>2441697.298 </t>
  </si>
  <si>
    <t> 14.01.1973 19:09 </t>
  </si>
  <si>
    <t>2441719.252 </t>
  </si>
  <si>
    <t> 05.02.1973 18:02 </t>
  </si>
  <si>
    <t> BBS 8 </t>
  </si>
  <si>
    <t>2441725.758 </t>
  </si>
  <si>
    <t> 12.02.1973 06:11 </t>
  </si>
  <si>
    <t> A.Mallama </t>
  </si>
  <si>
    <t>IBVS 6157</t>
  </si>
  <si>
    <t>IBVS 6167</t>
  </si>
  <si>
    <t> 08.06.1979 21:40 </t>
  </si>
  <si>
    <t> BBS 44 </t>
  </si>
  <si>
    <t>2444049.4184 </t>
  </si>
  <si>
    <t> 24.06.1979 22:02 </t>
  </si>
  <si>
    <t>2444081.444 </t>
  </si>
  <si>
    <t> 26.07.1979 22:39 </t>
  </si>
  <si>
    <t>2444101.609 </t>
  </si>
  <si>
    <t> 16.08.1979 02:36 </t>
  </si>
  <si>
    <t>2444103.385 </t>
  </si>
  <si>
    <t> 17.08.1979 21:14 </t>
  </si>
  <si>
    <t>2444127.700 </t>
  </si>
  <si>
    <t> 11.09.1979 04:48 </t>
  </si>
  <si>
    <t>2444134.5302 </t>
  </si>
  <si>
    <t> 18.09.1979 00:43 </t>
  </si>
  <si>
    <t> E.Milano et al. </t>
  </si>
  <si>
    <t> ASS 124.84 </t>
  </si>
  <si>
    <t>2444140.757 </t>
  </si>
  <si>
    <t> 24.09.1979 06:10 </t>
  </si>
  <si>
    <t>2444167.4388 </t>
  </si>
  <si>
    <t> 20.10.1979 22:31 </t>
  </si>
  <si>
    <t>2444190.5670 </t>
  </si>
  <si>
    <t> 13.11.1979 01:36 </t>
  </si>
  <si>
    <t> -0.0145 </t>
  </si>
  <si>
    <t>2444201.247 </t>
  </si>
  <si>
    <t> 23.11.1979 17:55 </t>
  </si>
  <si>
    <t> BBS 45 </t>
  </si>
  <si>
    <t>2444202.430 </t>
  </si>
  <si>
    <t> 24.11.1979 22:19 </t>
  </si>
  <si>
    <t>2444268.247 </t>
  </si>
  <si>
    <t> 29.01.1980 17:55 </t>
  </si>
  <si>
    <t> BBS 46 </t>
  </si>
  <si>
    <t>2444278.344 </t>
  </si>
  <si>
    <t> 08.02.1980 20:15 </t>
  </si>
  <si>
    <t>2444278.3442 </t>
  </si>
  <si>
    <t>2444278.6421 </t>
  </si>
  <si>
    <t> 09.02.1980 03:24 </t>
  </si>
  <si>
    <t>2444284.271 </t>
  </si>
  <si>
    <t> 14.02.1980 18:30 </t>
  </si>
  <si>
    <t>2444285.4614 </t>
  </si>
  <si>
    <t> 15.02.1980 23:04 </t>
  </si>
  <si>
    <t> -0.0116 </t>
  </si>
  <si>
    <t>2444291.3915 </t>
  </si>
  <si>
    <t> 21.02.1980 21:23 </t>
  </si>
  <si>
    <t> Pohl &amp; Roderer </t>
  </si>
  <si>
    <t>IBVS 2189 </t>
  </si>
  <si>
    <t>2444295.546 </t>
  </si>
  <si>
    <t> 26.02.1980 01:06 </t>
  </si>
  <si>
    <t> P.Frank </t>
  </si>
  <si>
    <t>BAVM 36 </t>
  </si>
  <si>
    <t>2444316.301 </t>
  </si>
  <si>
    <t> 17.03.1980 19:13 </t>
  </si>
  <si>
    <t> BBS 47 </t>
  </si>
  <si>
    <t>2444334.691 </t>
  </si>
  <si>
    <t> 05.04.1980 04:35 </t>
  </si>
  <si>
    <t>2444342.377 </t>
  </si>
  <si>
    <t> 12.04.1980 21:02 </t>
  </si>
  <si>
    <t>2444345.3617 </t>
  </si>
  <si>
    <t> 15.04.1980 20:40 </t>
  </si>
  <si>
    <t>2444358.414 </t>
  </si>
  <si>
    <t> 28.04.1980 21:56 </t>
  </si>
  <si>
    <t>2444361.368 </t>
  </si>
  <si>
    <t> 01.05.1980 20:49 </t>
  </si>
  <si>
    <t> BBS 48 </t>
  </si>
  <si>
    <t>2444371.4559 </t>
  </si>
  <si>
    <t> 11.05.1980 22:56 </t>
  </si>
  <si>
    <t> -0.0126 </t>
  </si>
  <si>
    <t>2444406.453 </t>
  </si>
  <si>
    <t> 15.06.1980 22:52 </t>
  </si>
  <si>
    <t> G.Mavrofridis </t>
  </si>
  <si>
    <t> BBS 49 </t>
  </si>
  <si>
    <t>2444409.418 </t>
  </si>
  <si>
    <t> 18.06.1980 22:01 </t>
  </si>
  <si>
    <t>2444412.382 </t>
  </si>
  <si>
    <t> 21.06.1980 21:10 </t>
  </si>
  <si>
    <t>2444415.350 </t>
  </si>
  <si>
    <t> 24.06.1980 20:24 </t>
  </si>
  <si>
    <t>2444435.507 </t>
  </si>
  <si>
    <t> 15.07.1980 00:10 </t>
  </si>
  <si>
    <t>2444438.469 </t>
  </si>
  <si>
    <t> 17.07.1980 23:15 </t>
  </si>
  <si>
    <t> N.Machkova </t>
  </si>
  <si>
    <t>2444441.438 </t>
  </si>
  <si>
    <t> 20.07.1980 22:30 </t>
  </si>
  <si>
    <t>2444444.405 </t>
  </si>
  <si>
    <t> 23.07.1980 21:43 </t>
  </si>
  <si>
    <t>2444445.591 </t>
  </si>
  <si>
    <t> 25.07.1980 02:11 </t>
  </si>
  <si>
    <t>2444453.307 </t>
  </si>
  <si>
    <t> 01.08.1980 19:22 </t>
  </si>
  <si>
    <t>2444454.477 </t>
  </si>
  <si>
    <t> 02.08.1980 23:26 </t>
  </si>
  <si>
    <t>2444454.4869 </t>
  </si>
  <si>
    <t> 02.08.1980 23:41 </t>
  </si>
  <si>
    <t>2444457.455 </t>
  </si>
  <si>
    <t> 05.08.1980 22:55 </t>
  </si>
  <si>
    <t> A.Kolcun </t>
  </si>
  <si>
    <t>2444463.378 </t>
  </si>
  <si>
    <t> 11.08.1980 21:04 </t>
  </si>
  <si>
    <t>2444463.385 </t>
  </si>
  <si>
    <t> 11.08.1980 21:14 </t>
  </si>
  <si>
    <t> P.Kanuk </t>
  </si>
  <si>
    <t>2444463.390 </t>
  </si>
  <si>
    <t> 11.08.1980 21:21 </t>
  </si>
  <si>
    <t>2444466.344 </t>
  </si>
  <si>
    <t> 14.08.1980 20:15 </t>
  </si>
  <si>
    <t>2444467.530 </t>
  </si>
  <si>
    <t> 16.08.1980 00:43 </t>
  </si>
  <si>
    <t>2444467.531 </t>
  </si>
  <si>
    <t> 16.08.1980 00:44 </t>
  </si>
  <si>
    <t> A.Slatinsky </t>
  </si>
  <si>
    <t>2444477.615 </t>
  </si>
  <si>
    <t> 26.08.1980 02:45 </t>
  </si>
  <si>
    <t>2444486.513 </t>
  </si>
  <si>
    <t> 04.09.1980 00:18 </t>
  </si>
  <si>
    <t>2444489.480 </t>
  </si>
  <si>
    <t> 06.09.1980 23:31 </t>
  </si>
  <si>
    <t> BBS 51 </t>
  </si>
  <si>
    <t>2444498.366 </t>
  </si>
  <si>
    <t> 15.09.1980 20:47 </t>
  </si>
  <si>
    <t>2444501.347 </t>
  </si>
  <si>
    <t> 18.09.1980 20:19 </t>
  </si>
  <si>
    <t>2444517.340 </t>
  </si>
  <si>
    <t> 04.10.1980 20:09 </t>
  </si>
  <si>
    <t>2444523.278 </t>
  </si>
  <si>
    <t> 10.10.1980 18:40 </t>
  </si>
  <si>
    <t>2444523.280 </t>
  </si>
  <si>
    <t> 10.10.1980 18:43 </t>
  </si>
  <si>
    <t> N.Stoikidis </t>
  </si>
  <si>
    <t>2444524.475 </t>
  </si>
  <si>
    <t> 11.10.1980 23:24 </t>
  </si>
  <si>
    <t>2444542.267 </t>
  </si>
  <si>
    <t> 29.10.1980 18:24 </t>
  </si>
  <si>
    <t>2444544.639 </t>
  </si>
  <si>
    <t> 01.11.1980 03:20 </t>
  </si>
  <si>
    <t> G.Hanson </t>
  </si>
  <si>
    <t>2444552.331 </t>
  </si>
  <si>
    <t> 08.11.1980 19:56 </t>
  </si>
  <si>
    <t>2444552.346 </t>
  </si>
  <si>
    <t> 08.11.1980 20:18 </t>
  </si>
  <si>
    <t>2444559.470 </t>
  </si>
  <si>
    <t> 15.11.1980 23:16 </t>
  </si>
  <si>
    <t>2444574.281 </t>
  </si>
  <si>
    <t> 30.11.1980 18:44 </t>
  </si>
  <si>
    <t> MVS 9.80 </t>
  </si>
  <si>
    <t>2444582.5892 </t>
  </si>
  <si>
    <t> 09.12.1980 02:08 </t>
  </si>
  <si>
    <t>2444603.347 </t>
  </si>
  <si>
    <t> 29.12.1980 20:19 </t>
  </si>
  <si>
    <t> BBS 52 </t>
  </si>
  <si>
    <t>2444614.6147 </t>
  </si>
  <si>
    <t> 10.01.1981 02:45 </t>
  </si>
  <si>
    <t> I. Biro et al. </t>
  </si>
  <si>
    <t>IBVS 5684 </t>
  </si>
  <si>
    <t>2444622.326 </t>
  </si>
  <si>
    <t> 17.01.1981 19:49 </t>
  </si>
  <si>
    <t>2444635.3717 </t>
  </si>
  <si>
    <t> 30.01.1981 20:55 </t>
  </si>
  <si>
    <t> -0.0138 </t>
  </si>
  <si>
    <t> Sz.Csizmadia et al. </t>
  </si>
  <si>
    <t>IBVS 5736 </t>
  </si>
  <si>
    <t>2444638.345 </t>
  </si>
  <si>
    <t> 02.02.1981 20:16 </t>
  </si>
  <si>
    <t> P.Vesely </t>
  </si>
  <si>
    <t> BRNO 26 </t>
  </si>
  <si>
    <t>2444642.4887 </t>
  </si>
  <si>
    <t> 06.02.1981 23:43 </t>
  </si>
  <si>
    <t> -0.0137 </t>
  </si>
  <si>
    <t>2444644.5686 </t>
  </si>
  <si>
    <t> 09.02.1981 01:38 </t>
  </si>
  <si>
    <t> -0.0095 </t>
  </si>
  <si>
    <t>2444660.273 </t>
  </si>
  <si>
    <t> 24.02.1981 18:33 </t>
  </si>
  <si>
    <t> BBS 53 </t>
  </si>
  <si>
    <t>2444661.4686 </t>
  </si>
  <si>
    <t> 25.02.1981 23:14 </t>
  </si>
  <si>
    <t>C </t>
  </si>
  <si>
    <t>m</t>
  </si>
  <si>
    <t> T.Borkovits et al. </t>
  </si>
  <si>
    <t>IBVS 5835 </t>
  </si>
  <si>
    <t>2444731.4490 </t>
  </si>
  <si>
    <t> 06.05.1981 22:46 </t>
  </si>
  <si>
    <t> -0.0142 </t>
  </si>
  <si>
    <t>2444745.687 </t>
  </si>
  <si>
    <t> 21.05.1981 04:29 </t>
  </si>
  <si>
    <t>2444790.756 </t>
  </si>
  <si>
    <t> 05.07.1981 06:08 </t>
  </si>
  <si>
    <t> E.Halbach </t>
  </si>
  <si>
    <t>2444817.444 </t>
  </si>
  <si>
    <t> 31.07.1981 22:39 </t>
  </si>
  <si>
    <t> P.Neugebauer </t>
  </si>
  <si>
    <t>2444817.445 </t>
  </si>
  <si>
    <t> 31.07.1981 22:40 </t>
  </si>
  <si>
    <t> I.Lorenc </t>
  </si>
  <si>
    <t> L.Novotny </t>
  </si>
  <si>
    <t>2444817.446 </t>
  </si>
  <si>
    <t> 31.07.1981 22:42 </t>
  </si>
  <si>
    <t> M.Zejda </t>
  </si>
  <si>
    <t>2444817.448 </t>
  </si>
  <si>
    <t> 31.07.1981 22:45 </t>
  </si>
  <si>
    <t> A.Inneman </t>
  </si>
  <si>
    <t> P.Troubil </t>
  </si>
  <si>
    <t>2444817.449 </t>
  </si>
  <si>
    <t> 31.07.1981 22:46 </t>
  </si>
  <si>
    <t> T.Kolcunova </t>
  </si>
  <si>
    <t>2444817.450 </t>
  </si>
  <si>
    <t> 31.07.1981 22:48 </t>
  </si>
  <si>
    <t> T.Graf </t>
  </si>
  <si>
    <t> J.Pleinerova </t>
  </si>
  <si>
    <t>2444817.452 </t>
  </si>
  <si>
    <t> 31.07.1981 22:50 </t>
  </si>
  <si>
    <t> N.Kesslerova </t>
  </si>
  <si>
    <t>2444817.454 </t>
  </si>
  <si>
    <t> 31.07.1981 22:53 </t>
  </si>
  <si>
    <t> P.Kolar </t>
  </si>
  <si>
    <t>2444817.455 </t>
  </si>
  <si>
    <t> 31.07.1981 22:55 </t>
  </si>
  <si>
    <t> K.Dolak </t>
  </si>
  <si>
    <t> R.Svoboda </t>
  </si>
  <si>
    <t>2444820.407 </t>
  </si>
  <si>
    <t> 03.08.1981 21:46 </t>
  </si>
  <si>
    <t> P.Hajek </t>
  </si>
  <si>
    <t>2444820.409 </t>
  </si>
  <si>
    <t> 03.08.1981 21:48 </t>
  </si>
  <si>
    <t>2444820.410 </t>
  </si>
  <si>
    <t> 03.08.1981 21:50 </t>
  </si>
  <si>
    <t>2444820.411 </t>
  </si>
  <si>
    <t> 03.08.1981 21:51 </t>
  </si>
  <si>
    <t> J.Markovic </t>
  </si>
  <si>
    <t> K.Zavodsky </t>
  </si>
  <si>
    <t>2444820.412 </t>
  </si>
  <si>
    <t> 03.08.1981 21:53 </t>
  </si>
  <si>
    <t> R.Pliska </t>
  </si>
  <si>
    <t>2444820.414 </t>
  </si>
  <si>
    <t> 03.08.1981 21:56 </t>
  </si>
  <si>
    <t> J.Sochorova </t>
  </si>
  <si>
    <t> J.Vana </t>
  </si>
  <si>
    <t>2444820.415 </t>
  </si>
  <si>
    <t> 03.08.1981 21:57 </t>
  </si>
  <si>
    <t>2444820.416 </t>
  </si>
  <si>
    <t> 03.08.1981 21:59 </t>
  </si>
  <si>
    <t> R.Hornicek </t>
  </si>
  <si>
    <t>2444830.488 </t>
  </si>
  <si>
    <t> 13.08.1981 23:42 </t>
  </si>
  <si>
    <t>2444830.4934 </t>
  </si>
  <si>
    <t> 13.08.1981 23:50 </t>
  </si>
  <si>
    <t> -0.0128 </t>
  </si>
  <si>
    <t>2444833.4584 </t>
  </si>
  <si>
    <t> 16.08.1981 23:00 </t>
  </si>
  <si>
    <t> -0.0132 </t>
  </si>
  <si>
    <t>B;V</t>
  </si>
  <si>
    <t>IBVS 5979 </t>
  </si>
  <si>
    <t>2444845.915 </t>
  </si>
  <si>
    <t> 29.08.1981 09:57 </t>
  </si>
  <si>
    <t>2444879.714 </t>
  </si>
  <si>
    <t> 02.10.1981 05:08 </t>
  </si>
  <si>
    <t>2444912.337 </t>
  </si>
  <si>
    <t> 03.11.1981 20:05 </t>
  </si>
  <si>
    <t> BBS 58 </t>
  </si>
  <si>
    <t>2444928.355 </t>
  </si>
  <si>
    <t> 19.11.1981 20:31 </t>
  </si>
  <si>
    <t> G.Stefanopoulos </t>
  </si>
  <si>
    <t>2444928.356 </t>
  </si>
  <si>
    <t> 19.11.1981 20:32 </t>
  </si>
  <si>
    <t>2444966.315 </t>
  </si>
  <si>
    <t> 27.12.1981 19:33 </t>
  </si>
  <si>
    <t>2444980.5406 </t>
  </si>
  <si>
    <t> 11.01.1982 00:58 </t>
  </si>
  <si>
    <t>2445017.315 </t>
  </si>
  <si>
    <t> 16.02.1982 19:33 </t>
  </si>
  <si>
    <t>2445020.274 </t>
  </si>
  <si>
    <t> 19.02.1982 18:34 </t>
  </si>
  <si>
    <t>2445021.463 </t>
  </si>
  <si>
    <t> 20.02.1982 23:06 </t>
  </si>
  <si>
    <t>2445026.805 </t>
  </si>
  <si>
    <t> 26.02.1982 07:19 </t>
  </si>
  <si>
    <t>2445042.813 </t>
  </si>
  <si>
    <t> 14.03.1982 07:30 </t>
  </si>
  <si>
    <t>2445043.4053 </t>
  </si>
  <si>
    <t> 14.03.1982 21:43 </t>
  </si>
  <si>
    <t> F.Agerer </t>
  </si>
  <si>
    <t>BAVM 34 </t>
  </si>
  <si>
    <t>2445052.308 </t>
  </si>
  <si>
    <t> 23.03.1982 19:23 </t>
  </si>
  <si>
    <t>2445097.377 </t>
  </si>
  <si>
    <t> 07.05.1982 21:02 </t>
  </si>
  <si>
    <t> BBS 61 </t>
  </si>
  <si>
    <t>2445097.379 </t>
  </si>
  <si>
    <t> 07.05.1982 21:05 </t>
  </si>
  <si>
    <t> BBS 60 </t>
  </si>
  <si>
    <t>2445155.496 </t>
  </si>
  <si>
    <t> 04.07.1982 23:54 </t>
  </si>
  <si>
    <t> T.Brelstaff </t>
  </si>
  <si>
    <t> VSSC 60.19 </t>
  </si>
  <si>
    <t>2445171.503 </t>
  </si>
  <si>
    <t> 21.07.1982 00:04 </t>
  </si>
  <si>
    <t>2445177.432 </t>
  </si>
  <si>
    <t> 26.07.1982 22:22 </t>
  </si>
  <si>
    <t>2445180.413 </t>
  </si>
  <si>
    <t> 29.07.1982 21:54 </t>
  </si>
  <si>
    <t>2445273.5175 </t>
  </si>
  <si>
    <t> 31.10.1982 00:25 </t>
  </si>
  <si>
    <t> -0.0135 </t>
  </si>
  <si>
    <t>2445281.225 </t>
  </si>
  <si>
    <t> 07.11.1982 17:24 </t>
  </si>
  <si>
    <t> MVS 10.42 </t>
  </si>
  <si>
    <t>2445323.320 </t>
  </si>
  <si>
    <t> 19.12.1982 19:40 </t>
  </si>
  <si>
    <t> -0.029 </t>
  </si>
  <si>
    <t>2445326.318 </t>
  </si>
  <si>
    <t> 22.12.1982 19:37 </t>
  </si>
  <si>
    <t>2445405.778 </t>
  </si>
  <si>
    <t> 12.03.1983 06:40 </t>
  </si>
  <si>
    <t>2445406.367 </t>
  </si>
  <si>
    <t> 12.03.1983 20:48 </t>
  </si>
  <si>
    <t> P.Svoboda </t>
  </si>
  <si>
    <t>2445444.324 </t>
  </si>
  <si>
    <t> 19.04.1983 19:46 </t>
  </si>
  <si>
    <t> M.Lenz </t>
  </si>
  <si>
    <t>2445461.513 </t>
  </si>
  <si>
    <t> 07.05.1983 00:18 </t>
  </si>
  <si>
    <t>2445483.466 </t>
  </si>
  <si>
    <t> 28.05.1983 23:11 </t>
  </si>
  <si>
    <t>2445486.440 </t>
  </si>
  <si>
    <t> 31.05.1983 22:33 </t>
  </si>
  <si>
    <t>2445518.457 </t>
  </si>
  <si>
    <t> 02.07.1983 22:58 </t>
  </si>
  <si>
    <t>2445556.413 </t>
  </si>
  <si>
    <t> 09.08.1983 21:54 </t>
  </si>
  <si>
    <t> P.Lutcha </t>
  </si>
  <si>
    <t>2445556.416 </t>
  </si>
  <si>
    <t> 09.08.1983 21:59 </t>
  </si>
  <si>
    <t> V.Svoboda </t>
  </si>
  <si>
    <t>2445556.419 </t>
  </si>
  <si>
    <t> 09.08.1983 22:03 </t>
  </si>
  <si>
    <t> J.Tesar </t>
  </si>
  <si>
    <t> I.Zelenka </t>
  </si>
  <si>
    <t>2445556.421 </t>
  </si>
  <si>
    <t> 09.08.1983 22:06 </t>
  </si>
  <si>
    <t> V.Bulant </t>
  </si>
  <si>
    <t> P.Fiser </t>
  </si>
  <si>
    <t>2445556.423 </t>
  </si>
  <si>
    <t> 09.08.1983 22:09 </t>
  </si>
  <si>
    <t> E.Kobzova </t>
  </si>
  <si>
    <t>2445556.426 </t>
  </si>
  <si>
    <t> 09.08.1983 22:13 </t>
  </si>
  <si>
    <t>2445562.348 </t>
  </si>
  <si>
    <t> 15.08.1983 20:21 </t>
  </si>
  <si>
    <t>2445562.351 </t>
  </si>
  <si>
    <t> 15.08.1983 20:25 </t>
  </si>
  <si>
    <t> J.Tomajkova </t>
  </si>
  <si>
    <t>2445562.355 </t>
  </si>
  <si>
    <t> 15.08.1983 20:31 </t>
  </si>
  <si>
    <t>2445562.360 </t>
  </si>
  <si>
    <t> 15.08.1983 20:38 </t>
  </si>
  <si>
    <t> J.Kanalikova </t>
  </si>
  <si>
    <t>2445569.464 </t>
  </si>
  <si>
    <t> 22.08.1983 23:08 </t>
  </si>
  <si>
    <t>2445572.415 </t>
  </si>
  <si>
    <t> 25.08.1983 21:57 </t>
  </si>
  <si>
    <t>2445576.576 </t>
  </si>
  <si>
    <t> 30.08.1983 01:49 </t>
  </si>
  <si>
    <t>2445578.353 </t>
  </si>
  <si>
    <t> 31.08.1983 20:28 </t>
  </si>
  <si>
    <t>2445613.3482 </t>
  </si>
  <si>
    <t> 05.10.1983 20:21 </t>
  </si>
  <si>
    <t> -0.0130 </t>
  </si>
  <si>
    <t>2445635.294 </t>
  </si>
  <si>
    <t> 27.10.1983 19:03 </t>
  </si>
  <si>
    <t>2445645.3749 </t>
  </si>
  <si>
    <t> 06.11.1983 20:59 </t>
  </si>
  <si>
    <t>2445651.303 </t>
  </si>
  <si>
    <t> 12.11.1983 19:16 </t>
  </si>
  <si>
    <t> MVS 10.104 </t>
  </si>
  <si>
    <t>2445670.294 </t>
  </si>
  <si>
    <t> 01.12.1983 19:03 </t>
  </si>
  <si>
    <t>2445671.479 </t>
  </si>
  <si>
    <t> 02.12.1983 23:29 </t>
  </si>
  <si>
    <t>2445671.486 </t>
  </si>
  <si>
    <t> 02.12.1983 23:39 </t>
  </si>
  <si>
    <t>2445673.249 </t>
  </si>
  <si>
    <t> 04.12.1983 17:58 </t>
  </si>
  <si>
    <t>2445731.368 </t>
  </si>
  <si>
    <t> 31.01.1984 20:49 </t>
  </si>
  <si>
    <t> VSSC 61.16 </t>
  </si>
  <si>
    <t>2445766.3647 </t>
  </si>
  <si>
    <t> 06.03.1984 20:45 </t>
  </si>
  <si>
    <t> -0.0091 </t>
  </si>
  <si>
    <t>2445797.793 </t>
  </si>
  <si>
    <t> 07.04.1984 07:01 </t>
  </si>
  <si>
    <t>2445814.395 </t>
  </si>
  <si>
    <t> 23.04.1984 21:28 </t>
  </si>
  <si>
    <t>2445863.630 </t>
  </si>
  <si>
    <t> 12.06.1984 03:07 </t>
  </si>
  <si>
    <t> D.Williams </t>
  </si>
  <si>
    <t>2445876.674 </t>
  </si>
  <si>
    <t> 25.06.1984 04:10 </t>
  </si>
  <si>
    <t> B.A.Krobusek </t>
  </si>
  <si>
    <t> BBS 73 </t>
  </si>
  <si>
    <t>2445910.476 </t>
  </si>
  <si>
    <t> 28.07.1984 23:25 </t>
  </si>
  <si>
    <t> M.Sipajda </t>
  </si>
  <si>
    <t> BRNO 27 </t>
  </si>
  <si>
    <t>2445913.442 </t>
  </si>
  <si>
    <t> 31.07.1984 22:36 </t>
  </si>
  <si>
    <t>2445913.451 </t>
  </si>
  <si>
    <t> 31.07.1984 22:49 </t>
  </si>
  <si>
    <t>2445913.454 </t>
  </si>
  <si>
    <t> 31.07.1984 22:53 </t>
  </si>
  <si>
    <t>2445945.467 </t>
  </si>
  <si>
    <t> 01.09.1984 23:12 </t>
  </si>
  <si>
    <t> A.Paschke </t>
  </si>
  <si>
    <t> BBS 74 </t>
  </si>
  <si>
    <t>2445973.339 </t>
  </si>
  <si>
    <t> 29.09.1984 20:08 </t>
  </si>
  <si>
    <t>2445986.402 </t>
  </si>
  <si>
    <t> 12.10.1984 21:38 </t>
  </si>
  <si>
    <t>2445998.252 </t>
  </si>
  <si>
    <t> 24.10.1984 18:02 </t>
  </si>
  <si>
    <t>2446002.403 </t>
  </si>
  <si>
    <t> 28.10.1984 21:40 </t>
  </si>
  <si>
    <t>2446005.356 </t>
  </si>
  <si>
    <t> 31.10.1984 20:32 </t>
  </si>
  <si>
    <t> -0.026 </t>
  </si>
  <si>
    <t>2446034.424 </t>
  </si>
  <si>
    <t> 29.11.1984 22:10 </t>
  </si>
  <si>
    <t>2446041.5485 </t>
  </si>
  <si>
    <t> 07.12.1984 01:09 </t>
  </si>
  <si>
    <t>IBVS 5579 </t>
  </si>
  <si>
    <t>2446113.312 </t>
  </si>
  <si>
    <t> 16.02.1985 19:29 </t>
  </si>
  <si>
    <t> VSSC 63.22 </t>
  </si>
  <si>
    <t>2446117.461 </t>
  </si>
  <si>
    <t> 20.02.1985 23:03 </t>
  </si>
  <si>
    <t> BBS 76 </t>
  </si>
  <si>
    <t>2446136.444 </t>
  </si>
  <si>
    <t> 11.03.1985 22:39 </t>
  </si>
  <si>
    <t>2446145.340 </t>
  </si>
  <si>
    <t> 20.03.1985 20:09 </t>
  </si>
  <si>
    <t>2446179.743 </t>
  </si>
  <si>
    <t> 24.04.1985 05:49 </t>
  </si>
  <si>
    <t>2446185.661 </t>
  </si>
  <si>
    <t> 30.04.1985 03:51 </t>
  </si>
  <si>
    <t>2446209.392 </t>
  </si>
  <si>
    <t> 23.05.1985 21:24 </t>
  </si>
  <si>
    <t> BBS 77 </t>
  </si>
  <si>
    <t>2446289.467 </t>
  </si>
  <si>
    <t> 11.08.1985 23:12 </t>
  </si>
  <si>
    <t> L.Sedlak </t>
  </si>
  <si>
    <t>2446292.408 </t>
  </si>
  <si>
    <t> 14.08.1985 21:47 </t>
  </si>
  <si>
    <t> P.Petruf </t>
  </si>
  <si>
    <t>2446292.409 </t>
  </si>
  <si>
    <t> 14.08.1985 21:48 </t>
  </si>
  <si>
    <t>2446292.410 </t>
  </si>
  <si>
    <t> 14.08.1985 21:50 </t>
  </si>
  <si>
    <t>2446292.411 </t>
  </si>
  <si>
    <t> 14.08.1985 21:51 </t>
  </si>
  <si>
    <t> J.Ondovcin </t>
  </si>
  <si>
    <t>2446292.418 </t>
  </si>
  <si>
    <t> 14.08.1985 22:01 </t>
  </si>
  <si>
    <t> S.Stefanisko </t>
  </si>
  <si>
    <t>2446292.4191 </t>
  </si>
  <si>
    <t> 14.08.1985 22:03 </t>
  </si>
  <si>
    <t> -0.0096 </t>
  </si>
  <si>
    <t>2446292.420 </t>
  </si>
  <si>
    <t> 14.08.1985 22:04 </t>
  </si>
  <si>
    <t> I.Polloczkova </t>
  </si>
  <si>
    <t>2446292.421 </t>
  </si>
  <si>
    <t> 14.08.1985 22:06 </t>
  </si>
  <si>
    <t> J.Kankovsky </t>
  </si>
  <si>
    <t> R.Smidek </t>
  </si>
  <si>
    <t> J.Stradalova </t>
  </si>
  <si>
    <t>2446292.425 </t>
  </si>
  <si>
    <t> 14.08.1985 22:12 </t>
  </si>
  <si>
    <t> L.Kalab </t>
  </si>
  <si>
    <t> A.Kokes </t>
  </si>
  <si>
    <t> S.Lupac </t>
  </si>
  <si>
    <t>2446292.426 </t>
  </si>
  <si>
    <t> 14.08.1985 22:13 </t>
  </si>
  <si>
    <t> B.Konecny </t>
  </si>
  <si>
    <t>2446292.428 </t>
  </si>
  <si>
    <t> 14.08.1985 22:16 </t>
  </si>
  <si>
    <t>2446292.431 </t>
  </si>
  <si>
    <t> 14.08.1985 22:20 </t>
  </si>
  <si>
    <t> K.Prokes </t>
  </si>
  <si>
    <t> R.Stastny </t>
  </si>
  <si>
    <t>2446292.433 </t>
  </si>
  <si>
    <t> 14.08.1985 22:23 </t>
  </si>
  <si>
    <t> R.Zsiros </t>
  </si>
  <si>
    <t>2446308.433 </t>
  </si>
  <si>
    <t> 30.08.1985 22:23 </t>
  </si>
  <si>
    <t> BBS 78 </t>
  </si>
  <si>
    <t>2446333.348 </t>
  </si>
  <si>
    <t> 24.09.1985 20:21 </t>
  </si>
  <si>
    <t> I.Middlemist </t>
  </si>
  <si>
    <t>2446334.5271 </t>
  </si>
  <si>
    <t> 26.09.1985 00:39 </t>
  </si>
  <si>
    <t> -0.0097 </t>
  </si>
  <si>
    <t> F.Betten </t>
  </si>
  <si>
    <t>IBVS 3078 </t>
  </si>
  <si>
    <t>2446362.4016 </t>
  </si>
  <si>
    <t> 23.10.1985 21:38 </t>
  </si>
  <si>
    <t>2446363.593 </t>
  </si>
  <si>
    <t> 25.10.1985 02:13 </t>
  </si>
  <si>
    <t>2446418.743 </t>
  </si>
  <si>
    <t> 19.12.1985 05:49 </t>
  </si>
  <si>
    <t>2446422.294 </t>
  </si>
  <si>
    <t> 22.12.1985 19:03 </t>
  </si>
  <si>
    <t> BBS 79 </t>
  </si>
  <si>
    <t>2446428.224 </t>
  </si>
  <si>
    <t> 28.12.1985 17:22 </t>
  </si>
  <si>
    <t> M.Möller </t>
  </si>
  <si>
    <t>BAVM 43 </t>
  </si>
  <si>
    <t>2446441.280 </t>
  </si>
  <si>
    <t> 10.01.1986 18:43 </t>
  </si>
  <si>
    <t> VSSC 66.34 </t>
  </si>
  <si>
    <t>2446443.659 </t>
  </si>
  <si>
    <t> 13.01.1986 03:48 </t>
  </si>
  <si>
    <t> R.Hill </t>
  </si>
  <si>
    <t>2446450.774 </t>
  </si>
  <si>
    <t> 20.01.1986 06:34 </t>
  </si>
  <si>
    <t>2446457.297 </t>
  </si>
  <si>
    <t> 26.01.1986 19:07 </t>
  </si>
  <si>
    <t>2446460.255 </t>
  </si>
  <si>
    <t> 29.01.1986 18:07 </t>
  </si>
  <si>
    <t>2446469.748 </t>
  </si>
  <si>
    <t> 08.02.1986 05:57 </t>
  </si>
  <si>
    <t>2446547.442 </t>
  </si>
  <si>
    <t> 26.04.1986 22:36 </t>
  </si>
  <si>
    <t> BBS 80 </t>
  </si>
  <si>
    <t>2446553.372 </t>
  </si>
  <si>
    <t> 02.05.1986 20:55 </t>
  </si>
  <si>
    <t> BRNO 28 </t>
  </si>
  <si>
    <t>2446611.489 </t>
  </si>
  <si>
    <t> 29.06.1986 23:44 </t>
  </si>
  <si>
    <t>2446611.494 </t>
  </si>
  <si>
    <t> 29.06.1986 23:51 </t>
  </si>
  <si>
    <t> K.Pospisil </t>
  </si>
  <si>
    <t>2446611.497 </t>
  </si>
  <si>
    <t> 29.06.1986 23:55 </t>
  </si>
  <si>
    <t> M.Znojilova </t>
  </si>
  <si>
    <t>2446614.461 </t>
  </si>
  <si>
    <t> 02.07.1986 23:03 </t>
  </si>
  <si>
    <t> M.Danes </t>
  </si>
  <si>
    <t>2446614.464 </t>
  </si>
  <si>
    <t> 02.07.1986 23:08 </t>
  </si>
  <si>
    <t> P.Znojilova </t>
  </si>
  <si>
    <t>2446614.471 </t>
  </si>
  <si>
    <t> 02.07.1986 23:18 </t>
  </si>
  <si>
    <t>2446614.474 </t>
  </si>
  <si>
    <t> 02.07.1986 23:22 </t>
  </si>
  <si>
    <t> M.Meszarosova </t>
  </si>
  <si>
    <t>2446633.433 </t>
  </si>
  <si>
    <t> 21.07.1986 22:23 </t>
  </si>
  <si>
    <t> R.Bradackova </t>
  </si>
  <si>
    <t>2446646.484 </t>
  </si>
  <si>
    <t> 03.08.1986 23:36 </t>
  </si>
  <si>
    <t>2446646.492 </t>
  </si>
  <si>
    <t> 03.08.1986 23:48 </t>
  </si>
  <si>
    <t> S.Gojdik </t>
  </si>
  <si>
    <t>2446646.498 </t>
  </si>
  <si>
    <t> 03.08.1986 23:57 </t>
  </si>
  <si>
    <t>2446646.500 </t>
  </si>
  <si>
    <t> 04.08.1986 00:00 </t>
  </si>
  <si>
    <t> V.Babic </t>
  </si>
  <si>
    <t>2446649.439 </t>
  </si>
  <si>
    <t> 06.08.1986 22:32 </t>
  </si>
  <si>
    <t> R.Brazda </t>
  </si>
  <si>
    <t>2446649.458 </t>
  </si>
  <si>
    <t> 06.08.1986 22:59 </t>
  </si>
  <si>
    <t> B.Koch </t>
  </si>
  <si>
    <t>BAVM 46 </t>
  </si>
  <si>
    <t>2446652.414 </t>
  </si>
  <si>
    <t> 09.08.1986 21:56 </t>
  </si>
  <si>
    <t>2446694.522 </t>
  </si>
  <si>
    <t> 21.09.1986 00:31 </t>
  </si>
  <si>
    <t> G.Lichtschlag </t>
  </si>
  <si>
    <t>2446694.527 </t>
  </si>
  <si>
    <t> 21.09.1986 00:38 </t>
  </si>
  <si>
    <t> E.Wunder </t>
  </si>
  <si>
    <t>2446723.590 </t>
  </si>
  <si>
    <t> 20.10.1986 02:09 </t>
  </si>
  <si>
    <t>2446756.800 </t>
  </si>
  <si>
    <t> 22.11.1986 07:12 </t>
  </si>
  <si>
    <t>2446816.703 </t>
  </si>
  <si>
    <t> 21.01.1987 04:52 </t>
  </si>
  <si>
    <t>2446827.3718 </t>
  </si>
  <si>
    <t> 31.01.1987 20:55 </t>
  </si>
  <si>
    <t> J.Ells </t>
  </si>
  <si>
    <t> VSSC 70.19 </t>
  </si>
  <si>
    <t>2446857.621 </t>
  </si>
  <si>
    <t> 03.03.1987 02:54 </t>
  </si>
  <si>
    <t>2446865.333 </t>
  </si>
  <si>
    <t> 10.03.1987 19:59 </t>
  </si>
  <si>
    <t>2446884.306 </t>
  </si>
  <si>
    <t> 29.03.1987 19:20 </t>
  </si>
  <si>
    <t> BBS 84 </t>
  </si>
  <si>
    <t>2446910.400 </t>
  </si>
  <si>
    <t> 24.04.1987 21:36 </t>
  </si>
  <si>
    <t> M.Kohl </t>
  </si>
  <si>
    <t> BBS 85 </t>
  </si>
  <si>
    <t>2446939.483 </t>
  </si>
  <si>
    <t> 23.05.1987 23:35 </t>
  </si>
  <si>
    <t>2447006.471 </t>
  </si>
  <si>
    <t> 29.07.1987 23:18 </t>
  </si>
  <si>
    <t> T.Cerny </t>
  </si>
  <si>
    <t> BRNO 30 </t>
  </si>
  <si>
    <t> M.Horvath </t>
  </si>
  <si>
    <t>2447006.486 </t>
  </si>
  <si>
    <t> 29.07.1987 23:39 </t>
  </si>
  <si>
    <t> O.Mika </t>
  </si>
  <si>
    <t>2447028.420 </t>
  </si>
  <si>
    <t> 20.08.1987 22:04 </t>
  </si>
  <si>
    <t> P.Krivanek </t>
  </si>
  <si>
    <t> P.Krivanicka </t>
  </si>
  <si>
    <t> D.Musil </t>
  </si>
  <si>
    <t> J.Podebradsky </t>
  </si>
  <si>
    <t> R.Stork </t>
  </si>
  <si>
    <t>2447031.378 </t>
  </si>
  <si>
    <t> 23.08.1987 21:04 </t>
  </si>
  <si>
    <t> O.Beck </t>
  </si>
  <si>
    <t> M.Jechumtal </t>
  </si>
  <si>
    <t>2447031.381 </t>
  </si>
  <si>
    <t> 23.08.1987 21:08 </t>
  </si>
  <si>
    <t> O.Väter </t>
  </si>
  <si>
    <t>2447031.389 </t>
  </si>
  <si>
    <t> 23.08.1987 21:20 </t>
  </si>
  <si>
    <t> J.Kolar </t>
  </si>
  <si>
    <t>2447064.601 </t>
  </si>
  <si>
    <t> 26.09.1987 02:25 </t>
  </si>
  <si>
    <t>2447206.332 </t>
  </si>
  <si>
    <t> 14.02.1988 19:58 </t>
  </si>
  <si>
    <t> G.Kirby </t>
  </si>
  <si>
    <t> VSSC 72.24 </t>
  </si>
  <si>
    <t>2447211.680 </t>
  </si>
  <si>
    <t> 20.02.1988 04:19 </t>
  </si>
  <si>
    <t>2447232.426 </t>
  </si>
  <si>
    <t> 11.03.1988 22:13 </t>
  </si>
  <si>
    <t> R.Vyboch </t>
  </si>
  <si>
    <t>2447232.438 </t>
  </si>
  <si>
    <t> 11.03.1988 22:30 </t>
  </si>
  <si>
    <t> J.Csipes </t>
  </si>
  <si>
    <t>2447375.362 </t>
  </si>
  <si>
    <t> 01.08.1988 20:41 </t>
  </si>
  <si>
    <t> BBS 89 </t>
  </si>
  <si>
    <t>2447385.449 </t>
  </si>
  <si>
    <t> 11.08.1988 22:46 </t>
  </si>
  <si>
    <t> A.Umlauf </t>
  </si>
  <si>
    <t>2447385.454 </t>
  </si>
  <si>
    <t> 11.08.1988 22:53 </t>
  </si>
  <si>
    <t> J.Tomcala </t>
  </si>
  <si>
    <t>2447385.458 </t>
  </si>
  <si>
    <t> 11.08.1988 22:59 </t>
  </si>
  <si>
    <t> V.Strupl </t>
  </si>
  <si>
    <t>2447385.459 </t>
  </si>
  <si>
    <t> 11.08.1988 23:00 </t>
  </si>
  <si>
    <t> M.Vrastak </t>
  </si>
  <si>
    <t>2447385.461 </t>
  </si>
  <si>
    <t> 11.08.1988 23:03 </t>
  </si>
  <si>
    <t> Z.Henzl </t>
  </si>
  <si>
    <t>2447388.409 </t>
  </si>
  <si>
    <t> 14.08.1988 21:48 </t>
  </si>
  <si>
    <t> L.Mihok </t>
  </si>
  <si>
    <t>2447388.425 </t>
  </si>
  <si>
    <t> 14.08.1988 22:12 </t>
  </si>
  <si>
    <t> L.Honzik </t>
  </si>
  <si>
    <t>2447391.391 </t>
  </si>
  <si>
    <t> 17.08.1988 21:23 </t>
  </si>
  <si>
    <t> M.Timkova </t>
  </si>
  <si>
    <t>2447391.393 </t>
  </si>
  <si>
    <t> 17.08.1988 21:25 </t>
  </si>
  <si>
    <t> A.Reiskupova </t>
  </si>
  <si>
    <t>2447413.334 </t>
  </si>
  <si>
    <t> 08.09.1988 20:00 </t>
  </si>
  <si>
    <t> P.Kucera </t>
  </si>
  <si>
    <t>2447474.404 </t>
  </si>
  <si>
    <t> 08.11.1988 21:41 </t>
  </si>
  <si>
    <t>2447474.406 </t>
  </si>
  <si>
    <t> 08.11.1988 21:44 </t>
  </si>
  <si>
    <t>2447526.614 </t>
  </si>
  <si>
    <t> 31.12.1988 02:44 </t>
  </si>
  <si>
    <t>2447540.243 </t>
  </si>
  <si>
    <t> 13.01.1989 17:49 </t>
  </si>
  <si>
    <t> MVS 12.16 </t>
  </si>
  <si>
    <t>2447545.5823 </t>
  </si>
  <si>
    <t> 19.01.1989 01:58 </t>
  </si>
  <si>
    <t> -0.0075 </t>
  </si>
  <si>
    <t> VSSC 73 </t>
  </si>
  <si>
    <t>2447547.3624 </t>
  </si>
  <si>
    <t> 20.01.1989 20:41 </t>
  </si>
  <si>
    <t> -0.0066 </t>
  </si>
  <si>
    <t>2447617.348 </t>
  </si>
  <si>
    <t> 31.03.1989 20:21 </t>
  </si>
  <si>
    <t> BBS 92 </t>
  </si>
  <si>
    <t>2447649.379 </t>
  </si>
  <si>
    <t> 02.05.1989 21:05 </t>
  </si>
  <si>
    <t> A.Stuhl </t>
  </si>
  <si>
    <t> BRNO 31 </t>
  </si>
  <si>
    <t>2447713.412 </t>
  </si>
  <si>
    <t> 05.07.1989 21:53 </t>
  </si>
  <si>
    <t>2447713.415 </t>
  </si>
  <si>
    <t> 05.07.1989 21:57 </t>
  </si>
  <si>
    <t> M.Parada </t>
  </si>
  <si>
    <t>2447713.423 </t>
  </si>
  <si>
    <t> 05.07.1989 22:09 </t>
  </si>
  <si>
    <t> I.Vaskanin </t>
  </si>
  <si>
    <t>2447713.426 </t>
  </si>
  <si>
    <t> 05.07.1989 22:13 </t>
  </si>
  <si>
    <t> S.Parimucha </t>
  </si>
  <si>
    <t>2447713.428 </t>
  </si>
  <si>
    <t> 05.07.1989 22:16 </t>
  </si>
  <si>
    <t> N.Senkova </t>
  </si>
  <si>
    <t>IBVS 6244</t>
  </si>
  <si>
    <t> 24.03.1978 01:53 </t>
  </si>
  <si>
    <t>2443599.293 </t>
  </si>
  <si>
    <t> 31.03.1978 19:01 </t>
  </si>
  <si>
    <t>2443606.396 </t>
  </si>
  <si>
    <t> 07.04.1978 21:30 </t>
  </si>
  <si>
    <t>2443630.703 </t>
  </si>
  <si>
    <t> 02.05.1978 04:52 </t>
  </si>
  <si>
    <t>2443639.609 </t>
  </si>
  <si>
    <t> 11.05.1978 02:36 </t>
  </si>
  <si>
    <t>2443702.480 </t>
  </si>
  <si>
    <t> 12.07.1978 23:31 </t>
  </si>
  <si>
    <t>2443721.445 </t>
  </si>
  <si>
    <t> 31.07.1978 22:40 </t>
  </si>
  <si>
    <t> I.Rozsypalkova </t>
  </si>
  <si>
    <t>2443721.447 </t>
  </si>
  <si>
    <t> 31.07.1978 22:43 </t>
  </si>
  <si>
    <t> J.Mrazek </t>
  </si>
  <si>
    <t>2443721.448 </t>
  </si>
  <si>
    <t> 31.07.1978 22:45 </t>
  </si>
  <si>
    <t> I.Hradilova </t>
  </si>
  <si>
    <t> J.Zapletalova </t>
  </si>
  <si>
    <t>2443721.449 </t>
  </si>
  <si>
    <t> 31.07.1978 22:46 </t>
  </si>
  <si>
    <t> P.Jancarova </t>
  </si>
  <si>
    <t>2443721.452 </t>
  </si>
  <si>
    <t> 31.07.1978 22:50 </t>
  </si>
  <si>
    <t> E.Radova </t>
  </si>
  <si>
    <t>2443721.454 </t>
  </si>
  <si>
    <t> 31.07.1978 22:53 </t>
  </si>
  <si>
    <t> H.Bohuslavova </t>
  </si>
  <si>
    <t> R.Macek </t>
  </si>
  <si>
    <t> L.Putna </t>
  </si>
  <si>
    <t>2443721.457 </t>
  </si>
  <si>
    <t> 31.07.1978 22:58 </t>
  </si>
  <si>
    <t> F.Franko </t>
  </si>
  <si>
    <t>2443721.460 </t>
  </si>
  <si>
    <t> 31.07.1978 23:02 </t>
  </si>
  <si>
    <t> J.Borosova </t>
  </si>
  <si>
    <t>2443724.417 </t>
  </si>
  <si>
    <t> 03.08.1978 22:00 </t>
  </si>
  <si>
    <t> V.Wagner </t>
  </si>
  <si>
    <t>2443727.368 </t>
  </si>
  <si>
    <t> 06.08.1978 20:49 </t>
  </si>
  <si>
    <t>2443727.370 </t>
  </si>
  <si>
    <t> 06.08.1978 20:52 </t>
  </si>
  <si>
    <t> K.Vojtek </t>
  </si>
  <si>
    <t>2443727.373 </t>
  </si>
  <si>
    <t> 06.08.1978 20:57 </t>
  </si>
  <si>
    <t>2443727.374 </t>
  </si>
  <si>
    <t> 06.08.1978 20:58 </t>
  </si>
  <si>
    <t>2443727.380 </t>
  </si>
  <si>
    <t> 06.08.1978 21:07 </t>
  </si>
  <si>
    <t> D.Petrov </t>
  </si>
  <si>
    <t>2443727.384 </t>
  </si>
  <si>
    <t> 06.08.1978 21:12 </t>
  </si>
  <si>
    <t>2443727.385 </t>
  </si>
  <si>
    <t> 06.08.1978 21:14 </t>
  </si>
  <si>
    <t>2443727.387 </t>
  </si>
  <si>
    <t> 06.08.1978 21:17 </t>
  </si>
  <si>
    <t> J.Griscik </t>
  </si>
  <si>
    <t>2443756.442 </t>
  </si>
  <si>
    <t> 04.09.1978 22:36 </t>
  </si>
  <si>
    <t>2443781.355 </t>
  </si>
  <si>
    <t> 29.09.1978 20:31 </t>
  </si>
  <si>
    <t> BBS 40 </t>
  </si>
  <si>
    <t>2443849.5518 </t>
  </si>
  <si>
    <t> 07.12.1978 01:14 </t>
  </si>
  <si>
    <t> -0.0133 </t>
  </si>
  <si>
    <t>2443878.613 </t>
  </si>
  <si>
    <t> 05.01.1979 02:42 </t>
  </si>
  <si>
    <t>2443880.393 </t>
  </si>
  <si>
    <t> 06.01.1979 21:25 </t>
  </si>
  <si>
    <t>2443889.282 </t>
  </si>
  <si>
    <t> 15.01.1979 18:46 </t>
  </si>
  <si>
    <t> BBS 41 </t>
  </si>
  <si>
    <t>2443892.254 </t>
  </si>
  <si>
    <t> 18.01.1979 18:05 </t>
  </si>
  <si>
    <t> R.Gröbel </t>
  </si>
  <si>
    <t>IBVS 1924 </t>
  </si>
  <si>
    <t>2443904.725 </t>
  </si>
  <si>
    <t> 31.01.1979 05:24 </t>
  </si>
  <si>
    <t>2443927.245 </t>
  </si>
  <si>
    <t> 22.02.1979 17:52 </t>
  </si>
  <si>
    <t>2443928.430 </t>
  </si>
  <si>
    <t> 23.02.1979 22:19 </t>
  </si>
  <si>
    <t>2443963.421 </t>
  </si>
  <si>
    <t> 30.03.1979 22:06 </t>
  </si>
  <si>
    <t>2443980.626 </t>
  </si>
  <si>
    <t> 17.04.1979 03:01 </t>
  </si>
  <si>
    <t>2444001.378 </t>
  </si>
  <si>
    <t> 07.05.1979 21:04 </t>
  </si>
  <si>
    <t> BBS 43 </t>
  </si>
  <si>
    <t>2444006.720 </t>
  </si>
  <si>
    <t> 13.05.1979 05:16 </t>
  </si>
  <si>
    <t>2444012.649 </t>
  </si>
  <si>
    <t> 19.05.1979 03:34 </t>
  </si>
  <si>
    <t>2444014.427 </t>
  </si>
  <si>
    <t> 20.05.1979 22:14 </t>
  </si>
  <si>
    <t> D.Brozman </t>
  </si>
  <si>
    <t>2444017.398 </t>
  </si>
  <si>
    <t> 23.05.1979 21:33 </t>
  </si>
  <si>
    <t>2444033.403 </t>
  </si>
  <si>
    <t> 07.08.1991 00:10 </t>
  </si>
  <si>
    <t>2448500.423 </t>
  </si>
  <si>
    <t> 31.08.1991 22:09 </t>
  </si>
  <si>
    <t> G.Maintz </t>
  </si>
  <si>
    <t>BAVM 60 </t>
  </si>
  <si>
    <t>2448513.450 </t>
  </si>
  <si>
    <t> 13.09.1991 22:48 </t>
  </si>
  <si>
    <t>2448513.461 </t>
  </si>
  <si>
    <t> 13.09.1991 23:03 </t>
  </si>
  <si>
    <t>2448513.463 </t>
  </si>
  <si>
    <t> 13.09.1991 23:06 </t>
  </si>
  <si>
    <t>2448513.465 </t>
  </si>
  <si>
    <t> 13.09.1991 23:09 </t>
  </si>
  <si>
    <t>2448513.469 </t>
  </si>
  <si>
    <t> 13.09.1991 23:15 </t>
  </si>
  <si>
    <t>2448557.356 </t>
  </si>
  <si>
    <t> 27.10.1991 20:32 </t>
  </si>
  <si>
    <t> P.Smolik </t>
  </si>
  <si>
    <t>2448557.359 </t>
  </si>
  <si>
    <t> 27.10.1991 20:36 </t>
  </si>
  <si>
    <t>2448557.364 </t>
  </si>
  <si>
    <t> 27.10.1991 20:44 </t>
  </si>
  <si>
    <t>2448557.367 </t>
  </si>
  <si>
    <t> 27.10.1991 20:48 </t>
  </si>
  <si>
    <t> M.Vetrovcova </t>
  </si>
  <si>
    <t>2448568.632 </t>
  </si>
  <si>
    <t> 08.11.1991 03:10 </t>
  </si>
  <si>
    <t>2448605.388 </t>
  </si>
  <si>
    <t> 14.12.1991 21:18 </t>
  </si>
  <si>
    <t>2448605.392 </t>
  </si>
  <si>
    <t> 14.12.1991 21:24 </t>
  </si>
  <si>
    <t>2448605.397 </t>
  </si>
  <si>
    <t> 14.12.1991 21:31 </t>
  </si>
  <si>
    <t> P.Masek </t>
  </si>
  <si>
    <t>2448605.402 </t>
  </si>
  <si>
    <t> 14.12.1991 21:38 </t>
  </si>
  <si>
    <t>2448638.624 </t>
  </si>
  <si>
    <t> 17.01.1992 02:58 </t>
  </si>
  <si>
    <t> AOEB 5 </t>
  </si>
  <si>
    <t>2448665.304 </t>
  </si>
  <si>
    <t> 12.02.1992 19:17 </t>
  </si>
  <si>
    <t> BBS 100 </t>
  </si>
  <si>
    <t>2448673.616 </t>
  </si>
  <si>
    <t> 21.02.1992 02:47 </t>
  </si>
  <si>
    <t>2448705.636 </t>
  </si>
  <si>
    <t> 24.03.1992 03:15 </t>
  </si>
  <si>
    <t>2448787.451 </t>
  </si>
  <si>
    <t> 13.06.1992 22:49 </t>
  </si>
  <si>
    <t> -0.032 </t>
  </si>
  <si>
    <t>2448787.458 </t>
  </si>
  <si>
    <t> 13.06.1992 22:59 </t>
  </si>
  <si>
    <t>2448787.461 </t>
  </si>
  <si>
    <t> 13.06.1992 23:03 </t>
  </si>
  <si>
    <t>2448787.462 </t>
  </si>
  <si>
    <t> 13.06.1992 23:05 </t>
  </si>
  <si>
    <t>2448800.503 </t>
  </si>
  <si>
    <t> 27.06.1992 00:04 </t>
  </si>
  <si>
    <t>2448800.504 </t>
  </si>
  <si>
    <t> 27.06.1992 00:05 </t>
  </si>
  <si>
    <t>2448800.514 </t>
  </si>
  <si>
    <t> 27.06.1992 00:20 </t>
  </si>
  <si>
    <t>2448800.521 </t>
  </si>
  <si>
    <t> 27.06.1992 00:30 </t>
  </si>
  <si>
    <t>2448854.4947 </t>
  </si>
  <si>
    <t> 19.08.1992 23:52 </t>
  </si>
  <si>
    <t> -0.0050 </t>
  </si>
  <si>
    <t> Ma.Kolarik </t>
  </si>
  <si>
    <t> BRNO 32 </t>
  </si>
  <si>
    <t>2448860.412 </t>
  </si>
  <si>
    <t> 25.08.1992 21:53 </t>
  </si>
  <si>
    <t>2448860.419 </t>
  </si>
  <si>
    <t> 25.08.1992 22:03 </t>
  </si>
  <si>
    <t>2448860.422 </t>
  </si>
  <si>
    <t> 25.08.1992 22:07 </t>
  </si>
  <si>
    <t> P.Stuchlik </t>
  </si>
  <si>
    <t>2448860.423 </t>
  </si>
  <si>
    <t> 25.08.1992 22:09 </t>
  </si>
  <si>
    <t>2448876.4387 </t>
  </si>
  <si>
    <t> 10.09.1992 22:31 </t>
  </si>
  <si>
    <t> -0.0047 </t>
  </si>
  <si>
    <t>2448892.453 </t>
  </si>
  <si>
    <t> 26.09.1992 22:52 </t>
  </si>
  <si>
    <t>2448904.3157 </t>
  </si>
  <si>
    <t> 08.10.1992 19:34 </t>
  </si>
  <si>
    <t> -0.0021 </t>
  </si>
  <si>
    <t>2449067.396 </t>
  </si>
  <si>
    <t> 20.03.1993 21:30 </t>
  </si>
  <si>
    <t>2449067.398 </t>
  </si>
  <si>
    <t> 20.03.1993 21:33 </t>
  </si>
  <si>
    <t>2449081.644 </t>
  </si>
  <si>
    <t> 04.04.1993 03:27 </t>
  </si>
  <si>
    <t>2449102.394 </t>
  </si>
  <si>
    <t> 24.04.1993 21:27 </t>
  </si>
  <si>
    <t> K.Koss </t>
  </si>
  <si>
    <t> P.Stepan </t>
  </si>
  <si>
    <t>2449102.396 </t>
  </si>
  <si>
    <t> 24.04.1993 21:30 </t>
  </si>
  <si>
    <t> P.Molik </t>
  </si>
  <si>
    <t>2449109.488 </t>
  </si>
  <si>
    <t>Hasler N</t>
  </si>
  <si>
    <t>BBSAG Bull....2</t>
  </si>
  <si>
    <t>B</t>
  </si>
  <si>
    <t>Peter H</t>
  </si>
  <si>
    <t>BBSAG Bull....3</t>
  </si>
  <si>
    <t>Locher K</t>
  </si>
  <si>
    <t>Diethelm R</t>
  </si>
  <si>
    <t>BBSAG Bull....4</t>
  </si>
  <si>
    <t>BBSAG Bull....5</t>
  </si>
  <si>
    <t>BBSAG Bull....6</t>
  </si>
  <si>
    <t>BBSAG Bull....8</t>
  </si>
  <si>
    <t>BBSAG Bull....9</t>
  </si>
  <si>
    <t>BBSAG Bull...12</t>
  </si>
  <si>
    <t>BBSAG Bull...13</t>
  </si>
  <si>
    <t>BBSAG Bull...14</t>
  </si>
  <si>
    <t>Germann R</t>
  </si>
  <si>
    <t>BBSAG Bull...15</t>
  </si>
  <si>
    <t>BBSAG Bull...17</t>
  </si>
  <si>
    <t>BBSAG Bull...18</t>
  </si>
  <si>
    <t>BBSAG Bull...20</t>
  </si>
  <si>
    <t>Leumann P</t>
  </si>
  <si>
    <t>BBSAG Bull...21</t>
  </si>
  <si>
    <t>BBSAG Bull...23</t>
  </si>
  <si>
    <t>BBSAG Bull...24</t>
  </si>
  <si>
    <t>BBSAG Bull...25</t>
  </si>
  <si>
    <t>Raeuber N</t>
  </si>
  <si>
    <t>BBSAG Bull...26</t>
  </si>
  <si>
    <t>BBSAG Bull...27</t>
  </si>
  <si>
    <t>BBSAG Bull...28</t>
  </si>
  <si>
    <t>BBSAG Bull...29</t>
  </si>
  <si>
    <t>BBSAG Bull...30</t>
  </si>
  <si>
    <t>BBSAG Bull...31</t>
  </si>
  <si>
    <t>BBSAG Bull...32</t>
  </si>
  <si>
    <t>BBSAG Bull...33</t>
  </si>
  <si>
    <t>BBSAG Bull.</t>
  </si>
  <si>
    <t>BBSAG Bull.2</t>
  </si>
  <si>
    <t>BBSAG Bull.3</t>
  </si>
  <si>
    <t>BBSAG Bull.4</t>
  </si>
  <si>
    <t>BBSAG Bull.5</t>
  </si>
  <si>
    <t>BBSAG Bull.6</t>
  </si>
  <si>
    <t>BBSAG Bull.7</t>
  </si>
  <si>
    <t>BBSAG Bull.8</t>
  </si>
  <si>
    <t>Mallama A</t>
  </si>
  <si>
    <t>BBSAG Bull.9</t>
  </si>
  <si>
    <t>BBSAG Bull.10</t>
  </si>
  <si>
    <t>BBSAG Bull.11</t>
  </si>
  <si>
    <t>BBSAG Bull.12</t>
  </si>
  <si>
    <t>BBSAG Bull.13</t>
  </si>
  <si>
    <t>BBSAG Bull.14</t>
  </si>
  <si>
    <t>BBSAG Bull.15</t>
  </si>
  <si>
    <t>Figer A</t>
  </si>
  <si>
    <t>BBSAG Bull.16</t>
  </si>
  <si>
    <t>BBSAG Bull.17</t>
  </si>
  <si>
    <t>Remis J</t>
  </si>
  <si>
    <t>Le Borgne J</t>
  </si>
  <si>
    <t>BBSAG Bull.19</t>
  </si>
  <si>
    <t>BBSAG Bull.20</t>
  </si>
  <si>
    <t>BBSAG Bull.21</t>
  </si>
  <si>
    <t>BBSAG Bull.22</t>
  </si>
  <si>
    <t>BBSAG Bull.37</t>
  </si>
  <si>
    <t>BBSAG Bull.23</t>
  </si>
  <si>
    <t>BBSAG Bull.24</t>
  </si>
  <si>
    <t>BBSAG Bull.25</t>
  </si>
  <si>
    <t>BBSAG Bull.26</t>
  </si>
  <si>
    <t>v         11</t>
  </si>
  <si>
    <t>BBSAG Bull.27</t>
  </si>
  <si>
    <t>v         10</t>
  </si>
  <si>
    <t>v         13</t>
  </si>
  <si>
    <t>BBSAG Bull.28</t>
  </si>
  <si>
    <t>v         12</t>
  </si>
  <si>
    <t>v          9</t>
  </si>
  <si>
    <t>BBSAG Bull.29</t>
  </si>
  <si>
    <t>BBSAG Bull.30</t>
  </si>
  <si>
    <t>v          7</t>
  </si>
  <si>
    <t>Penna M</t>
  </si>
  <si>
    <t>BBSAG Bull.34</t>
  </si>
  <si>
    <t>BBSAG Bull.31</t>
  </si>
  <si>
    <t>v          8</t>
  </si>
  <si>
    <t>v          5</t>
  </si>
  <si>
    <t>BBSAG Bull.33</t>
  </si>
  <si>
    <t>v         14</t>
  </si>
  <si>
    <t>Wabniz S</t>
  </si>
  <si>
    <t>BBSAG Bull.35</t>
  </si>
  <si>
    <t>BBSAG Bull.36</t>
  </si>
  <si>
    <t>v         19</t>
  </si>
  <si>
    <t>BBSAG Bull.38</t>
  </si>
  <si>
    <t>BBSAG Bull.40</t>
  </si>
  <si>
    <t>BBSAG Bull.41</t>
  </si>
  <si>
    <t>BBSAG Bull.43</t>
  </si>
  <si>
    <t>BBSAG Bull.44</t>
  </si>
  <si>
    <t>S phe</t>
  </si>
  <si>
    <t>ASS 124,83</t>
  </si>
  <si>
    <t>K</t>
  </si>
  <si>
    <t>phe</t>
  </si>
  <si>
    <t>BBSAG Bull.45</t>
  </si>
  <si>
    <t>BBSAG Bull.46</t>
  </si>
  <si>
    <t>BBSAG Bull.47</t>
  </si>
  <si>
    <t>BBSAG Bull.48</t>
  </si>
  <si>
    <t>Mavrofridis G</t>
  </si>
  <si>
    <t>BBSAG Bull.49</t>
  </si>
  <si>
    <t>v          6</t>
  </si>
  <si>
    <t>BBSAG Bull.51</t>
  </si>
  <si>
    <t>Stoikidis N</t>
  </si>
  <si>
    <t>v          4</t>
  </si>
  <si>
    <t>BBSAG Bull.52</t>
  </si>
  <si>
    <t>v</t>
  </si>
  <si>
    <t>BRNO 26</t>
  </si>
  <si>
    <t>BBSAG Bull.53</t>
  </si>
  <si>
    <t>BBSAG Bull.58</t>
  </si>
  <si>
    <t>Stefanopoulos G</t>
  </si>
  <si>
    <t>BBSAG 58</t>
  </si>
  <si>
    <t>BBSAG Bull.61</t>
  </si>
  <si>
    <t>BBSAG Bull.60</t>
  </si>
  <si>
    <t>BAAVSS 60,15</t>
  </si>
  <si>
    <t>pg</t>
  </si>
  <si>
    <t>MVS 10,2,42</t>
  </si>
  <si>
    <t>MVS 10,4,104</t>
  </si>
  <si>
    <t>BAAVSS 61,14</t>
  </si>
  <si>
    <t>BRNO 27</t>
  </si>
  <si>
    <t>v         28</t>
  </si>
  <si>
    <t>Paschke A</t>
  </si>
  <si>
    <t>BBSAG Bull.74</t>
  </si>
  <si>
    <t>v         34</t>
  </si>
  <si>
    <t>v         16</t>
  </si>
  <si>
    <t>v         27</t>
  </si>
  <si>
    <t>v         17</t>
  </si>
  <si>
    <t>BAAVSS 63,19</t>
  </si>
  <si>
    <t>BBSAG Bull.76</t>
  </si>
  <si>
    <t>BBSAG Bull.77</t>
  </si>
  <si>
    <t>BBSAG Bull.78</t>
  </si>
  <si>
    <t>AAVSS 63,19</t>
  </si>
  <si>
    <t>IBVS 3078</t>
  </si>
  <si>
    <t>BBSAG Bull.79</t>
  </si>
  <si>
    <t>BAV-M 43</t>
  </si>
  <si>
    <t>BAAVSS 66,32</t>
  </si>
  <si>
    <t>BBSAG Bull.80</t>
  </si>
  <si>
    <t>BRNO 28</t>
  </si>
  <si>
    <t>BAV-M 46</t>
  </si>
  <si>
    <t>BBSAG Bull.83</t>
  </si>
  <si>
    <t>BAAVSS 70</t>
  </si>
  <si>
    <t>AAVSS 70</t>
  </si>
  <si>
    <t>BBSAG Bull.84</t>
  </si>
  <si>
    <t>Kohl M</t>
  </si>
  <si>
    <t>BBSAG Bull.85</t>
  </si>
  <si>
    <t>BRNO 30</t>
  </si>
  <si>
    <t>BAAVSS 72,22</t>
  </si>
  <si>
    <t>BBSAG Bull.89</t>
  </si>
  <si>
    <t>MVS 12,16</t>
  </si>
  <si>
    <t>BBSAG Bull.92</t>
  </si>
  <si>
    <t>BRNO 31</t>
  </si>
  <si>
    <t>Friedlingstein C</t>
  </si>
  <si>
    <t>BBSAG Bull.94</t>
  </si>
  <si>
    <t>BBSAG Bull.97</t>
  </si>
  <si>
    <t>BAV-M 60</t>
  </si>
  <si>
    <t>BBSAG Bull.100</t>
  </si>
  <si>
    <t>BAV-M 68</t>
  </si>
  <si>
    <t>v         20</t>
  </si>
  <si>
    <t>Martignoni M</t>
  </si>
  <si>
    <t>BBSAG Bull.110</t>
  </si>
  <si>
    <t>v         23</t>
  </si>
  <si>
    <t>BBSAG Bull.113</t>
  </si>
  <si>
    <t>v         21</t>
  </si>
  <si>
    <t>BAV-M 93</t>
  </si>
  <si>
    <t>D.Husar</t>
  </si>
  <si>
    <t>BAV-M 111</t>
  </si>
  <si>
    <t>BAV-M 113</t>
  </si>
  <si>
    <t>BBSAG</t>
  </si>
  <si>
    <t>S7</t>
  </si>
  <si>
    <t>G5 V +  G3 V</t>
  </si>
  <si>
    <t>System Type:</t>
  </si>
  <si>
    <t>EA (almost contact)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</si>
  <si>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</si>
  <si>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</si>
  <si>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</si>
  <si>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</si>
  <si>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</si>
  <si>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</si>
  <si>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</si>
  <si>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</si>
  <si>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</si>
  <si>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New epoch =</t>
  </si>
  <si>
    <t>New Period =</t>
  </si>
  <si>
    <t>New Ephemeris =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</si>
  <si>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</si>
  <si>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</si>
  <si>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</si>
  <si>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</si>
  <si>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</si>
  <si>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</si>
  <si>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</si>
  <si>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</si>
  <si>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</si>
  <si>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</si>
  <si>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Pribulla</t>
  </si>
  <si>
    <t>Misc</t>
  </si>
  <si>
    <t>IBVS 5245</t>
  </si>
  <si>
    <t>Lin. Fit</t>
  </si>
  <si>
    <t>Q. fit</t>
  </si>
  <si>
    <t>Date</t>
  </si>
  <si>
    <t>IBVS 937</t>
  </si>
  <si>
    <t>IBVS 1053</t>
  </si>
  <si>
    <t>IBVS 1163</t>
  </si>
  <si>
    <t>IBVS 1249</t>
  </si>
  <si>
    <t>IBVS 1358</t>
  </si>
  <si>
    <t>IBVS 1502</t>
  </si>
  <si>
    <t>IBVS 1924</t>
  </si>
  <si>
    <t>IBVS 2189</t>
  </si>
  <si>
    <t>IBVS 4399</t>
  </si>
  <si>
    <t>IBVS 4606</t>
  </si>
  <si>
    <t>IBVS 4751</t>
  </si>
  <si>
    <t>I</t>
  </si>
  <si>
    <t>IBVS 5056</t>
  </si>
  <si>
    <t>D.</t>
  </si>
  <si>
    <t>Ruokonen</t>
  </si>
  <si>
    <t>G.</t>
  </si>
  <si>
    <t>Samolyk</t>
  </si>
  <si>
    <t>M.</t>
  </si>
  <si>
    <t>Baldwin</t>
  </si>
  <si>
    <t>C.</t>
  </si>
  <si>
    <t>Hesseltine</t>
  </si>
  <si>
    <t>Stephan</t>
  </si>
  <si>
    <t>A.</t>
  </si>
  <si>
    <t>MacRobert</t>
  </si>
  <si>
    <t>Hanson</t>
  </si>
  <si>
    <t>E.</t>
  </si>
  <si>
    <t>Halbach</t>
  </si>
  <si>
    <t>Williams</t>
  </si>
  <si>
    <t>P.</t>
  </si>
  <si>
    <t>Atwood</t>
  </si>
  <si>
    <t>R.</t>
  </si>
  <si>
    <t>Hill</t>
  </si>
  <si>
    <t>Potter</t>
  </si>
  <si>
    <t>(PEP)</t>
  </si>
  <si>
    <t>S.</t>
  </si>
  <si>
    <t>Cook</t>
  </si>
  <si>
    <t>Chaple</t>
  </si>
  <si>
    <t>IBVS 5407</t>
  </si>
  <si>
    <t>IBVS</t>
  </si>
  <si>
    <t>See IBVS 5303 for a period analysis on a century of variation</t>
  </si>
  <si>
    <t>IBVS 5341</t>
  </si>
  <si>
    <t>II</t>
  </si>
  <si>
    <t>IBVS 5359</t>
  </si>
  <si>
    <t>IBVS 5174</t>
  </si>
  <si>
    <t>AAVSO 5</t>
  </si>
  <si>
    <t>AAVSO 1</t>
  </si>
  <si>
    <t>AAVSO</t>
  </si>
  <si>
    <t>IBVS 5484</t>
  </si>
  <si>
    <t>IBVS 5579</t>
  </si>
  <si>
    <t>IBVS 0111</t>
  </si>
  <si>
    <t>IBVS 0114</t>
  </si>
  <si>
    <t>IBVS 0119</t>
  </si>
  <si>
    <t>IBVS 0129</t>
  </si>
  <si>
    <t>IBVS 0154</t>
  </si>
  <si>
    <t>IBVS 0180</t>
  </si>
  <si>
    <t>IBVS 0221</t>
  </si>
  <si>
    <t>IBVS 0795</t>
  </si>
  <si>
    <t>IBVS 0247</t>
  </si>
  <si>
    <t>IBVS 0456</t>
  </si>
  <si>
    <t>IBVS 0631</t>
  </si>
  <si>
    <t>IBVS 0530</t>
  </si>
  <si>
    <t>IBVS 0637</t>
  </si>
  <si>
    <t>IBVS 0937</t>
  </si>
  <si>
    <t>IBVS 5594</t>
  </si>
  <si>
    <t>IBVS 5643</t>
  </si>
  <si>
    <t>IBVS 5616</t>
  </si>
  <si>
    <t>Sp.</t>
  </si>
  <si>
    <t>SV Cam / GSC 4538-0458</t>
  </si>
  <si>
    <t>IBVS 5662</t>
  </si>
  <si>
    <t>IBVS 5694</t>
  </si>
  <si>
    <t>IBVS 5684</t>
  </si>
  <si>
    <t>IBVS 5668</t>
  </si>
  <si>
    <t># of data points:</t>
  </si>
  <si>
    <t xml:space="preserve">IBVS 5736 </t>
  </si>
  <si>
    <t>My time zone &gt;&gt;&gt;&gt;&gt;</t>
  </si>
  <si>
    <t>(PST=8, PDT=MDT=7, MDT=CST=6, etc.)</t>
  </si>
  <si>
    <t>na</t>
  </si>
  <si>
    <t>JD today</t>
  </si>
  <si>
    <t>New Cycle</t>
  </si>
  <si>
    <t>Next ToM</t>
  </si>
  <si>
    <t>Local time</t>
  </si>
  <si>
    <t>IBVS 5802</t>
  </si>
  <si>
    <t>Start of linear fit &gt;&gt;&gt;&gt;&gt;&gt;&gt;&gt;&gt;&gt;&gt;&gt;&gt;&gt;&gt;&gt;&gt;&gt;&gt;&gt;&gt;</t>
  </si>
  <si>
    <t>IBVS 5898</t>
  </si>
  <si>
    <t>IBVS 5897</t>
  </si>
  <si>
    <t>vis</t>
  </si>
  <si>
    <t>OEJV 0074</t>
  </si>
  <si>
    <t>OEJV 0060</t>
  </si>
  <si>
    <t>OEJV 0094</t>
  </si>
  <si>
    <t>Such a massive effort!  So misguided!</t>
  </si>
  <si>
    <t>Add cycle</t>
  </si>
  <si>
    <t>Old Cycle</t>
  </si>
  <si>
    <t>IBVS 5980</t>
  </si>
  <si>
    <t>IBVS 5979</t>
  </si>
  <si>
    <t>OEJV 0137</t>
  </si>
  <si>
    <t>PE</t>
  </si>
  <si>
    <t>IBVS 1682</t>
  </si>
  <si>
    <t>IBVS 5835</t>
  </si>
  <si>
    <t>OEJV 0001</t>
  </si>
  <si>
    <t>IBVS 5918</t>
  </si>
  <si>
    <t>IBVS 5959</t>
  </si>
  <si>
    <t>IBVS 6010</t>
  </si>
  <si>
    <t>JAVSO..39..177</t>
  </si>
  <si>
    <t>JAVSO..38..183</t>
  </si>
  <si>
    <t>JAVSO..37...44</t>
  </si>
  <si>
    <t>JAVSO..36..186</t>
  </si>
  <si>
    <t>JAVSO..40....1</t>
  </si>
  <si>
    <t>JAVSO..39...94</t>
  </si>
  <si>
    <t>JAVSO..38...85</t>
  </si>
  <si>
    <t>JAVSO..36..171</t>
  </si>
  <si>
    <t>IBVS 6044</t>
  </si>
  <si>
    <t>2013JAVSO..41..122</t>
  </si>
  <si>
    <t>2012JAVSO..40..975</t>
  </si>
  <si>
    <t>IBVS 6070</t>
  </si>
  <si>
    <t>2013JAVSO..41..328</t>
  </si>
  <si>
    <t>IBVS 6084</t>
  </si>
  <si>
    <t>OEJV 0160</t>
  </si>
  <si>
    <t>OEJV 0165</t>
  </si>
  <si>
    <t>IBVS 5984</t>
  </si>
  <si>
    <t>CCD</t>
  </si>
  <si>
    <t>s5</t>
  </si>
  <si>
    <t>s6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</si>
  <si>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</si>
  <si>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</si>
  <si>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</si>
  <si>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</si>
  <si>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</si>
  <si>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</si>
  <si>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</si>
  <si>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 -0.003 </t>
  </si>
  <si>
    <t>F </t>
  </si>
  <si>
    <t>2413895.90 </t>
  </si>
  <si>
    <t> 02.12.1896 09:36 </t>
  </si>
  <si>
    <t> 0.03 </t>
  </si>
  <si>
    <t> Dugan &amp; Wright </t>
  </si>
  <si>
    <t> CPRI 19.40 </t>
  </si>
  <si>
    <t>2414850.737 </t>
  </si>
  <si>
    <t> 15.07.1899 05:41 </t>
  </si>
  <si>
    <t> 0.020 </t>
  </si>
  <si>
    <t>2415698.836 </t>
  </si>
  <si>
    <t> 10.11.1901 08:03 </t>
  </si>
  <si>
    <t> 0.026 </t>
  </si>
  <si>
    <t>2416499.475 </t>
  </si>
  <si>
    <t> 19.01.1904 23:24 </t>
  </si>
  <si>
    <t> 0.018 </t>
  </si>
  <si>
    <t>2417501.766 </t>
  </si>
  <si>
    <t> 18.10.1906 06:23 </t>
  </si>
  <si>
    <t>2418498.118 </t>
  </si>
  <si>
    <t> 10.07.1909 14:49 </t>
  </si>
  <si>
    <t> 0.009 </t>
  </si>
  <si>
    <t>2419500.414 </t>
  </si>
  <si>
    <t> 07.04.1912 21:56 </t>
  </si>
  <si>
    <t> 0.013 </t>
  </si>
  <si>
    <t>2420496.766 </t>
  </si>
  <si>
    <t> 30.12.1914 06:23 </t>
  </si>
  <si>
    <t> 0.004 </t>
  </si>
  <si>
    <t>2421499.057 </t>
  </si>
  <si>
    <t> 27.09.1917 13:22 </t>
  </si>
  <si>
    <t> 0.003 </t>
  </si>
  <si>
    <t>2422501.346 </t>
  </si>
  <si>
    <t> 25.06.1920 20:18 </t>
  </si>
  <si>
    <t> 0.001 </t>
  </si>
  <si>
    <t>2423497.701 </t>
  </si>
  <si>
    <t> 19.03.1923 04:49 </t>
  </si>
  <si>
    <t> -0.005 </t>
  </si>
  <si>
    <t>2424499.993 </t>
  </si>
  <si>
    <t> 15.12.1925 11:49 </t>
  </si>
  <si>
    <t>2425454.237 </t>
  </si>
  <si>
    <t> 26.07.1928 17:41 </t>
  </si>
  <si>
    <t> -0.014 </t>
  </si>
  <si>
    <t> S.Gaposchkin </t>
  </si>
  <si>
    <t> HA 113.71 </t>
  </si>
  <si>
    <t>2425498.44 </t>
  </si>
  <si>
    <t> 08.09.1928 22:33 </t>
  </si>
  <si>
    <t> 0.01 </t>
  </si>
  <si>
    <t>P </t>
  </si>
  <si>
    <t> P.Guthnick </t>
  </si>
  <si>
    <t> AN 235.84 </t>
  </si>
  <si>
    <t>2425503.45 </t>
  </si>
  <si>
    <t> 13.09.1928 22:48 </t>
  </si>
  <si>
    <t> -0.03 </t>
  </si>
  <si>
    <t>2425503.48 </t>
  </si>
  <si>
    <t> 13.09.1928 23:31 </t>
  </si>
  <si>
    <t> 0.00 </t>
  </si>
  <si>
    <t>2425549.727 </t>
  </si>
  <si>
    <t> 30.10.1928 05:26 </t>
  </si>
  <si>
    <t> -0.008 </t>
  </si>
  <si>
    <t>2425561.49 </t>
  </si>
  <si>
    <t> 10.11.1928 23:45 </t>
  </si>
  <si>
    <t> -0.11 </t>
  </si>
  <si>
    <t>2425567.51 </t>
  </si>
  <si>
    <t> 17.11.1928 00:14 </t>
  </si>
  <si>
    <t> -0.02 </t>
  </si>
  <si>
    <t>2425567.54 </t>
  </si>
  <si>
    <t> 17.11.1928 00:57 </t>
  </si>
  <si>
    <t>2425951.249 </t>
  </si>
  <si>
    <t> 05.12.1929 17:58 </t>
  </si>
  <si>
    <t> G.R.Miczaika </t>
  </si>
  <si>
    <t> AN 258.412 </t>
  </si>
  <si>
    <t>2426420.354 </t>
  </si>
  <si>
    <t> 19.03.1931 20:29 </t>
  </si>
  <si>
    <t> -0.011 </t>
  </si>
  <si>
    <t>V </t>
  </si>
  <si>
    <t> W.Theile </t>
  </si>
  <si>
    <t> AN 252.27 </t>
  </si>
  <si>
    <t>2426433.408 </t>
  </si>
  <si>
    <t> 01.04.1931 21:47 </t>
  </si>
  <si>
    <t> M.Beyer </t>
  </si>
  <si>
    <t> AN 258.276 </t>
  </si>
  <si>
    <t>2426439.342 </t>
  </si>
  <si>
    <t> 07.04.1931 20:12 </t>
  </si>
  <si>
    <t> -0.001 </t>
  </si>
  <si>
    <t>2426498.646 </t>
  </si>
  <si>
    <t> 06.06.1931 03:30 </t>
  </si>
  <si>
    <t>2426513.475 </t>
  </si>
  <si>
    <t> 20.06.1931 23:24 </t>
  </si>
  <si>
    <t> -0.002 </t>
  </si>
  <si>
    <t>2426618.447 </t>
  </si>
  <si>
    <t> 03.10.1931 22:43 </t>
  </si>
  <si>
    <t> -0.004 </t>
  </si>
  <si>
    <t>2426799.333 </t>
  </si>
  <si>
    <t> 01.04.1932 19:59 </t>
  </si>
  <si>
    <t>2426933.366 </t>
  </si>
  <si>
    <t> 13.08.1932 20:47 </t>
  </si>
  <si>
    <t> -0.006 </t>
  </si>
  <si>
    <t> L.Dunst </t>
  </si>
  <si>
    <t> AN 249.214 </t>
  </si>
  <si>
    <t>2426946.410 </t>
  </si>
  <si>
    <t> 26.08.1932 21:50 </t>
  </si>
  <si>
    <t> -0.010 </t>
  </si>
  <si>
    <t>2426949.374 </t>
  </si>
  <si>
    <t> 29.08.1932 20:58 </t>
  </si>
  <si>
    <t>2426968.352 </t>
  </si>
  <si>
    <t> 17.09.1932 20:26 </t>
  </si>
  <si>
    <t> -0.012 </t>
  </si>
  <si>
    <t>2426980.217 </t>
  </si>
  <si>
    <t> 29.09.1932 17:12 </t>
  </si>
  <si>
    <t>2427003.345 </t>
  </si>
  <si>
    <t> 22.10.1932 20:16 </t>
  </si>
  <si>
    <t>2427134.412 </t>
  </si>
  <si>
    <t> 02.03.1933 21:53 </t>
  </si>
  <si>
    <t>2427447.556 </t>
  </si>
  <si>
    <t> 10.01.1934 01:20 </t>
  </si>
  <si>
    <t>2428132.566 </t>
  </si>
  <si>
    <t> 26.11.1935 01:35 </t>
  </si>
  <si>
    <t> 0.002 </t>
  </si>
  <si>
    <t> N.L.Pierce </t>
  </si>
  <si>
    <t> AJ 48.121 </t>
  </si>
  <si>
    <t>2428148.575 </t>
  </si>
  <si>
    <t> 12.12.1935 01:48 </t>
  </si>
  <si>
    <t>2428196.616 </t>
  </si>
  <si>
    <t> 29.01.1936 02:47 </t>
  </si>
  <si>
    <t> 0.000 </t>
  </si>
  <si>
    <t>2428209.661 </t>
  </si>
  <si>
    <t> 11.02.1936 03:51 </t>
  </si>
  <si>
    <t>2428301.586 </t>
  </si>
  <si>
    <t> 13.05.1936 02:03 </t>
  </si>
  <si>
    <t>2428563.725 </t>
  </si>
  <si>
    <t> 30.01.1937 05:24 </t>
  </si>
  <si>
    <t>2428610.577 </t>
  </si>
  <si>
    <t> 18.03.1937 01:50 </t>
  </si>
  <si>
    <t>2428862.635 </t>
  </si>
  <si>
    <t> 25.11.1937 03:14 </t>
  </si>
  <si>
    <t>2429172.222 </t>
  </si>
  <si>
    <t> 30.09.1938 17:19 </t>
  </si>
  <si>
    <t> S.Nekrasova </t>
  </si>
  <si>
    <t> IPUL 16.47 </t>
  </si>
  <si>
    <t>2429174.592 </t>
  </si>
  <si>
    <t> 03.10.1938 02:12 </t>
  </si>
  <si>
    <t>2429176.372 </t>
  </si>
  <si>
    <t> 04.10.1938 20:55 </t>
  </si>
  <si>
    <t>2429177.564 </t>
  </si>
  <si>
    <t> 06.10.1938 01:32 </t>
  </si>
  <si>
    <t> 0.007 </t>
  </si>
  <si>
    <t>2429183.495 </t>
  </si>
  <si>
    <t> 11.10.1938 23:52 </t>
  </si>
  <si>
    <t>2429277.785 </t>
  </si>
  <si>
    <t> 14.01.1939 06:50 </t>
  </si>
  <si>
    <t> F.B.Wood </t>
  </si>
  <si>
    <t> CPRI 21.41 </t>
  </si>
  <si>
    <t>2429286.681 </t>
  </si>
  <si>
    <t> 23.01.1939 04:20 </t>
  </si>
  <si>
    <t>2429287.870 </t>
  </si>
  <si>
    <t> 24.01.1939 08:52 </t>
  </si>
  <si>
    <t>2431745.566 </t>
  </si>
  <si>
    <t> 17.10.1945 01:35 </t>
  </si>
  <si>
    <t>2432253.8190 </t>
  </si>
  <si>
    <t> 09.03.1947 07:39 </t>
  </si>
  <si>
    <t> -0.0024 </t>
  </si>
  <si>
    <t>E </t>
  </si>
  <si>
    <t>?</t>
  </si>
  <si>
    <t> W.A.Hiltner </t>
  </si>
  <si>
    <t> AOLD 21.55 </t>
  </si>
  <si>
    <t>2432265.6819 </t>
  </si>
  <si>
    <t> 21.03.1947 04:21 </t>
  </si>
  <si>
    <t> -0.0009 </t>
  </si>
  <si>
    <t>2432268.6483 </t>
  </si>
  <si>
    <t> 24.03.1947 03:33 </t>
  </si>
  <si>
    <t> 0.0001 </t>
  </si>
  <si>
    <t>2432281.6963 </t>
  </si>
  <si>
    <t> 06.04.1947 04:42 </t>
  </si>
  <si>
    <t> 0.0006 </t>
  </si>
  <si>
    <t>2432287.6263 </t>
  </si>
  <si>
    <t> 12.04.1947 03:01 </t>
  </si>
  <si>
    <t> -0.0002 </t>
  </si>
  <si>
    <t>2432878.9214 </t>
  </si>
  <si>
    <t> 23.11.1948 10:06 </t>
  </si>
  <si>
    <t> 0.0021 </t>
  </si>
  <si>
    <t> Seyfert &amp; Lewis </t>
  </si>
  <si>
    <t>2432883.6648 </t>
  </si>
  <si>
    <t> 28.11.1948 03:57 </t>
  </si>
  <si>
    <t> 0.0010 </t>
  </si>
  <si>
    <t> P.T.Oosterhoff </t>
  </si>
  <si>
    <t>2432911.5381 </t>
  </si>
  <si>
    <t> 26.12.1948 00:54 </t>
  </si>
  <si>
    <t> -0.0001 </t>
  </si>
  <si>
    <t>2432949.4949 </t>
  </si>
  <si>
    <t> 01.02.1949 23:52 </t>
  </si>
  <si>
    <t>2433179.6094 </t>
  </si>
  <si>
    <t> 20.09.1949 02:37 </t>
  </si>
  <si>
    <t> 0.0026 </t>
  </si>
  <si>
    <t>2433180.7937 </t>
  </si>
  <si>
    <t> 21.09.1949 07:02 </t>
  </si>
  <si>
    <t> 0.0008 </t>
  </si>
  <si>
    <t>2433183.7583 </t>
  </si>
  <si>
    <t> 24.09.1949 06:11 </t>
  </si>
  <si>
    <t> 0.0000 </t>
  </si>
  <si>
    <t>2433314.8284 </t>
  </si>
  <si>
    <t> 02.02.1950 07:52 </t>
  </si>
  <si>
    <t> 0.0012 </t>
  </si>
  <si>
    <t> Gordon &amp; Kron </t>
  </si>
  <si>
    <t>2433433.449 </t>
  </si>
  <si>
    <t> 31.05.1950 22:46 </t>
  </si>
  <si>
    <t> E.Pohl </t>
  </si>
  <si>
    <t>BAVM 4 </t>
  </si>
  <si>
    <t>2433433.451 </t>
  </si>
  <si>
    <t> 31.05.1950 22:49 </t>
  </si>
  <si>
    <t> E.Pocher </t>
  </si>
  <si>
    <t>2433433.453 </t>
  </si>
  <si>
    <t> 31.05.1950 22:52 </t>
  </si>
  <si>
    <t> 0.011 </t>
  </si>
  <si>
    <t> K.Domke </t>
  </si>
  <si>
    <t>2433436.409 </t>
  </si>
  <si>
    <t> 03.06.1950 21:48 </t>
  </si>
  <si>
    <t>2433436.412 </t>
  </si>
  <si>
    <t> 03.06.1950 21:53 </t>
  </si>
  <si>
    <t> 0.005 </t>
  </si>
  <si>
    <t>2433541.379 </t>
  </si>
  <si>
    <t> 16.09.1950 21:05 </t>
  </si>
  <si>
    <t>BAVM 8 </t>
  </si>
  <si>
    <t>2433541.383 </t>
  </si>
  <si>
    <t> 16.09.1950 21:11 </t>
  </si>
  <si>
    <t>2433544.345 </t>
  </si>
  <si>
    <t> 19.09.1950 20:16 </t>
  </si>
  <si>
    <t> B.Brüss </t>
  </si>
  <si>
    <t>2433544.346 </t>
  </si>
  <si>
    <t> 19.09.1950 20:18 </t>
  </si>
  <si>
    <t> -0.000 </t>
  </si>
  <si>
    <t>2433544.356 </t>
  </si>
  <si>
    <t> 19.09.1950 20:32 </t>
  </si>
  <si>
    <t> 0.010 </t>
  </si>
  <si>
    <t>2433646.368 </t>
  </si>
  <si>
    <t> 30.12.1950 20:49 </t>
  </si>
  <si>
    <t> 0.014 </t>
  </si>
  <si>
    <t>2433649.332 </t>
  </si>
  <si>
    <t> 02.01.1951 19:58 </t>
  </si>
  <si>
    <t> 0.012 </t>
  </si>
  <si>
    <t>2433703.300 </t>
  </si>
  <si>
    <t> 25.02.1951 19:12 </t>
  </si>
  <si>
    <t>2433719.310 </t>
  </si>
  <si>
    <t> 13.03.1951 19:26 </t>
  </si>
  <si>
    <t> 0.008 </t>
  </si>
  <si>
    <t>2433741.8402 </t>
  </si>
  <si>
    <t> 05.04.1951 08:09 </t>
  </si>
  <si>
    <t> Huffer &amp; Nelson </t>
  </si>
  <si>
    <t>2433745.405 </t>
  </si>
  <si>
    <t> 08.04.1951 21:43 </t>
  </si>
  <si>
    <t>2433745.408 </t>
  </si>
  <si>
    <t> 08.04.1951 21:47 </t>
  </si>
  <si>
    <t>2433761.4114 </t>
  </si>
  <si>
    <t> 24.04.1951 21:52 </t>
  </si>
  <si>
    <t> H.van Woerden </t>
  </si>
  <si>
    <t>2433762.5979 </t>
  </si>
  <si>
    <t> 26.04.1951 02:20 </t>
  </si>
  <si>
    <t> 0.0014 </t>
  </si>
  <si>
    <t>2433768.5288 </t>
  </si>
  <si>
    <t> 02.05.1951 00:41 </t>
  </si>
  <si>
    <t> 0.0015 </t>
  </si>
  <si>
    <t>2433769.7159 </t>
  </si>
  <si>
    <t> 03.05.1951 05:10 </t>
  </si>
  <si>
    <t> 0.0025 </t>
  </si>
  <si>
    <t>2433775.6467 </t>
  </si>
  <si>
    <t> 09.05.1951 03:31 </t>
  </si>
  <si>
    <t>2433777.4241 </t>
  </si>
  <si>
    <t> 10.05.1951 22:10 </t>
  </si>
  <si>
    <t>2433784.5404 </t>
  </si>
  <si>
    <t> 18.05.1951 00:58 </t>
  </si>
  <si>
    <t> 0.0002 </t>
  </si>
  <si>
    <t>2433791.6580 </t>
  </si>
  <si>
    <t> 25.05.1951 03:47 </t>
  </si>
  <si>
    <t> 0.0009 </t>
  </si>
  <si>
    <t>2433803.5200 </t>
  </si>
  <si>
    <t> 06.06.1951 00:28 </t>
  </si>
  <si>
    <t>2433844.4420 </t>
  </si>
  <si>
    <t> 16.07.1951 22:36 </t>
  </si>
  <si>
    <t>2433895.4451 </t>
  </si>
  <si>
    <t> 05.09.1951 22:40 </t>
  </si>
  <si>
    <t> 0.0004 </t>
  </si>
  <si>
    <t>2433911.4575 </t>
  </si>
  <si>
    <t> 21.09.1951 22:58 </t>
  </si>
  <si>
    <t>2433921.5415 </t>
  </si>
  <si>
    <t> 02.10.1951 00:59 </t>
  </si>
  <si>
    <t> 0.0017 </t>
  </si>
  <si>
    <t>2433923.3209 </t>
  </si>
  <si>
    <t> 03.10.1951 19:42 </t>
  </si>
  <si>
    <t> 0.0019 </t>
  </si>
  <si>
    <t>2433927.4731 </t>
  </si>
  <si>
    <t> 07.10.1951 23:21 </t>
  </si>
  <si>
    <t>2433928.6591 </t>
  </si>
  <si>
    <t> 09.10.1951 03:49 </t>
  </si>
  <si>
    <t> 0.0024 </t>
  </si>
  <si>
    <t>2433931.6243 </t>
  </si>
  <si>
    <t> 12.10.1951 02:58 </t>
  </si>
  <si>
    <t> 0.0022 </t>
  </si>
  <si>
    <t>2433943.4847 </t>
  </si>
  <si>
    <t> 23.10.1951 23:37 </t>
  </si>
  <si>
    <t>2434121.412 </t>
  </si>
  <si>
    <t> 18.04.1952 21:53 </t>
  </si>
  <si>
    <t>BAVM 10 </t>
  </si>
  <si>
    <t>2434134.458 </t>
  </si>
  <si>
    <t> 01.05.1952 22:59 </t>
  </si>
  <si>
    <t>2434169.446 </t>
  </si>
  <si>
    <t> 05.06.1952 22:42 </t>
  </si>
  <si>
    <t>2434169.450 </t>
  </si>
  <si>
    <t> 05.06.1952 22:48 </t>
  </si>
  <si>
    <t> 0.006 </t>
  </si>
  <si>
    <t>2434201.491 </t>
  </si>
  <si>
    <t> 07.07.1952 23:47 </t>
  </si>
  <si>
    <t> 0.021 </t>
  </si>
  <si>
    <t> A.Jahn </t>
  </si>
  <si>
    <t>2434358.635 </t>
  </si>
  <si>
    <t> 12.12.1952 03:14 </t>
  </si>
  <si>
    <t> A.G.A.Balz jr. </t>
  </si>
  <si>
    <t> AJ 60.104 </t>
  </si>
  <si>
    <t>2434422.691 </t>
  </si>
  <si>
    <t> 14.02.1953 04:35 </t>
  </si>
  <si>
    <t>2434439.293 </t>
  </si>
  <si>
    <t> 02.03.1953 19:01 </t>
  </si>
  <si>
    <t>2434452.339 </t>
  </si>
  <si>
    <t> 15.03.1953 20:08 </t>
  </si>
  <si>
    <t>2434452.349 </t>
  </si>
  <si>
    <t> 15.03.1953 20:22 </t>
  </si>
  <si>
    <t>2434455.315 </t>
  </si>
  <si>
    <t> 18.03.1953 19:33 </t>
  </si>
  <si>
    <t>2434457.670 </t>
  </si>
  <si>
    <t> 21.03.1953 04:04 </t>
  </si>
  <si>
    <t> -0.007 </t>
  </si>
  <si>
    <t>2434605.373 </t>
  </si>
  <si>
    <t> 15.08.1953 20:57 </t>
  </si>
  <si>
    <t>2434676.524 </t>
  </si>
  <si>
    <t> 26.10.1953 00:34 </t>
  </si>
  <si>
    <t>2434780.311 </t>
  </si>
  <si>
    <t> 06.02.1954 19:27 </t>
  </si>
  <si>
    <t>BAVM 12 </t>
  </si>
  <si>
    <t>2434844.366 </t>
  </si>
  <si>
    <t> 11.04.1954 20:47 </t>
  </si>
  <si>
    <t>BAVM 13 </t>
  </si>
  <si>
    <t>2434941.639 </t>
  </si>
  <si>
    <t> 18.07.1954 03:20 </t>
  </si>
  <si>
    <t> 0.015 </t>
  </si>
  <si>
    <t>2434951.718 </t>
  </si>
  <si>
    <t> 28.07.1954 05:13 </t>
  </si>
  <si>
    <t>2435246.470 </t>
  </si>
  <si>
    <t>JAVSO..47..105</t>
  </si>
  <si>
    <t>VSB-059</t>
  </si>
  <si>
    <t>2447713.431 </t>
  </si>
  <si>
    <t> 05.07.1989 22:20 </t>
  </si>
  <si>
    <t> M.Curhova </t>
  </si>
  <si>
    <t> M.Surina </t>
  </si>
  <si>
    <t>2447745.433 </t>
  </si>
  <si>
    <t> 06.08.1989 22:23 </t>
  </si>
  <si>
    <t> T.Cervinka </t>
  </si>
  <si>
    <t>2447745.444 </t>
  </si>
  <si>
    <t> 06.08.1989 22:39 </t>
  </si>
  <si>
    <t> J.Chlachula </t>
  </si>
  <si>
    <t>2447745.452 </t>
  </si>
  <si>
    <t> 06.08.1989 22:50 </t>
  </si>
  <si>
    <t> V.Jelinek </t>
  </si>
  <si>
    <t>2447758.495 </t>
  </si>
  <si>
    <t> 19.08.1989 23:52 </t>
  </si>
  <si>
    <t>2447761.460 </t>
  </si>
  <si>
    <t> 22.08.1989 23:02 </t>
  </si>
  <si>
    <t>2447770.353 </t>
  </si>
  <si>
    <t> 31.08.1989 20:28 </t>
  </si>
  <si>
    <t> T.Nejeschleba </t>
  </si>
  <si>
    <t>2447815.414 </t>
  </si>
  <si>
    <t> 15.10.1989 21:56 </t>
  </si>
  <si>
    <t> C.Friedlingstein </t>
  </si>
  <si>
    <t> BBS 94 </t>
  </si>
  <si>
    <t>2447825.503 </t>
  </si>
  <si>
    <t> 26.10.1989 00:04 </t>
  </si>
  <si>
    <t> P.Svoboda T. </t>
  </si>
  <si>
    <t>2447848.653 </t>
  </si>
  <si>
    <t> 18.11.1989 03:40 </t>
  </si>
  <si>
    <t> M.Potter </t>
  </si>
  <si>
    <t>2447851.609 </t>
  </si>
  <si>
    <t> 21.11.1989 02:36 </t>
  </si>
  <si>
    <t>2447891.333 </t>
  </si>
  <si>
    <t> 30.12.1989 19:59 </t>
  </si>
  <si>
    <t> L.Lubena </t>
  </si>
  <si>
    <t>2447942.334 </t>
  </si>
  <si>
    <t> 19.02.1990 20:00 </t>
  </si>
  <si>
    <t>2447945.296 </t>
  </si>
  <si>
    <t> 22.02.1990 19:06 </t>
  </si>
  <si>
    <t>2447950.660 </t>
  </si>
  <si>
    <t> 28.02.1990 03:50 </t>
  </si>
  <si>
    <t>2447968.448 </t>
  </si>
  <si>
    <t> 17.03.1990 22:45 </t>
  </si>
  <si>
    <t>2448089.406 </t>
  </si>
  <si>
    <t> 16.07.1990 21:44 </t>
  </si>
  <si>
    <t> M.Scerbakova </t>
  </si>
  <si>
    <t>2448089.409 </t>
  </si>
  <si>
    <t> 16.07.1990 21:48 </t>
  </si>
  <si>
    <t> -0.028 </t>
  </si>
  <si>
    <t> K.Stefanikova </t>
  </si>
  <si>
    <t>2448089.410 </t>
  </si>
  <si>
    <t> 16.07.1990 21:50 </t>
  </si>
  <si>
    <t> Z.Egyhazi </t>
  </si>
  <si>
    <t>2448089.411 </t>
  </si>
  <si>
    <t> 16.07.1990 21:51 </t>
  </si>
  <si>
    <t> M.Maturkanic </t>
  </si>
  <si>
    <t>2448089.417 </t>
  </si>
  <si>
    <t> 16.07.1990 22:00 </t>
  </si>
  <si>
    <t> K.Petric </t>
  </si>
  <si>
    <t>2448089.419 </t>
  </si>
  <si>
    <t> 16.07.1990 22:03 </t>
  </si>
  <si>
    <t> N.Bucek </t>
  </si>
  <si>
    <t>2448099.509 </t>
  </si>
  <si>
    <t> 27.07.1990 00:12 </t>
  </si>
  <si>
    <t>2448127.373 </t>
  </si>
  <si>
    <t> 23.08.1990 20:57 </t>
  </si>
  <si>
    <t> A.Kratochvil </t>
  </si>
  <si>
    <t>2448127.387 </t>
  </si>
  <si>
    <t> 23.08.1990 21:17 </t>
  </si>
  <si>
    <t> J.Polak </t>
  </si>
  <si>
    <t>2448176.618 </t>
  </si>
  <si>
    <t> 12.10.1990 02:49 </t>
  </si>
  <si>
    <t>2448338.501 </t>
  </si>
  <si>
    <t> 23.03.1991 00:01 </t>
  </si>
  <si>
    <t> BBS 97 </t>
  </si>
  <si>
    <t>2448348.610 </t>
  </si>
  <si>
    <t> 02.04.1991 02:38 </t>
  </si>
  <si>
    <t>2448360.455 </t>
  </si>
  <si>
    <t> 13.04.1991 22:55 </t>
  </si>
  <si>
    <t> M.Rottenborn </t>
  </si>
  <si>
    <t>2448360.458 </t>
  </si>
  <si>
    <t> 13.04.1991 22:59 </t>
  </si>
  <si>
    <t> V.Kalas </t>
  </si>
  <si>
    <t>2448360.460 </t>
  </si>
  <si>
    <t> 13.04.1991 23:02 </t>
  </si>
  <si>
    <t> M.Zibar </t>
  </si>
  <si>
    <t>2448360.461 </t>
  </si>
  <si>
    <t> 13.04.1991 23:03 </t>
  </si>
  <si>
    <t> P.Louzilova </t>
  </si>
  <si>
    <t>2448408.503 </t>
  </si>
  <si>
    <t> 01.06.1991 00:04 </t>
  </si>
  <si>
    <t> T.Marek </t>
  </si>
  <si>
    <t>2448446.447 </t>
  </si>
  <si>
    <t> 08.07.1991 22:43 </t>
  </si>
  <si>
    <t>2448475.501 </t>
  </si>
  <si>
    <t> 07.08.1991 00:01 </t>
  </si>
  <si>
    <t>2448475.504 </t>
  </si>
  <si>
    <t> 07.08.1991 00:05 </t>
  </si>
  <si>
    <t> J.Kovarik </t>
  </si>
  <si>
    <t>2448475.507 </t>
  </si>
  <si>
    <t>2437189.371 </t>
  </si>
  <si>
    <t> 11.09.1960 20:54 </t>
  </si>
  <si>
    <t> AN 288.70 </t>
  </si>
  <si>
    <t>2437364.332 </t>
  </si>
  <si>
    <t> 05.03.1961 19:58 </t>
  </si>
  <si>
    <t>2437559.445 </t>
  </si>
  <si>
    <t> 16.09.1961 22:40 </t>
  </si>
  <si>
    <t> J.Reichert </t>
  </si>
  <si>
    <t>2437559.448 </t>
  </si>
  <si>
    <t> 16.09.1961 22:45 </t>
  </si>
  <si>
    <t> H.Jungbluth </t>
  </si>
  <si>
    <t>2437587.320 </t>
  </si>
  <si>
    <t> 14.10.1961 19:40 </t>
  </si>
  <si>
    <t>2437603.331 </t>
  </si>
  <si>
    <t> 30.10.1961 19:56 </t>
  </si>
  <si>
    <t>2437603.333 </t>
  </si>
  <si>
    <t> 30.10.1961 19:59 </t>
  </si>
  <si>
    <t>2437651.378 </t>
  </si>
  <si>
    <t> 17.12.1961 21:04 </t>
  </si>
  <si>
    <t>2437651.379 </t>
  </si>
  <si>
    <t> 17.12.1961 21:05 </t>
  </si>
  <si>
    <t>2437667.380 </t>
  </si>
  <si>
    <t> 02.01.1962 21:07 </t>
  </si>
  <si>
    <t> P.Krüger </t>
  </si>
  <si>
    <t>2437667.382 </t>
  </si>
  <si>
    <t> 02.01.1962 21:10 </t>
  </si>
  <si>
    <t> P.B.Lehmann </t>
  </si>
  <si>
    <t>2437667.388 </t>
  </si>
  <si>
    <t> 02.01.1962 21:18 </t>
  </si>
  <si>
    <t>2437696.450 </t>
  </si>
  <si>
    <t> 31.01.1962 22:48 </t>
  </si>
  <si>
    <t>2437696.452 </t>
  </si>
  <si>
    <t> 31.01.1962 22:50 </t>
  </si>
  <si>
    <t>2437705.346 </t>
  </si>
  <si>
    <t> 09.02.1962 20:18 </t>
  </si>
  <si>
    <t>2437731.431 </t>
  </si>
  <si>
    <t> 07.03.1962 22:20 </t>
  </si>
  <si>
    <t>2437731.436 </t>
  </si>
  <si>
    <t> 07.03.1962 22:27 </t>
  </si>
  <si>
    <t>2437737.350 </t>
  </si>
  <si>
    <t> 13.03.1962 20:24 </t>
  </si>
  <si>
    <t> -0.015 </t>
  </si>
  <si>
    <t> K.Klocke </t>
  </si>
  <si>
    <t>2437737.353 </t>
  </si>
  <si>
    <t> 13.03.1962 20:28 </t>
  </si>
  <si>
    <t> P.Hoffmann </t>
  </si>
  <si>
    <t>2437766.430 </t>
  </si>
  <si>
    <t> 11.04.1962 22:19 </t>
  </si>
  <si>
    <t>2437766.431 </t>
  </si>
  <si>
    <t> 11.04.1962 22:20 </t>
  </si>
  <si>
    <t>2437785.402 </t>
  </si>
  <si>
    <t> 30.04.1962 21:38 </t>
  </si>
  <si>
    <t>2437903.414 </t>
  </si>
  <si>
    <t> 26.08.1962 21:56 </t>
  </si>
  <si>
    <t> L.Konecny </t>
  </si>
  <si>
    <t> BRNO 6 </t>
  </si>
  <si>
    <t>2437903.417 </t>
  </si>
  <si>
    <t> 26.08.1962 22:00 </t>
  </si>
  <si>
    <t> E.Betak </t>
  </si>
  <si>
    <t>2437903.426 </t>
  </si>
  <si>
    <t> 26.08.1962 22:13 </t>
  </si>
  <si>
    <t>2437922.395 </t>
  </si>
  <si>
    <t> 14.09.1962 21:28 </t>
  </si>
  <si>
    <t> -0.009 </t>
  </si>
  <si>
    <t>2437928.325 </t>
  </si>
  <si>
    <t> 20.09.1962 19:48 </t>
  </si>
  <si>
    <t>2437944.346 </t>
  </si>
  <si>
    <t> 06.10.1962 20:18 </t>
  </si>
  <si>
    <t>2437944.348 </t>
  </si>
  <si>
    <t> 06.10.1962 20:21 </t>
  </si>
  <si>
    <t>2437947.310 </t>
  </si>
  <si>
    <t> 09.10.1962 19:26 </t>
  </si>
  <si>
    <t>2437947.311 </t>
  </si>
  <si>
    <t> 09.10.1962 19:27 </t>
  </si>
  <si>
    <t>2437948.556 </t>
  </si>
  <si>
    <t> 11.10.1962 01:20 </t>
  </si>
  <si>
    <t> 0.057 </t>
  </si>
  <si>
    <t> V.Znojil </t>
  </si>
  <si>
    <t>2437958.582 </t>
  </si>
  <si>
    <t> 21.10.1962 01:58 </t>
  </si>
  <si>
    <t> J.Düball </t>
  </si>
  <si>
    <t>2437958.583 </t>
  </si>
  <si>
    <t> 21.10.1962 01:59 </t>
  </si>
  <si>
    <t>BAVM 18 </t>
  </si>
  <si>
    <t>2437958.585 </t>
  </si>
  <si>
    <t> 21.10.1962 02:02 </t>
  </si>
  <si>
    <t> R.Gizinski </t>
  </si>
  <si>
    <t>2437958.588 </t>
  </si>
  <si>
    <t> 21.10.1962 02:06 </t>
  </si>
  <si>
    <t>2437960.424 </t>
  </si>
  <si>
    <t> 22.10.1962 22:10 </t>
  </si>
  <si>
    <t> 0.064 </t>
  </si>
  <si>
    <t>2438001.283 </t>
  </si>
  <si>
    <t> 02.12.1962 18:47 </t>
  </si>
  <si>
    <t>2438049.326 </t>
  </si>
  <si>
    <t> 19.01.1963 19:49 </t>
  </si>
  <si>
    <t>2438091.435 </t>
  </si>
  <si>
    <t> 02.03.1963 22:26 </t>
  </si>
  <si>
    <t>2438091.436 </t>
  </si>
  <si>
    <t> 02.03.1963 22:27 </t>
  </si>
  <si>
    <t>2438180.391 </t>
  </si>
  <si>
    <t> 30.05.1963 21:23 </t>
  </si>
  <si>
    <t>2438180.394 </t>
  </si>
  <si>
    <t> 01.05.1993 23:42 </t>
  </si>
  <si>
    <t>2449109.498 </t>
  </si>
  <si>
    <t> 01.05.1993 23:57 </t>
  </si>
  <si>
    <t>2449109.504 </t>
  </si>
  <si>
    <t> 02.05.1993 00:05 </t>
  </si>
  <si>
    <t>2449199.668 </t>
  </si>
  <si>
    <t> 31.07.1993 04:01 </t>
  </si>
  <si>
    <t>2449214.492 </t>
  </si>
  <si>
    <t> 14.08.1993 23:48 </t>
  </si>
  <si>
    <t>2449214.495 </t>
  </si>
  <si>
    <t> 14.08.1993 23:52 </t>
  </si>
  <si>
    <t>2449217.432 </t>
  </si>
  <si>
    <t> 17.08.1993 22:22 </t>
  </si>
  <si>
    <t> Mi.Kolarik </t>
  </si>
  <si>
    <t>2449217.434 </t>
  </si>
  <si>
    <t> 17.08.1993 22:24 </t>
  </si>
  <si>
    <t> H.Kracmarova </t>
  </si>
  <si>
    <t>2449217.437 </t>
  </si>
  <si>
    <t> 17.08.1993 22:29 </t>
  </si>
  <si>
    <t> M.Jurasek </t>
  </si>
  <si>
    <t>2449217.447 </t>
  </si>
  <si>
    <t> 17.08.1993 22:43 </t>
  </si>
  <si>
    <t> M.Mizera </t>
  </si>
  <si>
    <t>2449217.450 </t>
  </si>
  <si>
    <t> 17.08.1993 22:48 </t>
  </si>
  <si>
    <t>2449217.4551 </t>
  </si>
  <si>
    <t> 17.08.1993 22:55 </t>
  </si>
  <si>
    <t>2449217.460 </t>
  </si>
  <si>
    <t> 17.08.1993 23:02 </t>
  </si>
  <si>
    <t>2449234.657 </t>
  </si>
  <si>
    <t> 04.09.1993 03:46 </t>
  </si>
  <si>
    <t>2449237.622 </t>
  </si>
  <si>
    <t> 07.09.1993 02:55 </t>
  </si>
  <si>
    <t>2449255.4148 </t>
  </si>
  <si>
    <t> 24.09.1993 21:57 </t>
  </si>
  <si>
    <t> -0.0016 </t>
  </si>
  <si>
    <t> I.Biro et al. </t>
  </si>
  <si>
    <t>2449270.844 </t>
  </si>
  <si>
    <t> 10.10.1993 08:15 </t>
  </si>
  <si>
    <t>2449283.881 </t>
  </si>
  <si>
    <t> 23.10.1993 09:08 </t>
  </si>
  <si>
    <t>2449311.760 </t>
  </si>
  <si>
    <t> 20.11.1993 06:14 </t>
  </si>
  <si>
    <t>2449320.655 </t>
  </si>
  <si>
    <t> 29.11.1993 03:43 </t>
  </si>
  <si>
    <t>2449417.321 </t>
  </si>
  <si>
    <t> 05.03.1994 19:42 </t>
  </si>
  <si>
    <t> J.Gensler </t>
  </si>
  <si>
    <t>BAVM 68 </t>
  </si>
  <si>
    <t>2449536.521 </t>
  </si>
  <si>
    <t> 03.07.1994 00:30 </t>
  </si>
  <si>
    <t>OEJV 0060 </t>
  </si>
  <si>
    <t>2449539.497 </t>
  </si>
  <si>
    <t> 05.07.1994 23:55 </t>
  </si>
  <si>
    <t>2449545.419 </t>
  </si>
  <si>
    <t> 11.07.1994 22:03 </t>
  </si>
  <si>
    <t> P.Skalak </t>
  </si>
  <si>
    <t>2449545.429 </t>
  </si>
  <si>
    <t> 11.07.1994 22:17 </t>
  </si>
  <si>
    <t>2449545.432 </t>
  </si>
  <si>
    <t> 11.07.1994 22:22 </t>
  </si>
  <si>
    <t> J.Jirout </t>
  </si>
  <si>
    <t>2449555.476 </t>
  </si>
  <si>
    <t> 21.07.1994 23:25 </t>
  </si>
  <si>
    <t> -0.035 </t>
  </si>
  <si>
    <t>2449555.5067 </t>
  </si>
  <si>
    <t> 22.07.1994 00:09 </t>
  </si>
  <si>
    <t> -0.0041 </t>
  </si>
  <si>
    <t>2449558.472 </t>
  </si>
  <si>
    <t> 24.07.1994 23:19 </t>
  </si>
  <si>
    <t>2449564.409 </t>
  </si>
  <si>
    <t> 30.07.1994 21:48 </t>
  </si>
  <si>
    <t>2449571.521 </t>
  </si>
  <si>
    <t> 07.08.1994 00:30 </t>
  </si>
  <si>
    <t> L.Brat </t>
  </si>
  <si>
    <t>2449571.524 </t>
  </si>
  <si>
    <t> 07.08.1994 00:34 </t>
  </si>
  <si>
    <t> K.Mokry </t>
  </si>
  <si>
    <t>2449574.454 </t>
  </si>
  <si>
    <t> 09.08.1994 22:53 </t>
  </si>
  <si>
    <t> V.Pribik </t>
  </si>
  <si>
    <t>2449574.462 </t>
  </si>
  <si>
    <t> 09.08.1994 23:05 </t>
  </si>
  <si>
    <t>2449574.469 </t>
  </si>
  <si>
    <t> 09.08.1994 23:15 </t>
  </si>
  <si>
    <t>2449574.471 </t>
  </si>
  <si>
    <t> 09.08.1994 23:18 </t>
  </si>
  <si>
    <t> H.Vaculikova </t>
  </si>
  <si>
    <t>2449574.473 </t>
  </si>
  <si>
    <t> 09.08.1994 23:21 </t>
  </si>
  <si>
    <t>2449574.477 </t>
  </si>
  <si>
    <t> 09.08.1994 23:26 </t>
  </si>
  <si>
    <t> J.Trtkova </t>
  </si>
  <si>
    <t>2449574.489 </t>
  </si>
  <si>
    <t> 09.08.1994 23:44 </t>
  </si>
  <si>
    <t>2449580.411 </t>
  </si>
  <si>
    <t> 15.08.1994 21:51 </t>
  </si>
  <si>
    <t>2449661.663 </t>
  </si>
  <si>
    <t> 05.11.1994 03:54 </t>
  </si>
  <si>
    <t>2449673.536 </t>
  </si>
  <si>
    <t> 17.11.1994 00:51 </t>
  </si>
  <si>
    <t>2449692.506 </t>
  </si>
  <si>
    <t> 06.12.1994 00:08 </t>
  </si>
  <si>
    <t>2449693.685 </t>
  </si>
  <si>
    <t> 07.12.1994 04:26 </t>
  </si>
  <si>
    <t>2449702.5888 </t>
  </si>
  <si>
    <t> 16.12.1994 02:07 </t>
  </si>
  <si>
    <t> -0.0039 </t>
  </si>
  <si>
    <t>2449744.101 </t>
  </si>
  <si>
    <t> 26.01.1995 14:25 </t>
  </si>
  <si>
    <t> Y.Sekino </t>
  </si>
  <si>
    <t>2449768.424 </t>
  </si>
  <si>
    <t> 19.02.1995 22:10 </t>
  </si>
  <si>
    <t> M.Martignoni </t>
  </si>
  <si>
    <t> BBS 110 </t>
  </si>
  <si>
    <t>2449778.491 </t>
  </si>
  <si>
    <t> 01.03.1995 23:47 </t>
  </si>
  <si>
    <t>2449800.450 </t>
  </si>
  <si>
    <t> 23.03.1995 22:48 </t>
  </si>
  <si>
    <t> BBS 113 </t>
  </si>
  <si>
    <t>2449801.631 </t>
  </si>
  <si>
    <t> 25.03.1995 03:08 </t>
  </si>
  <si>
    <t>2449842.556 </t>
  </si>
  <si>
    <t> 05.05.1995 01:20 </t>
  </si>
  <si>
    <t>2449843.741 </t>
  </si>
  <si>
    <t> 06.05.1995 05:47 </t>
  </si>
  <si>
    <t>2449896.527 </t>
  </si>
  <si>
    <t> 28.06.1995 00:38 </t>
  </si>
  <si>
    <t>2449899.489 </t>
  </si>
  <si>
    <t> 30.06.1995 23:44 </t>
  </si>
  <si>
    <t>2449915.505 </t>
  </si>
  <si>
    <t> 17.07.1995 00:07 </t>
  </si>
  <si>
    <t>2449915.5250 </t>
  </si>
  <si>
    <t> 17.07.1995 00:36 </t>
  </si>
  <si>
    <t> 0.0195 </t>
  </si>
  <si>
    <t>2449918.470 </t>
  </si>
  <si>
    <t> 19.07.1995 23:16 </t>
  </si>
  <si>
    <t>2449924.405 </t>
  </si>
  <si>
    <t> 25.07.1995 21:43 </t>
  </si>
  <si>
    <t>2449934.4657 </t>
  </si>
  <si>
    <t> 04.08.1995 23:10 </t>
  </si>
  <si>
    <t> -0.0181 </t>
  </si>
  <si>
    <t> A.Dedoch </t>
  </si>
  <si>
    <t>2449934.4706 </t>
  </si>
  <si>
    <t> 04.08.1995 23:17 </t>
  </si>
  <si>
    <t>2449959.389 </t>
  </si>
  <si>
    <t> 29.08.1995 21:20 </t>
  </si>
  <si>
    <t>2449978.367 </t>
  </si>
  <si>
    <t> 17.09.1995 20:48 </t>
  </si>
  <si>
    <t>BAVM 93 </t>
  </si>
  <si>
    <t>2449989.638 </t>
  </si>
  <si>
    <t> 29.09.1995 03:18 </t>
  </si>
  <si>
    <t>2449992.601 </t>
  </si>
  <si>
    <t> 02.10.1995 02:25 </t>
  </si>
  <si>
    <t>2450013.3582 </t>
  </si>
  <si>
    <t> 22.10.1995 20:35 </t>
  </si>
  <si>
    <t> -0.0042 </t>
  </si>
  <si>
    <t>2450096.3916 </t>
  </si>
  <si>
    <t> 13.01.1996 21:23 </t>
  </si>
  <si>
    <t>2450189.504 </t>
  </si>
  <si>
    <t> 16.04.1996 00:05 </t>
  </si>
  <si>
    <t>2450195.434 </t>
  </si>
  <si>
    <t> 21.04.1996 22:24 </t>
  </si>
  <si>
    <t>2450243.4492 </t>
  </si>
  <si>
    <t> 08.06.1996 22:46 </t>
  </si>
  <si>
    <t> -0.0251 </t>
  </si>
  <si>
    <t> M.Netolicky </t>
  </si>
  <si>
    <t>2450257.4068 </t>
  </si>
  <si>
    <t> 22.06.1996 21:45 </t>
  </si>
  <si>
    <t>R</t>
  </si>
  <si>
    <t> B.Albayrak et al. </t>
  </si>
  <si>
    <t>IBVS 4399 </t>
  </si>
  <si>
    <t>2450257.4163 </t>
  </si>
  <si>
    <t> 22.06.1996 21:59 </t>
  </si>
  <si>
    <t> 0.0048 </t>
  </si>
  <si>
    <t>G</t>
  </si>
  <si>
    <t>2450257.4228 </t>
  </si>
  <si>
    <t> 22.06.1996 22:08 </t>
  </si>
  <si>
    <t> 0.0113 </t>
  </si>
  <si>
    <t>2450259.4743 </t>
  </si>
  <si>
    <t> 24.06.1996 23:22 </t>
  </si>
  <si>
    <t>2450259.4833 </t>
  </si>
  <si>
    <t> 24.06.1996 23:35 </t>
  </si>
  <si>
    <t> -0.0040 </t>
  </si>
  <si>
    <t>2450259.4841 </t>
  </si>
  <si>
    <t> 24.06.1996 23:37 </t>
  </si>
  <si>
    <t> -0.0032 </t>
  </si>
  <si>
    <t>2450268.3777 </t>
  </si>
  <si>
    <t> 03.07.1996 21:03 </t>
  </si>
  <si>
    <t> -0.0057 </t>
  </si>
  <si>
    <t>2450268.3781 </t>
  </si>
  <si>
    <t> 03.07.1996 21:04 </t>
  </si>
  <si>
    <t> -0.0053 </t>
  </si>
  <si>
    <t>2450268.3816 </t>
  </si>
  <si>
    <t> 03.07.1996 21:09 </t>
  </si>
  <si>
    <t> -0.0018 </t>
  </si>
  <si>
    <t>2450273.4243 </t>
  </si>
  <si>
    <t> 08.07.1996 22:10 </t>
  </si>
  <si>
    <t>2450273.4310 </t>
  </si>
  <si>
    <t> 08.07.1996 22:20 </t>
  </si>
  <si>
    <t> 0.0065 </t>
  </si>
  <si>
    <t>2450273.4337 </t>
  </si>
  <si>
    <t> 08.07.1996 22:24 </t>
  </si>
  <si>
    <t> 0.0092 </t>
  </si>
  <si>
    <t>2450278.4576 </t>
  </si>
  <si>
    <t> 13.07.1996 22:58 </t>
  </si>
  <si>
    <t>2450278.4597 </t>
  </si>
  <si>
    <t> 13.07.1996 23:01 </t>
  </si>
  <si>
    <t> -0.0059 </t>
  </si>
  <si>
    <t>2450281.4153 </t>
  </si>
  <si>
    <t> 16.07.1996 21:58 </t>
  </si>
  <si>
    <t> -0.0156 </t>
  </si>
  <si>
    <t> M.Bilansky </t>
  </si>
  <si>
    <t> F.Sura </t>
  </si>
  <si>
    <t>2450281.4187 </t>
  </si>
  <si>
    <t> 16.07.1996 22:02 </t>
  </si>
  <si>
    <t> L.Surova </t>
  </si>
  <si>
    <t>2450281.4208 </t>
  </si>
  <si>
    <t> 16.07.1996 22:05 </t>
  </si>
  <si>
    <t> -0.0101 </t>
  </si>
  <si>
    <t> J.Minar </t>
  </si>
  <si>
    <t>2450291.5134 </t>
  </si>
  <si>
    <t> 27.07.1996 00:19 </t>
  </si>
  <si>
    <t> J.Kapitan </t>
  </si>
  <si>
    <t>2450297.4469 </t>
  </si>
  <si>
    <t> 01.08.1996 22:43 </t>
  </si>
  <si>
    <t> 0.0030 </t>
  </si>
  <si>
    <t>2450392.3338 </t>
  </si>
  <si>
    <t> 04.11.1996 20:00 </t>
  </si>
  <si>
    <t> R.Dreveny </t>
  </si>
  <si>
    <t>2450481.2919 </t>
  </si>
  <si>
    <t> 01.02.1997 19:00 </t>
  </si>
  <si>
    <t> -0.0043 </t>
  </si>
  <si>
    <t>2450481.2996 </t>
  </si>
  <si>
    <t> 01.02.1997 19:11 </t>
  </si>
  <si>
    <t> 0.0034 </t>
  </si>
  <si>
    <t>2450481.3016 </t>
  </si>
  <si>
    <t> 01.02.1997 19:14 </t>
  </si>
  <si>
    <t> 0.0054 </t>
  </si>
  <si>
    <t>2450481.3100 </t>
  </si>
  <si>
    <t> 01.02.1997 19:26 </t>
  </si>
  <si>
    <t> 0.0138 </t>
  </si>
  <si>
    <t>2450524.593 </t>
  </si>
  <si>
    <t> 17.03.1997 02:13 </t>
  </si>
  <si>
    <t> G.Chaple </t>
  </si>
  <si>
    <t>2450571.4266 </t>
  </si>
  <si>
    <t> 02.05.1997 22:14 </t>
  </si>
  <si>
    <t> -0.0166 </t>
  </si>
  <si>
    <t>2450606.4242 </t>
  </si>
  <si>
    <t> 06.06.1997 22:10 </t>
  </si>
  <si>
    <t>2450606.4263 </t>
  </si>
  <si>
    <t> 06.06.1997 22:13 </t>
  </si>
  <si>
    <t> -0.0081 </t>
  </si>
  <si>
    <t>2450614.733 </t>
  </si>
  <si>
    <t> 15.06.1997 05:35 </t>
  </si>
  <si>
    <t>2450670.4853 </t>
  </si>
  <si>
    <t> 09.08.1997 23:38 </t>
  </si>
  <si>
    <t>2450673.4396 </t>
  </si>
  <si>
    <t> 12.08.1997 22:33 </t>
  </si>
  <si>
    <t>2450673.4465 </t>
  </si>
  <si>
    <t> 12.08.1997 22:42 </t>
  </si>
  <si>
    <t>2450673.4498 </t>
  </si>
  <si>
    <t> 12.08.1997 22:47 </t>
  </si>
  <si>
    <t> -0.0017 </t>
  </si>
  <si>
    <t>-I</t>
  </si>
  <si>
    <t> D.Husar </t>
  </si>
  <si>
    <t>BAVM 111 </t>
  </si>
  <si>
    <t>2450673.465 </t>
  </si>
  <si>
    <t> 12.08.1997 23:09 </t>
  </si>
  <si>
    <t>-3080</t>
  </si>
  <si>
    <t> R.Meyer </t>
  </si>
  <si>
    <t>BAVM 113 </t>
  </si>
  <si>
    <t>2450727.428 </t>
  </si>
  <si>
    <t> 05.10.1997 22:16 </t>
  </si>
  <si>
    <t>-2989</t>
  </si>
  <si>
    <t>2450749.363 </t>
  </si>
  <si>
    <t> 27.10.1997 20:42 </t>
  </si>
  <si>
    <t>-2952</t>
  </si>
  <si>
    <t>2450752.329 </t>
  </si>
  <si>
    <t> 30.10.1997 19:53 </t>
  </si>
  <si>
    <t>-2947</t>
  </si>
  <si>
    <t>2450779.617 </t>
  </si>
  <si>
    <t> 27.11.1997 02:48 </t>
  </si>
  <si>
    <t>-2901</t>
  </si>
  <si>
    <t>2450839.5105 </t>
  </si>
  <si>
    <t> 26.01.1998 00:15 </t>
  </si>
  <si>
    <t>-2800</t>
  </si>
  <si>
    <t> -0.0012 </t>
  </si>
  <si>
    <t> T.Pribulla et al. </t>
  </si>
  <si>
    <t>IBVS 4751 </t>
  </si>
  <si>
    <t>2450839.5107 </t>
  </si>
  <si>
    <t> -0.0010 </t>
  </si>
  <si>
    <t>2450839.5111 </t>
  </si>
  <si>
    <t> -0.0006 </t>
  </si>
  <si>
    <t>U</t>
  </si>
  <si>
    <t>2450849.2992 </t>
  </si>
  <si>
    <t> 04.02.1998 19:10 </t>
  </si>
  <si>
    <t>-2783.5</t>
  </si>
  <si>
    <t> 0.0018 </t>
  </si>
  <si>
    <t>2450849.3002 </t>
  </si>
  <si>
    <t> 04.02.1998 19:12 </t>
  </si>
  <si>
    <t> 0.0028 </t>
  </si>
  <si>
    <t>2450849.3004 </t>
  </si>
  <si>
    <t>2450849.5929 </t>
  </si>
  <si>
    <t> 05.02.1998 02:13 </t>
  </si>
  <si>
    <t>-2783</t>
  </si>
  <si>
    <t>2450849.5930 </t>
  </si>
  <si>
    <t>2450849.5931 </t>
  </si>
  <si>
    <t> 05.02.1998 02:14 </t>
  </si>
  <si>
    <t> -0.0008 </t>
  </si>
  <si>
    <t>2450871.547 </t>
  </si>
  <si>
    <t> 27.02.1998 01:07 </t>
  </si>
  <si>
    <t>-2746</t>
  </si>
  <si>
    <t>2450950.4018 </t>
  </si>
  <si>
    <t> 16.05.1998 21:38 </t>
  </si>
  <si>
    <t>-2613</t>
  </si>
  <si>
    <t> -0.0144 </t>
  </si>
  <si>
    <t> F.Nevaril </t>
  </si>
  <si>
    <t>2451012.690 </t>
  </si>
  <si>
    <t> 18.07.1998 04:33 </t>
  </si>
  <si>
    <t>-2508</t>
  </si>
  <si>
    <t>2451014.4688 </t>
  </si>
  <si>
    <t> 19.07.1998 23:15 </t>
  </si>
  <si>
    <t>-2505</t>
  </si>
  <si>
    <t>2451017.4258 </t>
  </si>
  <si>
    <t> 22.07.1998 22:13 </t>
  </si>
  <si>
    <t>-2500</t>
  </si>
  <si>
    <t>2451017.4336 </t>
  </si>
  <si>
    <t> 22.07.1998 22:24 </t>
  </si>
  <si>
    <t> 0.0003 </t>
  </si>
  <si>
    <t> Ekmekci &amp; Ak </t>
  </si>
  <si>
    <t>IBVS 5174 </t>
  </si>
  <si>
    <t>2451036.4124 </t>
  </si>
  <si>
    <t> 10.08.1998 21:53 </t>
  </si>
  <si>
    <t>-2468</t>
  </si>
  <si>
    <t>2451041.754 </t>
  </si>
  <si>
    <t> 16.08.1998 06:05 </t>
  </si>
  <si>
    <t>-2459</t>
  </si>
  <si>
    <t>2451043.5225 </t>
  </si>
  <si>
    <t> 18.08.1998 00:32 </t>
  </si>
  <si>
    <t>-2456</t>
  </si>
  <si>
    <t>2451077.329 </t>
  </si>
  <si>
    <t> 20.09.1998 19:53 </t>
  </si>
  <si>
    <t>-2399</t>
  </si>
  <si>
    <t>BAVM 122 </t>
  </si>
  <si>
    <t>2451088.610 </t>
  </si>
  <si>
    <t> 02.10.1998 02:38 </t>
  </si>
  <si>
    <t>-2380</t>
  </si>
  <si>
    <t>2451137.5304 </t>
  </si>
  <si>
    <t> 20.11.1998 00:43 </t>
  </si>
  <si>
    <t>-2297.5</t>
  </si>
  <si>
    <t>2451158.2894 </t>
  </si>
  <si>
    <t> 10.12.1998 18:56 </t>
  </si>
  <si>
    <t>-2262.5</t>
  </si>
  <si>
    <t>2451158.2919 </t>
  </si>
  <si>
    <t> 10.12.1998 19:00 </t>
  </si>
  <si>
    <t> 0.0040 </t>
  </si>
  <si>
    <t>2451160.3641 </t>
  </si>
  <si>
    <t> 12.12.1998 20:44 </t>
  </si>
  <si>
    <t>-2259</t>
  </si>
  <si>
    <t>2451160.3642 </t>
  </si>
  <si>
    <t> 0.0005 </t>
  </si>
  <si>
    <t>2451166.2942 </t>
  </si>
  <si>
    <t> 18.12.1998 19:03 </t>
  </si>
  <si>
    <t>-2249</t>
  </si>
  <si>
    <t>2451166.2944 </t>
  </si>
  <si>
    <t>2451166.2945 </t>
  </si>
  <si>
    <t> 18.12.1998 19:04 </t>
  </si>
  <si>
    <t>2451166.5939 </t>
  </si>
  <si>
    <t> 19.12.1998 02:15 </t>
  </si>
  <si>
    <t>-2248.5</t>
  </si>
  <si>
    <t>2451166.5963 </t>
  </si>
  <si>
    <t> 19.12.1998 02:18 </t>
  </si>
  <si>
    <t>2451166.5977 </t>
  </si>
  <si>
    <t> 19.12.1998 02:20 </t>
  </si>
  <si>
    <t> 0.0068 </t>
  </si>
  <si>
    <t>2451179.3430 </t>
  </si>
  <si>
    <t> 31.12.1998 20:13 </t>
  </si>
  <si>
    <t>-2227</t>
  </si>
  <si>
    <t>2451179.3434 </t>
  </si>
  <si>
    <t> 31.12.1998 20:14 </t>
  </si>
  <si>
    <t>2451185.267 </t>
  </si>
  <si>
    <t> 06.01.1999 18:24 </t>
  </si>
  <si>
    <t>-2217</t>
  </si>
  <si>
    <t>2451257.626 </t>
  </si>
  <si>
    <t> 20.03.1999 03:01 </t>
  </si>
  <si>
    <t>-2095</t>
  </si>
  <si>
    <t>2451260.590 </t>
  </si>
  <si>
    <t> 23.03.1999 02:09 </t>
  </si>
  <si>
    <t>-2090</t>
  </si>
  <si>
    <t>2451323.4592 </t>
  </si>
  <si>
    <t> 24.05.1999 23:01 </t>
  </si>
  <si>
    <t>-1984</t>
  </si>
  <si>
    <t> 0.0007 </t>
  </si>
  <si>
    <t> M.Brhel </t>
  </si>
  <si>
    <t>2451323.4599 </t>
  </si>
  <si>
    <t> 24.05.1999 23:02 </t>
  </si>
  <si>
    <t> L.Kral </t>
  </si>
  <si>
    <t>2451432.5832 </t>
  </si>
  <si>
    <t> 11.09.1999 01:59 </t>
  </si>
  <si>
    <t>-1800</t>
  </si>
  <si>
    <t> -0.0005 </t>
  </si>
  <si>
    <t>2451435.5489 </t>
  </si>
  <si>
    <t> 14.09.1999 01:10 </t>
  </si>
  <si>
    <t>-1795</t>
  </si>
  <si>
    <t>IBVS 5056 </t>
  </si>
  <si>
    <t>2451435.5491 </t>
  </si>
  <si>
    <t>2451467.573 </t>
  </si>
  <si>
    <t> 16.10.1999 01:45 </t>
  </si>
  <si>
    <t>-1741</t>
  </si>
  <si>
    <t> AOEB 7 </t>
  </si>
  <si>
    <t>2451536.3718 </t>
  </si>
  <si>
    <t> 23.12.1999 20:55 </t>
  </si>
  <si>
    <t>-1625</t>
  </si>
  <si>
    <t>2451536.3721 </t>
  </si>
  <si>
    <t>2451536.3724 </t>
  </si>
  <si>
    <t> 23.12.1999 20:56 </t>
  </si>
  <si>
    <t> 0.0011 </t>
  </si>
  <si>
    <t>2451544.689 </t>
  </si>
  <si>
    <t> 01.01.2000 04:32 </t>
  </si>
  <si>
    <t>-1611</t>
  </si>
  <si>
    <t>2451550.3096 </t>
  </si>
  <si>
    <t> 06.01.2000 19:25 </t>
  </si>
  <si>
    <t>-1601.5</t>
  </si>
  <si>
    <t>2451550.3116 </t>
  </si>
  <si>
    <t> 06.01.2000 19:28 </t>
  </si>
  <si>
    <t> 0.0031 </t>
  </si>
  <si>
    <t>2451553.573 </t>
  </si>
  <si>
    <t> 10.01.2000 01:45 </t>
  </si>
  <si>
    <t>-1596</t>
  </si>
  <si>
    <t>2451582.644 </t>
  </si>
  <si>
    <t> 08.02.2000 03:27 </t>
  </si>
  <si>
    <t>-1547</t>
  </si>
  <si>
    <t>2451587.3770 </t>
  </si>
  <si>
    <t> 12.02.2000 21:02 </t>
  </si>
  <si>
    <t>-1539</t>
  </si>
  <si>
    <t> A.Frigo et al. </t>
  </si>
  <si>
    <t>IBVS 5359 </t>
  </si>
  <si>
    <t>2451594.4937 </t>
  </si>
  <si>
    <t> 19.02.2000 23:50 </t>
  </si>
  <si>
    <t>-1527</t>
  </si>
  <si>
    <t> 0.0013 </t>
  </si>
  <si>
    <t>2451597.4583 </t>
  </si>
  <si>
    <t> 22.02.2000 22:59 </t>
  </si>
  <si>
    <t>-1522</t>
  </si>
  <si>
    <t>2451601.616 </t>
  </si>
  <si>
    <t> 27.02.2000 02:47 </t>
  </si>
  <si>
    <t>-1515</t>
  </si>
  <si>
    <t>2451603.3892 </t>
  </si>
  <si>
    <t> 28.02.2000 21:20 </t>
  </si>
  <si>
    <t>-1512</t>
  </si>
  <si>
    <t>2451608.730 </t>
  </si>
  <si>
    <t> 05.03.2000 05:31 </t>
  </si>
  <si>
    <t>-1503</t>
  </si>
  <si>
    <t>2451625.313 </t>
  </si>
  <si>
    <t> 21.03.2000 19:30 </t>
  </si>
  <si>
    <t>-1475</t>
  </si>
  <si>
    <t>BAVM 131 </t>
  </si>
  <si>
    <t>2451633.637 </t>
  </si>
  <si>
    <t> 30.03.2000 03:17 </t>
  </si>
  <si>
    <t>-1461</t>
  </si>
  <si>
    <t>2451657.348 </t>
  </si>
  <si>
    <t> 22.04.2000 20:21 </t>
  </si>
  <si>
    <t>-1421</t>
  </si>
  <si>
    <t> S.Foglia </t>
  </si>
  <si>
    <t>2451680.496 </t>
  </si>
  <si>
    <t> 15.05.2000 23:54 </t>
  </si>
  <si>
    <t>-1382</t>
  </si>
  <si>
    <t>2451718.4447 </t>
  </si>
  <si>
    <t> 22.06.2000 22:40 </t>
  </si>
  <si>
    <t>-1318</t>
  </si>
  <si>
    <t>2451720.820 </t>
  </si>
  <si>
    <t> 25.06.2000 07:40 </t>
  </si>
  <si>
    <t>-1314</t>
  </si>
  <si>
    <t>2451766.501 </t>
  </si>
  <si>
    <t> 10.08.2000 00:01 </t>
  </si>
  <si>
    <t>-1237</t>
  </si>
  <si>
    <t> O.Pejcha </t>
  </si>
  <si>
    <t>OEJV 0074 </t>
  </si>
  <si>
    <t>2451867.326 </t>
  </si>
  <si>
    <t> 18.11.2000 19:49 </t>
  </si>
  <si>
    <t>-1067</t>
  </si>
  <si>
    <t>2451878.5746 </t>
  </si>
  <si>
    <t> 30.11.2000 01:47 </t>
  </si>
  <si>
    <t>-1048</t>
  </si>
  <si>
    <t>2451878.5757 </t>
  </si>
  <si>
    <t> 30.11.2000 01:49 </t>
  </si>
  <si>
    <t>2451878.5762 </t>
  </si>
  <si>
    <t>2451897.555 </t>
  </si>
  <si>
    <t> 19.12.2000 01:19 </t>
  </si>
  <si>
    <t>-1016</t>
  </si>
  <si>
    <t>2451899.329 </t>
  </si>
  <si>
    <t> 20.12.2000 19:53 </t>
  </si>
  <si>
    <t>-1013</t>
  </si>
  <si>
    <t>BAVM 143 </t>
  </si>
  <si>
    <t>2451902.291 </t>
  </si>
  <si>
    <t> 23.12.2000 18:59 </t>
  </si>
  <si>
    <t>-1008</t>
  </si>
  <si>
    <t>2451921.2792 </t>
  </si>
  <si>
    <t> 11.01.2001 18:42 </t>
  </si>
  <si>
    <t>-976</t>
  </si>
  <si>
    <t> 0.0042 </t>
  </si>
  <si>
    <t>o</t>
  </si>
  <si>
    <t>BAVM 152 </t>
  </si>
  <si>
    <t>2451921.2793 </t>
  </si>
  <si>
    <t> 0.0043 </t>
  </si>
  <si>
    <t>2451921.2796 </t>
  </si>
  <si>
    <t> 0.0046 </t>
  </si>
  <si>
    <t>2451922.465 </t>
  </si>
  <si>
    <t> 12.01.2001 23:09 </t>
  </si>
  <si>
    <t>-974</t>
  </si>
  <si>
    <t> M.Schabacher </t>
  </si>
  <si>
    <t>2451924.5381 </t>
  </si>
  <si>
    <t> 15.01.2001 00:54 </t>
  </si>
  <si>
    <t>-970.5</t>
  </si>
  <si>
    <t>2451924.5388 </t>
  </si>
  <si>
    <t> 15.01.2001 00:55 </t>
  </si>
  <si>
    <t>2451929.583 </t>
  </si>
  <si>
    <t> 20.01.2001 01:59 </t>
  </si>
  <si>
    <t>-962</t>
  </si>
  <si>
    <t>2451930.775 </t>
  </si>
  <si>
    <t> 21.01.2001 06:36 </t>
  </si>
  <si>
    <t>-960</t>
  </si>
  <si>
    <t>2451952.434 </t>
  </si>
  <si>
    <t> 11.02.2001 22:24 </t>
  </si>
  <si>
    <t>-923.5</t>
  </si>
  <si>
    <t> 0.023 </t>
  </si>
  <si>
    <t> M.Zboril </t>
  </si>
  <si>
    <t>IBVS 5245 </t>
  </si>
  <si>
    <t>2451958.642 </t>
  </si>
  <si>
    <t> 18.02.2001 03:24 </t>
  </si>
  <si>
    <t>-913</t>
  </si>
  <si>
    <t>2451961.610 </t>
  </si>
  <si>
    <t> 21.02.2001 02:38 </t>
  </si>
  <si>
    <t>-908</t>
  </si>
  <si>
    <t>2451964.5718 </t>
  </si>
  <si>
    <t> 24.02.2001 01:43 </t>
  </si>
  <si>
    <t>-903</t>
  </si>
  <si>
    <t>2451993.641 </t>
  </si>
  <si>
    <t> 25.03.2001 03:23 </t>
  </si>
  <si>
    <t>-854</t>
  </si>
  <si>
    <t>2451997.4852 </t>
  </si>
  <si>
    <t> 28.03.2001 23:38 </t>
  </si>
  <si>
    <t>-847.5</t>
  </si>
  <si>
    <t>2451997.4898 </t>
  </si>
  <si>
    <t> 28.03.2001 23:45 </t>
  </si>
  <si>
    <t> 0.0050 </t>
  </si>
  <si>
    <t>2452043.449 </t>
  </si>
  <si>
    <t> 13.05.2001 22:46 </t>
  </si>
  <si>
    <t>-770</t>
  </si>
  <si>
    <t>2452044.336 </t>
  </si>
  <si>
    <t> 14.05.2001 20:03 </t>
  </si>
  <si>
    <t>-768.5</t>
  </si>
  <si>
    <t>2452054.418 </t>
  </si>
  <si>
    <t> 24.05.2001 22:01 </t>
  </si>
  <si>
    <t>-751.5</t>
  </si>
  <si>
    <t>2452113.426 </t>
  </si>
  <si>
    <t> 22.07.2001 22:13 </t>
  </si>
  <si>
    <t>-652</t>
  </si>
  <si>
    <t>BAVM 154 </t>
  </si>
  <si>
    <t>2452195.2740 </t>
  </si>
  <si>
    <t> 12.10.2001 18:34 </t>
  </si>
  <si>
    <t>-514</t>
  </si>
  <si>
    <t>IBVS 5341 </t>
  </si>
  <si>
    <t>2452198.237 </t>
  </si>
  <si>
    <t> 15.10.2001 17:41 </t>
  </si>
  <si>
    <t>-509</t>
  </si>
  <si>
    <t>2452198.5365 </t>
  </si>
  <si>
    <t> 16.10.2001 00:52 </t>
  </si>
  <si>
    <t>-508.5</t>
  </si>
  <si>
    <t>2452200.3178 </t>
  </si>
  <si>
    <t> 17.10.2001 19:37 </t>
  </si>
  <si>
    <t>-505.5</t>
  </si>
  <si>
    <t>2452200.6124 </t>
  </si>
  <si>
    <t> 18.10.2001 02:41 </t>
  </si>
  <si>
    <t>-505</t>
  </si>
  <si>
    <t>2452208.321 </t>
  </si>
  <si>
    <t> 25.10.2001 19:42 </t>
  </si>
  <si>
    <t>-492</t>
  </si>
  <si>
    <t>2452252.808 </t>
  </si>
  <si>
    <t> 09.12.2001 07:23 </t>
  </si>
  <si>
    <t>-417</t>
  </si>
  <si>
    <t>2452254.594 </t>
  </si>
  <si>
    <t> 11.12.2001 02:15 </t>
  </si>
  <si>
    <t>-414</t>
  </si>
  <si>
    <t>2452270.605 </t>
  </si>
  <si>
    <t> 27.12.2001 02:31 </t>
  </si>
  <si>
    <t>-387</t>
  </si>
  <si>
    <t>2452276.536 </t>
  </si>
  <si>
    <t> 02.01.2002 00:51 </t>
  </si>
  <si>
    <t>-377</t>
  </si>
  <si>
    <t>2452295.515 </t>
  </si>
  <si>
    <t> 21.01.2002 00:21 </t>
  </si>
  <si>
    <t>-345</t>
  </si>
  <si>
    <t>2452310.636 </t>
  </si>
  <si>
    <t> 05.02.2002 03:15 </t>
  </si>
  <si>
    <t>-319.5</t>
  </si>
  <si>
    <t>2452321.305 </t>
  </si>
  <si>
    <t> 15.02.2002 19:19 </t>
  </si>
  <si>
    <t>-301.5</t>
  </si>
  <si>
    <t>2452321.598 </t>
  </si>
  <si>
    <t> 16.02.2002 02:21 </t>
  </si>
  <si>
    <t>-301</t>
  </si>
  <si>
    <t>2452327.5277 </t>
  </si>
  <si>
    <t> 22.02.2002 00:39 </t>
  </si>
  <si>
    <t>-291</t>
  </si>
  <si>
    <t>BAVM 158 </t>
  </si>
  <si>
    <t>2452350.662 </t>
  </si>
  <si>
    <t> 17.03.2002 03:53 </t>
  </si>
  <si>
    <t>-252</t>
  </si>
  <si>
    <t>2452350.669 </t>
  </si>
  <si>
    <t> 17.03.2002 04:03 </t>
  </si>
  <si>
    <t> N.Simmons </t>
  </si>
  <si>
    <t>2452356.590 </t>
  </si>
  <si>
    <t> 23.03.2002 02:09 </t>
  </si>
  <si>
    <t>-242</t>
  </si>
  <si>
    <t>2452361.3346 </t>
  </si>
  <si>
    <t> 27.03.2002 20:01 </t>
  </si>
  <si>
    <t>-234</t>
  </si>
  <si>
    <t> Sarounova &amp; Wolf </t>
  </si>
  <si>
    <t>IBVS 5594 </t>
  </si>
  <si>
    <t>2452368.4530 </t>
  </si>
  <si>
    <t> 03.04.2002 22:52 </t>
  </si>
  <si>
    <t>-222</t>
  </si>
  <si>
    <t>2452425.391 </t>
  </si>
  <si>
    <t> 30.05.2002 21:23 </t>
  </si>
  <si>
    <t>-126</t>
  </si>
  <si>
    <t> P.Fidler </t>
  </si>
  <si>
    <t>2452492.397 </t>
  </si>
  <si>
    <t> 05.08.2002 21:31 </t>
  </si>
  <si>
    <t>-13</t>
  </si>
  <si>
    <t>2452547.562 </t>
  </si>
  <si>
    <t> 30.09.2002 01:29 </t>
  </si>
  <si>
    <t>80</t>
  </si>
  <si>
    <t> AOEB 11 </t>
  </si>
  <si>
    <t>2452586.699 </t>
  </si>
  <si>
    <t> 08.11.2002 04:46 </t>
  </si>
  <si>
    <t>146</t>
  </si>
  <si>
    <t>2452651.341 </t>
  </si>
  <si>
    <t> 11.01.2003 20:11 </t>
  </si>
  <si>
    <t>255</t>
  </si>
  <si>
    <t>BAVM 157 </t>
  </si>
  <si>
    <t>2452657.5748 </t>
  </si>
  <si>
    <t> 18.01.2003 01:47 </t>
  </si>
  <si>
    <t>265.5</t>
  </si>
  <si>
    <t>IBVS 5668 </t>
  </si>
  <si>
    <t>2452674.4757 </t>
  </si>
  <si>
    <t> 03.02.2003 23:25 </t>
  </si>
  <si>
    <t>294</t>
  </si>
  <si>
    <t> T.Tanriverdi et al. </t>
  </si>
  <si>
    <t>IBVS 5407 </t>
  </si>
  <si>
    <t>2452683.3713 </t>
  </si>
  <si>
    <t> 12.02.2003 20:54 </t>
  </si>
  <si>
    <t>309</t>
  </si>
  <si>
    <t>2452688.4054 </t>
  </si>
  <si>
    <t> 17.02.2003 21:43 </t>
  </si>
  <si>
    <t>317.5</t>
  </si>
  <si>
    <t> -0.0083 </t>
  </si>
  <si>
    <t>2452694.3391 </t>
  </si>
  <si>
    <t> 23.02.2003 20:08 </t>
  </si>
  <si>
    <t>327.5</t>
  </si>
  <si>
    <t>2452694.6407 </t>
  </si>
  <si>
    <t> 24.02.2003 03:22 </t>
  </si>
  <si>
    <t>328</t>
  </si>
  <si>
    <t>2452723.707 </t>
  </si>
  <si>
    <t> 25.03.2003 04:58 </t>
  </si>
  <si>
    <t>377</t>
  </si>
  <si>
    <t>2452725.4855 </t>
  </si>
  <si>
    <t> 26.03.2003 23:39 </t>
  </si>
  <si>
    <t>380</t>
  </si>
  <si>
    <t> V.Bakis et al. </t>
  </si>
  <si>
    <t>IBVS 5616 </t>
  </si>
  <si>
    <t>2452747.4244 </t>
  </si>
  <si>
    <t> 17.04.2003 22:11 </t>
  </si>
  <si>
    <t>417</t>
  </si>
  <si>
    <t>BAVM 172 </t>
  </si>
  <si>
    <t>2452820.3716 </t>
  </si>
  <si>
    <t> 29.06.2003 20:55 </t>
  </si>
  <si>
    <t>540</t>
  </si>
  <si>
    <t>IBVS 5662 </t>
  </si>
  <si>
    <t>2452887.404 </t>
  </si>
  <si>
    <t> 04.09.2003 21:41 </t>
  </si>
  <si>
    <t>653</t>
  </si>
  <si>
    <t>BAVM 171 </t>
  </si>
  <si>
    <t>2452928.3103 </t>
  </si>
  <si>
    <t> 15.10.2003 19:26 </t>
  </si>
  <si>
    <t>722</t>
  </si>
  <si>
    <t> Brauner&amp;Strunk </t>
  </si>
  <si>
    <t>2452930.685 </t>
  </si>
  <si>
    <t> 18.10.2003 04:26 </t>
  </si>
  <si>
    <t>726</t>
  </si>
  <si>
    <t>2452938.3898 </t>
  </si>
  <si>
    <t> 25.10.2003 21:21 </t>
  </si>
  <si>
    <t>739</t>
  </si>
  <si>
    <t> -0.0037 </t>
  </si>
  <si>
    <t>2452952.6234 </t>
  </si>
  <si>
    <t> 09.11.2003 02:57 </t>
  </si>
  <si>
    <t>763</t>
  </si>
  <si>
    <t> -0.0038 </t>
  </si>
  <si>
    <t>2453003.639 </t>
  </si>
  <si>
    <t> 30.12.2003 03:20 </t>
  </si>
  <si>
    <t>849</t>
  </si>
  <si>
    <t>2453056.409 </t>
  </si>
  <si>
    <t> 20.02.2004 21:48 </t>
  </si>
  <si>
    <t>938</t>
  </si>
  <si>
    <t> M.Machon </t>
  </si>
  <si>
    <t>2453056.4147 </t>
  </si>
  <si>
    <t> 20.02.2004 21:57 </t>
  </si>
  <si>
    <t> G.Petter </t>
  </si>
  <si>
    <t>2453094.3773 </t>
  </si>
  <si>
    <t> 29.03.2004 21:03 </t>
  </si>
  <si>
    <t>1002</t>
  </si>
  <si>
    <t> 0.0059 </t>
  </si>
  <si>
    <t> v.Poschinger </t>
  </si>
  <si>
    <t>2453107.419 </t>
  </si>
  <si>
    <t> 11.04.2004 22:03 </t>
  </si>
  <si>
    <t>1024</t>
  </si>
  <si>
    <t>2453155.458 </t>
  </si>
  <si>
    <t> 29.05.2004 22:59 </t>
  </si>
  <si>
    <t>1105</t>
  </si>
  <si>
    <t>BAVM 174 </t>
  </si>
  <si>
    <t>2453203.477 </t>
  </si>
  <si>
    <t> 16.07.2004 23:26 </t>
  </si>
  <si>
    <t>1186</t>
  </si>
  <si>
    <t>2453203.482 </t>
  </si>
  <si>
    <t> 16.07.2004 23:34 </t>
  </si>
  <si>
    <t>2453209.430 </t>
  </si>
  <si>
    <t> 22.07.2004 22:19 </t>
  </si>
  <si>
    <t>1196</t>
  </si>
  <si>
    <t>2453209.432 </t>
  </si>
  <si>
    <t> 22.07.2004 22:22 </t>
  </si>
  <si>
    <t>2453225.433 </t>
  </si>
  <si>
    <t> 07.08.2004 22:23 </t>
  </si>
  <si>
    <t>1223</t>
  </si>
  <si>
    <t>2453260.438 </t>
  </si>
  <si>
    <t> 11.09.2004 22:30 </t>
  </si>
  <si>
    <t>1282</t>
  </si>
  <si>
    <t>2453260.439 </t>
  </si>
  <si>
    <t> 11.09.2004 22:32 </t>
  </si>
  <si>
    <t>2453266.357 </t>
  </si>
  <si>
    <t> 17.09.2004 20:34 </t>
  </si>
  <si>
    <t>1292</t>
  </si>
  <si>
    <t>2453301.360 </t>
  </si>
  <si>
    <t> 22.10.2004 20:38 </t>
  </si>
  <si>
    <t>1351</t>
  </si>
  <si>
    <t>2453306.694 </t>
  </si>
  <si>
    <t> 28.10.2004 04:39 </t>
  </si>
  <si>
    <t>1360</t>
  </si>
  <si>
    <t>ns</t>
  </si>
  <si>
    <t>2453331.0065 </t>
  </si>
  <si>
    <t> 21.11.2004 12:09 </t>
  </si>
  <si>
    <t>1401</t>
  </si>
  <si>
    <t> -0.0007 </t>
  </si>
  <si>
    <t> C.-H.Kim et al. </t>
  </si>
  <si>
    <t>IBVS 5694 </t>
  </si>
  <si>
    <t>2453333.9720 </t>
  </si>
  <si>
    <t> 24.11.2004 11:19 </t>
  </si>
  <si>
    <t>1406</t>
  </si>
  <si>
    <t>2453334.570 </t>
  </si>
  <si>
    <t> 25.11.2004 01:40 </t>
  </si>
  <si>
    <t>1407</t>
  </si>
  <si>
    <t>2453373.704 </t>
  </si>
  <si>
    <t> 03.01.2005 04:53 </t>
  </si>
  <si>
    <t>1473</t>
  </si>
  <si>
    <t>2453415.2239 </t>
  </si>
  <si>
    <t> -0.0030 </t>
  </si>
  <si>
    <t> H.Karacan </t>
  </si>
  <si>
    <t>IBVS 530 </t>
  </si>
  <si>
    <t>2440864.622 </t>
  </si>
  <si>
    <t> 05.10.1970 02:55 </t>
  </si>
  <si>
    <t>2440869.369 </t>
  </si>
  <si>
    <t> 09.10.1970 20:51 </t>
  </si>
  <si>
    <t> M.Geseova </t>
  </si>
  <si>
    <t>2440872.339 </t>
  </si>
  <si>
    <t> 12.10.1970 20:08 </t>
  </si>
  <si>
    <t> ORI 122 </t>
  </si>
  <si>
    <t>2440872.344 </t>
  </si>
  <si>
    <t> 12.10.1970 20:15 </t>
  </si>
  <si>
    <t>2440876.487 </t>
  </si>
  <si>
    <t> 16.10.1970 23:41 </t>
  </si>
  <si>
    <t> J.Leonhardt </t>
  </si>
  <si>
    <t>2440876.495 </t>
  </si>
  <si>
    <t> 16.10.1970 23:52 </t>
  </si>
  <si>
    <t>2440878.270 </t>
  </si>
  <si>
    <t> 18.10.1970 18:28 </t>
  </si>
  <si>
    <t>2440939.352 </t>
  </si>
  <si>
    <t> 18.12.1970 20:26 </t>
  </si>
  <si>
    <t> ORI 123 </t>
  </si>
  <si>
    <t>2440947.686 </t>
  </si>
  <si>
    <t> 27.12.1970 04:27 </t>
  </si>
  <si>
    <t> 0.022 </t>
  </si>
  <si>
    <t> J.Green </t>
  </si>
  <si>
    <t>2440964.267 </t>
  </si>
  <si>
    <t> 12.01.1971 18:24 </t>
  </si>
  <si>
    <t>2440964.270 </t>
  </si>
  <si>
    <t> 12.01.1971 18:28 </t>
  </si>
  <si>
    <t> ORI 124 </t>
  </si>
  <si>
    <t>2440982.647 </t>
  </si>
  <si>
    <t> 31.01.1971 03:31 </t>
  </si>
  <si>
    <t> B.Small </t>
  </si>
  <si>
    <t> AVSJ 5.32 </t>
  </si>
  <si>
    <t>2440987.399 </t>
  </si>
  <si>
    <t> 04.02.1971 21:34 </t>
  </si>
  <si>
    <t>2440993.331 </t>
  </si>
  <si>
    <t> 10.02.1971 19:56 </t>
  </si>
  <si>
    <t>2441006.377 </t>
  </si>
  <si>
    <t> 23.02.1971 21:02 </t>
  </si>
  <si>
    <t> K.Jaroslava </t>
  </si>
  <si>
    <t> BRNO 14 </t>
  </si>
  <si>
    <t>2441028.317 </t>
  </si>
  <si>
    <t> 17.03.1971 19:36 </t>
  </si>
  <si>
    <t>2441036.604 </t>
  </si>
  <si>
    <t> 26.03.1971 02:29 </t>
  </si>
  <si>
    <t> -0.021 </t>
  </si>
  <si>
    <t>2441048.484 </t>
  </si>
  <si>
    <t> 06.04.1971 23:36 </t>
  </si>
  <si>
    <t> ORI 125 </t>
  </si>
  <si>
    <t>2441054.417 </t>
  </si>
  <si>
    <t> 12.04.1971 22:00 </t>
  </si>
  <si>
    <t>2441057.369 </t>
  </si>
  <si>
    <t> 15.04.1971 20:51 </t>
  </si>
  <si>
    <t>2441057.372 </t>
  </si>
  <si>
    <t> 15.04.1971 20:55 </t>
  </si>
  <si>
    <t>2441080.508 </t>
  </si>
  <si>
    <t> 09.05.1971 00:11 </t>
  </si>
  <si>
    <t>2441115.504 </t>
  </si>
  <si>
    <t> 13.06.1971 00:05 </t>
  </si>
  <si>
    <t>2441124.395 </t>
  </si>
  <si>
    <t> 21.06.1971 21:28 </t>
  </si>
  <si>
    <t>2441140.416 </t>
  </si>
  <si>
    <t> 07.07.1971 21:59 </t>
  </si>
  <si>
    <t> ORI 126 </t>
  </si>
  <si>
    <t>2441153.453 </t>
  </si>
  <si>
    <t> 20.07.1971 22:52 </t>
  </si>
  <si>
    <t>2441153.454 </t>
  </si>
  <si>
    <t> 20.07.1971 22:53 </t>
  </si>
  <si>
    <t> S.Rauch </t>
  </si>
  <si>
    <t>2441153.456 </t>
  </si>
  <si>
    <t> 20.07.1971 22:56 </t>
  </si>
  <si>
    <t> P.Kocarek </t>
  </si>
  <si>
    <t> S.Paschke </t>
  </si>
  <si>
    <t>2441159.387 </t>
  </si>
  <si>
    <t> 26.07.1971 21:17 </t>
  </si>
  <si>
    <t>2441178.368 </t>
  </si>
  <si>
    <t> 14.08.1971 20:49 </t>
  </si>
  <si>
    <t>2441211.577 </t>
  </si>
  <si>
    <t> 17.09.1971 01:50 </t>
  </si>
  <si>
    <t> ORI 127 </t>
  </si>
  <si>
    <t>2441213.352 </t>
  </si>
  <si>
    <t> 18.09.1971 20:26 </t>
  </si>
  <si>
    <t>2441235.302 </t>
  </si>
  <si>
    <t> 10.10.1971 19:14 </t>
  </si>
  <si>
    <t> ORI 129 </t>
  </si>
  <si>
    <t>2441248.345 </t>
  </si>
  <si>
    <t> 23.10.1971 20:16 </t>
  </si>
  <si>
    <t>2441248.347 </t>
  </si>
  <si>
    <t> 23.10.1971 20:19 </t>
  </si>
  <si>
    <t>2441248.351 </t>
  </si>
  <si>
    <t> 23.10.1971 20:25 </t>
  </si>
  <si>
    <t>2441261.396 </t>
  </si>
  <si>
    <t> 05.11.1971 21:30 </t>
  </si>
  <si>
    <t>2441261.403 </t>
  </si>
  <si>
    <t> 05.11.1971 21:40 </t>
  </si>
  <si>
    <t> T.Lehmann </t>
  </si>
  <si>
    <t>2441267.341 </t>
  </si>
  <si>
    <t> 11.11.1971 20:11 </t>
  </si>
  <si>
    <t>2441302.309 </t>
  </si>
  <si>
    <t> 16.12.1971 19:24 </t>
  </si>
  <si>
    <t> BBS 1 </t>
  </si>
  <si>
    <t>2441324.265 </t>
  </si>
  <si>
    <t>IBVS 6196</t>
  </si>
  <si>
    <t>IBVS 6218</t>
  </si>
  <si>
    <t>4275</t>
  </si>
  <si>
    <t> -0.0031 </t>
  </si>
  <si>
    <t> M.Mašek </t>
  </si>
  <si>
    <t>OEJV 0137 </t>
  </si>
  <si>
    <t>2455035.5078 </t>
  </si>
  <si>
    <t> 23.07.2009 00:11 </t>
  </si>
  <si>
    <t> 0.0117 </t>
  </si>
  <si>
    <t> M.Moudrá </t>
  </si>
  <si>
    <t>2455112.5956 </t>
  </si>
  <si>
    <t> 08.10.2009 02:17 </t>
  </si>
  <si>
    <t>4405</t>
  </si>
  <si>
    <t> JAAVSO 38;120 </t>
  </si>
  <si>
    <t>2455227.3471 </t>
  </si>
  <si>
    <t> 30.01.2010 20:19 </t>
  </si>
  <si>
    <t>4598.5</t>
  </si>
  <si>
    <t>BAVM 214 </t>
  </si>
  <si>
    <t>2455259.6769 </t>
  </si>
  <si>
    <t> 04.03.2010 04:14 </t>
  </si>
  <si>
    <t>4653</t>
  </si>
  <si>
    <t> JAAVSO 39;94 </t>
  </si>
  <si>
    <t>2455265.6075 </t>
  </si>
  <si>
    <t> 10.03.2010 02:34 </t>
  </si>
  <si>
    <t>4663</t>
  </si>
  <si>
    <t>IBVS 5980 </t>
  </si>
  <si>
    <t>2455281.3241 </t>
  </si>
  <si>
    <t> 25.03.2010 19:46 </t>
  </si>
  <si>
    <t>4689.5</t>
  </si>
  <si>
    <t>2455289.3298 </t>
  </si>
  <si>
    <t> 02.04.2010 19:54 </t>
  </si>
  <si>
    <t>4703</t>
  </si>
  <si>
    <t> -0.0011 </t>
  </si>
  <si>
    <t> J.Polák </t>
  </si>
  <si>
    <t>2455307.7150 </t>
  </si>
  <si>
    <t> 21.04.2010 05:09 </t>
  </si>
  <si>
    <t>4734</t>
  </si>
  <si>
    <t> M.de Jong </t>
  </si>
  <si>
    <t> JAAVSO 41;122 </t>
  </si>
  <si>
    <t>2455307.7151 </t>
  </si>
  <si>
    <t>2455478.5205 </t>
  </si>
  <si>
    <t> 09.10.2010 00:29 </t>
  </si>
  <si>
    <t>5022</t>
  </si>
  <si>
    <t>2455497.4977 </t>
  </si>
  <si>
    <t> 27.10.2010 23:56 </t>
  </si>
  <si>
    <t>5054</t>
  </si>
  <si>
    <t>2455533.6751 </t>
  </si>
  <si>
    <t> 03.12.2010 04:12 </t>
  </si>
  <si>
    <t>5115</t>
  </si>
  <si>
    <t> JAAVSO 39;177 </t>
  </si>
  <si>
    <t>2455563.3280 </t>
  </si>
  <si>
    <t> 01.01.2011 19:52 </t>
  </si>
  <si>
    <t>5165</t>
  </si>
  <si>
    <t> -0.0022 </t>
  </si>
  <si>
    <t>BAVM 215 </t>
  </si>
  <si>
    <t>2455589.4231 </t>
  </si>
  <si>
    <t> 27.01.2011 22:09 </t>
  </si>
  <si>
    <t>5209</t>
  </si>
  <si>
    <t>BAVM 220 </t>
  </si>
  <si>
    <t>2455625.606 </t>
  </si>
  <si>
    <t> 05.03.2011 02:32 </t>
  </si>
  <si>
    <t>5270</t>
  </si>
  <si>
    <t>VSB 53 </t>
  </si>
  <si>
    <t>2455784.5464 </t>
  </si>
  <si>
    <t> 11.08.2011 01:06 </t>
  </si>
  <si>
    <t>5538</t>
  </si>
  <si>
    <t>IBVS 6044 </t>
  </si>
  <si>
    <t>2455893.6696 </t>
  </si>
  <si>
    <t> 28.11.2011 04:04 </t>
  </si>
  <si>
    <t>5722</t>
  </si>
  <si>
    <t> JAAVSO 40;975 </t>
  </si>
  <si>
    <t>2455969.582 </t>
  </si>
  <si>
    <t> 12.02.2012 01:58 </t>
  </si>
  <si>
    <t>5850</t>
  </si>
  <si>
    <t>VSB 55 </t>
  </si>
  <si>
    <t>2455990.3397 </t>
  </si>
  <si>
    <t> 03.03.2012 20:09 </t>
  </si>
  <si>
    <t>5885</t>
  </si>
  <si>
    <t> -0.0023 </t>
  </si>
  <si>
    <t>2456003.3883 </t>
  </si>
  <si>
    <t> 16.03.2012 21:19 </t>
  </si>
  <si>
    <t>5907</t>
  </si>
  <si>
    <t>2456188.4276 </t>
  </si>
  <si>
    <t> 17.09.2012 22:15 </t>
  </si>
  <si>
    <t>6219</t>
  </si>
  <si>
    <t>BAVM 231 </t>
  </si>
  <si>
    <t>2456219.5592 </t>
  </si>
  <si>
    <t> 19.10.2012 01:25 </t>
  </si>
  <si>
    <t>6271.5</t>
  </si>
  <si>
    <t> -0.0051 </t>
  </si>
  <si>
    <t>2456283.9110 </t>
  </si>
  <si>
    <t> 22.12.2012 09:51 </t>
  </si>
  <si>
    <t>6380</t>
  </si>
  <si>
    <t> JAAVSO 41;328 </t>
  </si>
  <si>
    <t>2456326.622 </t>
  </si>
  <si>
    <t> 03.02.2013 02:55 </t>
  </si>
  <si>
    <t>6452</t>
  </si>
  <si>
    <t>VSB 56 </t>
  </si>
  <si>
    <t>2456356.2662 </t>
  </si>
  <si>
    <t> 04.03.2013 18:23 </t>
  </si>
  <si>
    <t>6502</t>
  </si>
  <si>
    <t>BAVM 232 </t>
  </si>
  <si>
    <t>2456523.49362 </t>
  </si>
  <si>
    <t> 18.08.2013 23:50 </t>
  </si>
  <si>
    <t>6784</t>
  </si>
  <si>
    <t> -0.02013 </t>
  </si>
  <si>
    <t> M.Kamenec </t>
  </si>
  <si>
    <t>OEJV 0160 </t>
  </si>
  <si>
    <t>2456692.535 </t>
  </si>
  <si>
    <t> 04.02.2014 00:50 </t>
  </si>
  <si>
    <t>7069</t>
  </si>
  <si>
    <t> S.Chris </t>
  </si>
  <si>
    <t>VSB 59 </t>
  </si>
  <si>
    <t>2457080.404 </t>
  </si>
  <si>
    <t> 26.02.2015 21:41 </t>
  </si>
  <si>
    <t>7723</t>
  </si>
  <si>
    <t>BAVM 241 (=IBVS 6157) </t>
  </si>
  <si>
    <t>BAD?</t>
  </si>
  <si>
    <t>2441727.555 </t>
  </si>
  <si>
    <t> 14.02.1973 01:19 </t>
  </si>
  <si>
    <t> AVSJ 5.85 </t>
  </si>
  <si>
    <t>2441729.323 </t>
  </si>
  <si>
    <t> 15.02.1973 19:45 </t>
  </si>
  <si>
    <t>2441747.705 </t>
  </si>
  <si>
    <t> 06.03.1973 04:55 </t>
  </si>
  <si>
    <t>2441752.449 </t>
  </si>
  <si>
    <t> 10.03.1973 22:46 </t>
  </si>
  <si>
    <t>2441759.574 </t>
  </si>
  <si>
    <t> 18.03.1973 01:46 </t>
  </si>
  <si>
    <t>2441764.311 </t>
  </si>
  <si>
    <t> 22.03.1973 19:27 </t>
  </si>
  <si>
    <t>2441764.319 </t>
  </si>
  <si>
    <t> 22.03.1973 19:39 </t>
  </si>
  <si>
    <t>BAVM 28 </t>
  </si>
  <si>
    <t>2441777.352 </t>
  </si>
  <si>
    <t> 04.04.1973 20:26 </t>
  </si>
  <si>
    <t> -0.020 </t>
  </si>
  <si>
    <t> BBS 9 </t>
  </si>
  <si>
    <t>2441777.360 </t>
  </si>
  <si>
    <t> 04.04.1973 20:38 </t>
  </si>
  <si>
    <t>2441777.368 </t>
  </si>
  <si>
    <t> 04.04.1973 20:49 </t>
  </si>
  <si>
    <t>2441786.856 </t>
  </si>
  <si>
    <t> 14.04.1973 08:32 </t>
  </si>
  <si>
    <t>2441787.446 </t>
  </si>
  <si>
    <t> 14.04.1973 22:42 </t>
  </si>
  <si>
    <t>2441806.420 </t>
  </si>
  <si>
    <t> 03.05.1973 22:04 </t>
  </si>
  <si>
    <t>2441835.480 </t>
  </si>
  <si>
    <t> 01.06.1973 23:31 </t>
  </si>
  <si>
    <t>2441860.389 </t>
  </si>
  <si>
    <t> 26.06.1973 21:20 </t>
  </si>
  <si>
    <t> BBS 10 </t>
  </si>
  <si>
    <t>2441895.409 </t>
  </si>
  <si>
    <t> 31.07.1973 21:48 </t>
  </si>
  <si>
    <t> M.Vicek </t>
  </si>
  <si>
    <t>2441905.467 </t>
  </si>
  <si>
    <t> 10.08.1973 23:12 </t>
  </si>
  <si>
    <t>2441930.374 </t>
  </si>
  <si>
    <t> 04.09.1973 20:58 </t>
  </si>
  <si>
    <t> BBS 11 </t>
  </si>
  <si>
    <t>2441930.377 </t>
  </si>
  <si>
    <t> 04.09.1973 21:02 </t>
  </si>
  <si>
    <t>2441931.5635 </t>
  </si>
  <si>
    <t> 06.09.1973 01:31 </t>
  </si>
  <si>
    <t> -0.0068 </t>
  </si>
  <si>
    <t>2441933.3437 </t>
  </si>
  <si>
    <t> 07.09.1973 20:14 </t>
  </si>
  <si>
    <t> -0.0058 </t>
  </si>
  <si>
    <t>2441934.5278 </t>
  </si>
  <si>
    <t> 09.09.1973 00:40 </t>
  </si>
  <si>
    <t> -0.0078 </t>
  </si>
  <si>
    <t>2441935.736 </t>
  </si>
  <si>
    <t> 10.09.1973 05:39 </t>
  </si>
  <si>
    <t>2441941.638 </t>
  </si>
  <si>
    <t> 16.09.1973 03:18 </t>
  </si>
  <si>
    <t>2441959.437 </t>
  </si>
  <si>
    <t> 03.10.1973 22:29 </t>
  </si>
  <si>
    <t>2441960.623 </t>
  </si>
  <si>
    <t> 05.10.1973 02:57 </t>
  </si>
  <si>
    <t>2441962.390 </t>
  </si>
  <si>
    <t> 06.10.1973 21:21 </t>
  </si>
  <si>
    <t> I.Kohoutek </t>
  </si>
  <si>
    <t>2441962.4024 </t>
  </si>
  <si>
    <t> 06.10.1973 21:39 </t>
  </si>
  <si>
    <t> -0.0076 </t>
  </si>
  <si>
    <t>2441968.331 </t>
  </si>
  <si>
    <t> 12.10.1973 19:56 </t>
  </si>
  <si>
    <t>2441978.416 </t>
  </si>
  <si>
    <t> 22.10.1973 21:59 </t>
  </si>
  <si>
    <t>2441981.375 </t>
  </si>
  <si>
    <t> 25.10.1973 21:00 </t>
  </si>
  <si>
    <t>2441981.379 </t>
  </si>
  <si>
    <t> 25.10.1973 21:05 </t>
  </si>
  <si>
    <t> P.Novak </t>
  </si>
  <si>
    <t>2441981.380 </t>
  </si>
  <si>
    <t> 25.10.1973 21:07 </t>
  </si>
  <si>
    <t>2441982.5665 </t>
  </si>
  <si>
    <t> 27.10.1973 01:35 </t>
  </si>
  <si>
    <t> -0.0080 </t>
  </si>
  <si>
    <t>2441984.3449 </t>
  </si>
  <si>
    <t> 28.10.1973 20:16 </t>
  </si>
  <si>
    <t> -0.0088 </t>
  </si>
  <si>
    <t>2441987.301 </t>
  </si>
  <si>
    <t> 31.10.1973 19:13 </t>
  </si>
  <si>
    <t> BBS 12 </t>
  </si>
  <si>
    <t>2441989.687 </t>
  </si>
  <si>
    <t> 03.11.1973 04:29 </t>
  </si>
  <si>
    <t>2441990.284 </t>
  </si>
  <si>
    <t> 03.11.1973 18:48 </t>
  </si>
  <si>
    <t>2442004.516 </t>
  </si>
  <si>
    <t> 18.11.1973 00:23 </t>
  </si>
  <si>
    <t>2442006.290 </t>
  </si>
  <si>
    <t> 19.11.1973 18:57 </t>
  </si>
  <si>
    <t>2442008.656 </t>
  </si>
  <si>
    <t> 22.11.1973 03:44 </t>
  </si>
  <si>
    <t>2442018.753 </t>
  </si>
  <si>
    <t> 02.12.1973 06:04 </t>
  </si>
  <si>
    <t> R.Harvin </t>
  </si>
  <si>
    <t>2442019.3347 </t>
  </si>
  <si>
    <t> 02.12.1973 20:01 </t>
  </si>
  <si>
    <t> -0.0102 </t>
  </si>
  <si>
    <t>2442035.350 </t>
  </si>
  <si>
    <t> 18.12.1973 20:24 </t>
  </si>
  <si>
    <t> BBS 13 </t>
  </si>
  <si>
    <t>2442047.206 </t>
  </si>
  <si>
    <t> 30.12.1973 16:56 </t>
  </si>
  <si>
    <t>2442052.552 </t>
  </si>
  <si>
    <t> 05.01.1974 01:14 </t>
  </si>
  <si>
    <t> AVSJ 6.26 </t>
  </si>
  <si>
    <t>2442061.446 </t>
  </si>
  <si>
    <t> 13.01.1974 22:42 </t>
  </si>
  <si>
    <t>2442087.535 </t>
  </si>
  <si>
    <t> 09.02.1974 00:50 </t>
  </si>
  <si>
    <t>2442089.304 </t>
  </si>
  <si>
    <t> 10.02.1974 19:17 </t>
  </si>
  <si>
    <t> -0.023 </t>
  </si>
  <si>
    <t> J.Hudek </t>
  </si>
  <si>
    <t> BRNO 20 </t>
  </si>
  <si>
    <t>2442089.310 </t>
  </si>
  <si>
    <t> 10.02.1974 19:26 </t>
  </si>
  <si>
    <t> -0.017 </t>
  </si>
  <si>
    <t> BBS 14 </t>
  </si>
  <si>
    <t>2442106.5154 </t>
  </si>
  <si>
    <t> 28.02.1974 00:22 </t>
  </si>
  <si>
    <t> -0.0111 </t>
  </si>
  <si>
    <t>2442115.411 </t>
  </si>
  <si>
    <t> 08.03.1974 21:51 </t>
  </si>
  <si>
    <t>2442116.596 </t>
  </si>
  <si>
    <t> 10.03.1974 02:18 </t>
  </si>
  <si>
    <t>2442118.383 </t>
  </si>
  <si>
    <t> 11.03.1974 21:11 </t>
  </si>
  <si>
    <t>2442128.449 </t>
  </si>
  <si>
    <t> 21.03.1974 22:46 </t>
  </si>
  <si>
    <t>2442140.305 </t>
  </si>
  <si>
    <t> 02.04.1974 19:19 </t>
  </si>
  <si>
    <t> -0.027 </t>
  </si>
  <si>
    <t> BBS 15 </t>
  </si>
  <si>
    <t>2442145.655 </t>
  </si>
  <si>
    <t> 08.04.1974 03:43 </t>
  </si>
  <si>
    <t> L.Cook </t>
  </si>
  <si>
    <t>2442150.362 </t>
  </si>
  <si>
    <t> 12.04.1974 20:41 </t>
  </si>
  <si>
    <t> -0.052 </t>
  </si>
  <si>
    <t>2442156.322 </t>
  </si>
  <si>
    <t> 18.04.1974 19:43 </t>
  </si>
  <si>
    <t>2442157.515 </t>
  </si>
  <si>
    <t> 20.04.1974 00:21 </t>
  </si>
  <si>
    <t>2442170.570 </t>
  </si>
  <si>
    <t> 03.05.1974 01:40 </t>
  </si>
  <si>
    <t>2442182.431 </t>
  </si>
  <si>
    <t> 14.05.1974 22:20 </t>
  </si>
  <si>
    <t> A.Figer </t>
  </si>
  <si>
    <t> BBS 16 </t>
  </si>
  <si>
    <t>2442214.460 </t>
  </si>
  <si>
    <t> 15.06.1974 23:02 </t>
  </si>
  <si>
    <t>2442230.461 </t>
  </si>
  <si>
    <t> 01.07.1974 23:03 </t>
  </si>
  <si>
    <t>2442236.398 </t>
  </si>
  <si>
    <t> 07.07.1974 21:33 </t>
  </si>
  <si>
    <t>2442246.474 </t>
  </si>
  <si>
    <t> 17.07.1974 23:22 </t>
  </si>
  <si>
    <t>2442249.448 </t>
  </si>
  <si>
    <t> 20.07.1974 22:45 </t>
  </si>
  <si>
    <t>2442262.500 </t>
  </si>
  <si>
    <t> 03.08.1974 00:00 </t>
  </si>
  <si>
    <t> BBS 17 </t>
  </si>
  <si>
    <t>2442266.656 </t>
  </si>
  <si>
    <t> 07.08.1974 03:44 </t>
  </si>
  <si>
    <t> G.Fortier </t>
  </si>
  <si>
    <t>2442271.386 </t>
  </si>
  <si>
    <t> 11.08.1974 21:15 </t>
  </si>
  <si>
    <t>2442274.353 </t>
  </si>
  <si>
    <t> 14.08.1974 20:28 </t>
  </si>
  <si>
    <t>2442275.537 </t>
  </si>
  <si>
    <t> 16.08.1974 00:53 </t>
  </si>
  <si>
    <t>2442287.408 </t>
  </si>
  <si>
    <t> 27.08.1974 21:47 </t>
  </si>
  <si>
    <t>2442291.563 </t>
  </si>
  <si>
    <t> 01.09.1974 01:30 </t>
  </si>
  <si>
    <t>2442296.293 </t>
  </si>
  <si>
    <t> 05.09.1974 19:01 </t>
  </si>
  <si>
    <t>2442296.300 </t>
  </si>
  <si>
    <t> 05.09.1974 19:12 </t>
  </si>
  <si>
    <t>2442300.449 </t>
  </si>
  <si>
    <t> 09.09.1974 22:46 </t>
  </si>
  <si>
    <t>2442300.450 </t>
  </si>
  <si>
    <t> 09.09.1974 22:48 </t>
  </si>
  <si>
    <t> J.Remis </t>
  </si>
  <si>
    <t>2442300.462 </t>
  </si>
  <si>
    <t> 09.09.1974 23:05 </t>
  </si>
  <si>
    <t> J.le Borgne </t>
  </si>
  <si>
    <t> BBS 19 </t>
  </si>
  <si>
    <t>2442304.604 </t>
  </si>
  <si>
    <t> 14.09.1974 02:29 </t>
  </si>
  <si>
    <t>2442307.569 </t>
  </si>
  <si>
    <t> 17.09.1974 01:39 </t>
  </si>
  <si>
    <t>2442309.352 </t>
  </si>
  <si>
    <t> 18.09.1974 20:26 </t>
  </si>
  <si>
    <t>2442312.314 </t>
  </si>
  <si>
    <t> 21.09.1974 19:32 </t>
  </si>
  <si>
    <t>2442314.678 </t>
  </si>
  <si>
    <t> 24.09.1974 04:16 </t>
  </si>
  <si>
    <t>2442363.294 </t>
  </si>
  <si>
    <t> 11.11.1974 19:03 </t>
  </si>
  <si>
    <t> -0.033 </t>
  </si>
  <si>
    <t> BBS 18 </t>
  </si>
  <si>
    <t>2442363.322 </t>
  </si>
  <si>
    <t> 11.11.1974 19:43 </t>
  </si>
  <si>
    <t>2442366.281 </t>
  </si>
  <si>
    <t> 14.11.1974 18:44 </t>
  </si>
  <si>
    <t> O.Gülmen </t>
  </si>
  <si>
    <t>IBVS 1053 </t>
  </si>
  <si>
    <t>2442369.243 </t>
  </si>
  <si>
    <t> 17.11.1974 17:49 </t>
  </si>
  <si>
    <t>2442369.245 </t>
  </si>
  <si>
    <t> 17.11.1974 17:52 </t>
  </si>
  <si>
    <t>2442373.395 </t>
  </si>
  <si>
    <t> 21.11.1974 21:28 </t>
  </si>
  <si>
    <t>2442385.256 </t>
  </si>
  <si>
    <t> 03.12.1974 18:08 </t>
  </si>
  <si>
    <t>2442385.272 </t>
  </si>
  <si>
    <t> 03.12.1974 18:31 </t>
  </si>
  <si>
    <t>2442387.631 </t>
  </si>
  <si>
    <t> 06.12.1974 03:08 </t>
  </si>
  <si>
    <t>2442387.632 </t>
  </si>
  <si>
    <t> 06.12.1974 03:10 </t>
  </si>
  <si>
    <t>2442389.415 </t>
  </si>
  <si>
    <t> 07.12.1974 21:57 </t>
  </si>
  <si>
    <t>2442390.597 </t>
  </si>
  <si>
    <t> 09.12.1974 02:19 </t>
  </si>
  <si>
    <t>2442392.383 </t>
  </si>
  <si>
    <t> 10.12.1974 21:11 </t>
  </si>
  <si>
    <t>2442395.346 </t>
  </si>
  <si>
    <t> 13.12.1974 20:18 </t>
  </si>
  <si>
    <t>2442395.349 </t>
  </si>
  <si>
    <t> 13.12.1974 20:22 </t>
  </si>
  <si>
    <t>2442404.242 </t>
  </si>
  <si>
    <t> 22.12.1974 17:48 </t>
  </si>
  <si>
    <t>2442404.828 </t>
  </si>
  <si>
    <t> 23.12.1974 07:52 </t>
  </si>
  <si>
    <t> G.Wedemayer </t>
  </si>
  <si>
    <t>2442405.4243 </t>
  </si>
  <si>
    <t> 23.12.1974 22:10 </t>
  </si>
  <si>
    <t> -0.0105 </t>
  </si>
  <si>
    <t>2442407.805 </t>
  </si>
  <si>
    <t> 26.12.1974 07:19 </t>
  </si>
  <si>
    <t> G.Samolyk </t>
  </si>
  <si>
    <t>2442412.543 </t>
  </si>
  <si>
    <t> 31.12.1974 01:01 </t>
  </si>
  <si>
    <t>2442414.324 </t>
  </si>
  <si>
    <t> 01.01.1975 19:46 </t>
  </si>
  <si>
    <t> BBS 20 </t>
  </si>
  <si>
    <t>2442414.916 </t>
  </si>
  <si>
    <t> 02.01.1975 09:59 </t>
  </si>
  <si>
    <t> AVSJ 7.31 </t>
  </si>
  <si>
    <t>2442417.290 </t>
  </si>
  <si>
    <t> 04.01.1975 18:57 </t>
  </si>
  <si>
    <t>2442422.619 </t>
  </si>
  <si>
    <t> 10.01.1975 02:51 </t>
  </si>
  <si>
    <t>2442422.622 </t>
  </si>
  <si>
    <t> 10.01.1975 02:55 </t>
  </si>
  <si>
    <t> K.Simmons </t>
  </si>
  <si>
    <t>2442423.233 </t>
  </si>
  <si>
    <t> 10.01.1975 17:35 </t>
  </si>
  <si>
    <t>2442433.299 </t>
  </si>
  <si>
    <t> 20.01.1975 19:10 </t>
  </si>
  <si>
    <t>2442452.269 </t>
  </si>
  <si>
    <t> 08.02.1975 18:27 </t>
  </si>
  <si>
    <t> BBS 21 </t>
  </si>
  <si>
    <t>2442452.271 </t>
  </si>
  <si>
    <t> 08.02.1975 18:30 </t>
  </si>
  <si>
    <t>2442452.276 </t>
  </si>
  <si>
    <t> 08.02.1975 18:37 </t>
  </si>
  <si>
    <t>2442459.398 </t>
  </si>
  <si>
    <t> 15.02.1975 21:33 </t>
  </si>
  <si>
    <t> M.Dietrich </t>
  </si>
  <si>
    <t> MVS 7.32 </t>
  </si>
  <si>
    <t>2442460.5805 </t>
  </si>
  <si>
    <t> 17.02.1975 01:55 </t>
  </si>
  <si>
    <t> -0.0100 </t>
  </si>
  <si>
    <t>2442465.314 </t>
  </si>
  <si>
    <t> 21.02.1975 19:32 </t>
  </si>
  <si>
    <t>2442465.3249 </t>
  </si>
  <si>
    <t> 21.02.1975 19:47 </t>
  </si>
  <si>
    <t>2442465.328 </t>
  </si>
  <si>
    <t> 21.02.1975 19:52 </t>
  </si>
  <si>
    <t>2442468.294 </t>
  </si>
  <si>
    <t> 24.02.1975 19:03 </t>
  </si>
  <si>
    <t>2442469.477 </t>
  </si>
  <si>
    <t> 25.02.1975 23:26 </t>
  </si>
  <si>
    <t>2442469.487 </t>
  </si>
  <si>
    <t> 25.02.1975 23:41 </t>
  </si>
  <si>
    <t>2442473.607 </t>
  </si>
  <si>
    <t> 02.03.1975 02:34 </t>
  </si>
  <si>
    <t> -0.031 </t>
  </si>
  <si>
    <t>2442473.613 </t>
  </si>
  <si>
    <t> 02.03.1975 02:42 </t>
  </si>
  <si>
    <t> -0.025 </t>
  </si>
  <si>
    <t>2442474.811 </t>
  </si>
  <si>
    <t> 03.03.1975 07:27 </t>
  </si>
  <si>
    <t> P.Atwood </t>
  </si>
  <si>
    <t>2442480.753 </t>
  </si>
  <si>
    <t> 09.03.1975 06:04 </t>
  </si>
  <si>
    <t>2442486.675 </t>
  </si>
  <si>
    <t> 15.03.1975 04:12 </t>
  </si>
  <si>
    <t>2442486.678 </t>
  </si>
  <si>
    <t> 15.03.1975 04:16 </t>
  </si>
  <si>
    <t>2442494.382 </t>
  </si>
  <si>
    <t> 22.03.1975 21:10 </t>
  </si>
  <si>
    <t>2442502.692 </t>
  </si>
  <si>
    <t> 31.03.1975 04:36 </t>
  </si>
  <si>
    <t>2442508.621 </t>
  </si>
  <si>
    <t> 06.04.1975 02:54 </t>
  </si>
  <si>
    <t> J.Searles </t>
  </si>
  <si>
    <t> D.de Voe </t>
  </si>
  <si>
    <t>2442508.625 </t>
  </si>
  <si>
    <t> 06.04.1975 03:00 </t>
  </si>
  <si>
    <t>2442515.743 </t>
  </si>
  <si>
    <t> 13.04.1975 05:49 </t>
  </si>
  <si>
    <t>2442515.744 </t>
  </si>
  <si>
    <t> 13.04.1975 05:51 </t>
  </si>
  <si>
    <t> H.Carney </t>
  </si>
  <si>
    <t>2442517.5142 </t>
  </si>
  <si>
    <t> 15.04.1975 00:20 </t>
  </si>
  <si>
    <t> -0.0112 </t>
  </si>
  <si>
    <t> A.Y.Ertan et al. </t>
  </si>
  <si>
    <t>IBVS 1163 </t>
  </si>
  <si>
    <t>2442518.705 </t>
  </si>
  <si>
    <t> 16.04.1975 04:55 </t>
  </si>
  <si>
    <t>2442523.4453 </t>
  </si>
  <si>
    <t> 20.04.1975 22:41 </t>
  </si>
  <si>
    <t> -0.0108 </t>
  </si>
  <si>
    <t>2442526.408 </t>
  </si>
  <si>
    <t> 23.04.1975 21:47 </t>
  </si>
  <si>
    <t> BBS 22 </t>
  </si>
  <si>
    <t>2442529.368 </t>
  </si>
  <si>
    <t> 26.04.1975 20:49 </t>
  </si>
  <si>
    <t> -0.019 </t>
  </si>
  <si>
    <t>2442529.374 </t>
  </si>
  <si>
    <t> 26.04.1975 20:58 </t>
  </si>
  <si>
    <t>2442529.377 </t>
  </si>
  <si>
    <t> 26.04.1975 21:02 </t>
  </si>
  <si>
    <t>2442529.389 </t>
  </si>
  <si>
    <t> 26.04.1975 21:20 </t>
  </si>
  <si>
    <t>2442532.330 </t>
  </si>
  <si>
    <t> 29.04.1975 19:55 </t>
  </si>
  <si>
    <t>2442542.422 </t>
  </si>
  <si>
    <t> 09.05.1975 22:07 </t>
  </si>
  <si>
    <t>2442545.388 </t>
  </si>
  <si>
    <t> 12.05.1975 21:18 </t>
  </si>
  <si>
    <t>2442545.3895 </t>
  </si>
  <si>
    <t> 12.05.1975 21:20 </t>
  </si>
  <si>
    <t> -0.0103 </t>
  </si>
  <si>
    <t> O.Gülmen et al. </t>
  </si>
  <si>
    <t>2442545.392 </t>
  </si>
  <si>
    <t> 12.05.1975 21:24 </t>
  </si>
  <si>
    <t>2442560.807 </t>
  </si>
  <si>
    <t> 28.05.1975 07:22 </t>
  </si>
  <si>
    <t>2442561.406 </t>
  </si>
  <si>
    <t> 28.05.1975 21:44 </t>
  </si>
  <si>
    <t>2442590.482 </t>
  </si>
  <si>
    <t> 26.06.1975 23:34 </t>
  </si>
  <si>
    <t> BBS 23 </t>
  </si>
  <si>
    <t>2442596.397 </t>
  </si>
  <si>
    <t> 02.07.1975 21:31 </t>
  </si>
  <si>
    <t>2442603.5100 </t>
  </si>
  <si>
    <t> 10.07.1975 00:14 </t>
  </si>
  <si>
    <t>2442606.463 </t>
  </si>
  <si>
    <t> 12.07.1975 23:06 </t>
  </si>
  <si>
    <t>2442622.486 </t>
  </si>
  <si>
    <t> 28.07.1975 23:39 </t>
  </si>
  <si>
    <t>2442625.448 </t>
  </si>
  <si>
    <t> 31.07.1975 22:45 </t>
  </si>
  <si>
    <t> J.Jurik </t>
  </si>
  <si>
    <t>2442625.452 </t>
  </si>
  <si>
    <t> 31.07.1975 22:50 </t>
  </si>
  <si>
    <t> J.Kisela </t>
  </si>
  <si>
    <t> J.Sulan </t>
  </si>
  <si>
    <t>2442625.454 </t>
  </si>
  <si>
    <t> 31.07.1975 22:53 </t>
  </si>
  <si>
    <t> V.Cech </t>
  </si>
  <si>
    <t> J.Synek </t>
  </si>
  <si>
    <t> V.Tomsa </t>
  </si>
  <si>
    <t>2442625.457 </t>
  </si>
  <si>
    <t> 31.07.1975 22:58 </t>
  </si>
  <si>
    <t> R.Sveda </t>
  </si>
  <si>
    <t>2442625.459 </t>
  </si>
  <si>
    <t> 31.07.1975 23:00 </t>
  </si>
  <si>
    <t> J.Vasek </t>
  </si>
  <si>
    <t>2442628.410 </t>
  </si>
  <si>
    <t> 03.08.1975 21:50 </t>
  </si>
  <si>
    <t>2442631.383 </t>
  </si>
  <si>
    <t> 06.08.1975 21:11 </t>
  </si>
  <si>
    <t> A.Sukel </t>
  </si>
  <si>
    <t>2442631.385 </t>
  </si>
  <si>
    <t> 06.08.1975 21:14 </t>
  </si>
  <si>
    <t>2442634.3500 </t>
  </si>
  <si>
    <t> 09.08.1975 20:24 </t>
  </si>
  <si>
    <t> -0.0106 </t>
  </si>
  <si>
    <t>2442645.617 </t>
  </si>
  <si>
    <t> 21.08.1975 02:48 </t>
  </si>
  <si>
    <t>2442661.642 </t>
  </si>
  <si>
    <t> 06.09.1975 03:24 </t>
  </si>
  <si>
    <t> BBS 24 </t>
  </si>
  <si>
    <t>2442664.598 </t>
  </si>
  <si>
    <t> 09.09.1975 02:21 </t>
  </si>
  <si>
    <t>2442665.784 </t>
  </si>
  <si>
    <t> 10.09.1975 06:48 </t>
  </si>
  <si>
    <t>2442668.750 </t>
  </si>
  <si>
    <t> 13.09.1975 06:00 </t>
  </si>
  <si>
    <t>2442716.792 </t>
  </si>
  <si>
    <t> 31.10.1975 07:00 </t>
  </si>
  <si>
    <t>2442734.585 </t>
  </si>
  <si>
    <t> 18.11.1975 02:02 </t>
  </si>
  <si>
    <t>2442758.299 </t>
  </si>
  <si>
    <t> 11.12.1975 19:10 </t>
  </si>
  <si>
    <t> BBS 25 </t>
  </si>
  <si>
    <t>2442771.350 </t>
  </si>
  <si>
    <t> 24.12.1975 20:24 </t>
  </si>
  <si>
    <t> Gülmen &amp; Celikezer </t>
  </si>
  <si>
    <t>2442774.293 </t>
  </si>
  <si>
    <t> 27.12.1975 19:01 </t>
  </si>
  <si>
    <t>2442777.2792 </t>
  </si>
  <si>
    <t> 30.12.1975 18:42 </t>
  </si>
  <si>
    <t> -0.0117 </t>
  </si>
  <si>
    <t>2442780.257 </t>
  </si>
  <si>
    <t> 02.01.1976 18:10 </t>
  </si>
  <si>
    <t> BBS 26 </t>
  </si>
  <si>
    <t>2442782.618 </t>
  </si>
  <si>
    <t> 05.01.1976 02:49 </t>
  </si>
  <si>
    <t> D.Ruokonen </t>
  </si>
  <si>
    <t> AOEB 1 </t>
  </si>
  <si>
    <t>2442787.368 </t>
  </si>
  <si>
    <t> 09.01.1976 20:49 </t>
  </si>
  <si>
    <t>2442809.311 </t>
  </si>
  <si>
    <t> 31.01.1976 19:27 </t>
  </si>
  <si>
    <t> R.Lody </t>
  </si>
  <si>
    <t>BAVM 29 </t>
  </si>
  <si>
    <t>2442816.421 </t>
  </si>
  <si>
    <t> 07.02.1976 22:06 </t>
  </si>
  <si>
    <t> J.Hanzlik </t>
  </si>
  <si>
    <t> BRNO 21 </t>
  </si>
  <si>
    <t>2442828.272 </t>
  </si>
  <si>
    <t> 19.02.1976 18:31 </t>
  </si>
  <si>
    <t>2442829.470 </t>
  </si>
  <si>
    <t> 20.02.1976 23:16 </t>
  </si>
  <si>
    <t>2442829.471 </t>
  </si>
  <si>
    <t> 20.02.1976 23:18 </t>
  </si>
  <si>
    <t> O.Rehacek </t>
  </si>
  <si>
    <t>2442830.655 </t>
  </si>
  <si>
    <t> 22.02.1976 03:43 </t>
  </si>
  <si>
    <t>2442832.437 </t>
  </si>
  <si>
    <t> 23.02.1976 22:29 </t>
  </si>
  <si>
    <t>2442836.585 </t>
  </si>
  <si>
    <t> 28.02.1976 02:02 </t>
  </si>
  <si>
    <t>2442836.5905 </t>
  </si>
  <si>
    <t> 28.02.1976 02:10 </t>
  </si>
  <si>
    <t>IBVS 1249 </t>
  </si>
  <si>
    <t>2442836.591 </t>
  </si>
  <si>
    <t> 28.02.1976 02:11 </t>
  </si>
  <si>
    <t>2442838.366 </t>
  </si>
  <si>
    <t> 29.02.1976 20:47 </t>
  </si>
  <si>
    <t>2442841.319 </t>
  </si>
  <si>
    <t> 03.03.1976 19:39 </t>
  </si>
  <si>
    <t>2442852.601 </t>
  </si>
  <si>
    <t> 15.03.1976 02:25 </t>
  </si>
  <si>
    <t>2442855.5658 </t>
  </si>
  <si>
    <t> 18.03.1976 01:34 </t>
  </si>
  <si>
    <t>2442870.387 </t>
  </si>
  <si>
    <t> 01.04.1976 21:17 </t>
  </si>
  <si>
    <t>2442870.393 </t>
  </si>
  <si>
    <t> 01.04.1976 21:25 </t>
  </si>
  <si>
    <t>2442871.578 </t>
  </si>
  <si>
    <t> 03.04.1976 01:52 </t>
  </si>
  <si>
    <t>2442881.658 </t>
  </si>
  <si>
    <t> 13.04.1976 03:47 </t>
  </si>
  <si>
    <t>2442884.620 </t>
  </si>
  <si>
    <t> 16.04.1976 02:52 </t>
  </si>
  <si>
    <t> BBS 27 </t>
  </si>
  <si>
    <t>2442886.402 </t>
  </si>
  <si>
    <t> 17.04.1976 21:38 </t>
  </si>
  <si>
    <t>2442891.742 </t>
  </si>
  <si>
    <t> 23.04.1976 05:48 </t>
  </si>
  <si>
    <t>2442897.678 </t>
  </si>
  <si>
    <t> 29.04.1976 04:16 </t>
  </si>
  <si>
    <t>2442908.348 </t>
  </si>
  <si>
    <t> 09.05.1976 20:21 </t>
  </si>
  <si>
    <t> BBS 28 </t>
  </si>
  <si>
    <t>2442915.463 </t>
  </si>
  <si>
    <t> 16.05.1976 23:06 </t>
  </si>
  <si>
    <t>2442915.473 </t>
  </si>
  <si>
    <t> 16.05.1976 23:21 </t>
  </si>
  <si>
    <t>2442923.770 </t>
  </si>
  <si>
    <t> 25.05.1976 06:28 </t>
  </si>
  <si>
    <t>2442947.491 </t>
  </si>
  <si>
    <t> 17.06.1976 23:47 </t>
  </si>
  <si>
    <t>2442963.496 </t>
  </si>
  <si>
    <t> 03.07.1976 23:54 </t>
  </si>
  <si>
    <t> J.Vesely </t>
  </si>
  <si>
    <t>2442966.469 </t>
  </si>
  <si>
    <t> 06.07.1976 23:15 </t>
  </si>
  <si>
    <t> P.Simecek </t>
  </si>
  <si>
    <t>2442966.475 </t>
  </si>
  <si>
    <t> 06.07.1976 23:24 </t>
  </si>
  <si>
    <t>2442980.705 </t>
  </si>
  <si>
    <t> 21.07.1976 04:55 </t>
  </si>
  <si>
    <t>2442986.634 </t>
  </si>
  <si>
    <t> 27.07.1976 03:12 </t>
  </si>
  <si>
    <t>2442988.422 </t>
  </si>
  <si>
    <t> 28.07.1976 22:07 </t>
  </si>
  <si>
    <t> BBS 29 </t>
  </si>
  <si>
    <t>2442989.593 </t>
  </si>
  <si>
    <t> 30.07.1976 02:13 </t>
  </si>
  <si>
    <t>2442999.687 </t>
  </si>
  <si>
    <t> 09.08.1976 04:29 </t>
  </si>
  <si>
    <t>2443004.436 </t>
  </si>
  <si>
    <t> 13.08.1976 22:27 </t>
  </si>
  <si>
    <t>2443007.393 </t>
  </si>
  <si>
    <t> 16.08.1976 21:25 </t>
  </si>
  <si>
    <t>2443014.504 </t>
  </si>
  <si>
    <t> 24.08.1976 00:05 </t>
  </si>
  <si>
    <t>2443014.507 </t>
  </si>
  <si>
    <t> 24.08.1976 00:10 </t>
  </si>
  <si>
    <t> J.Duhajsky </t>
  </si>
  <si>
    <t>2443014.510 </t>
  </si>
  <si>
    <t> 24.08.1976 00:14 </t>
  </si>
  <si>
    <t> J.Lazna </t>
  </si>
  <si>
    <t>2443014.512 </t>
  </si>
  <si>
    <t> 24.08.1976 00:17 </t>
  </si>
  <si>
    <t> L.Duchtik </t>
  </si>
  <si>
    <t>2443014.513 </t>
  </si>
  <si>
    <t> 24.08.1976 00:18 </t>
  </si>
  <si>
    <t>2443014.515 </t>
  </si>
  <si>
    <t> 24.08.1976 00:21 </t>
  </si>
  <si>
    <t>2443014.518 </t>
  </si>
  <si>
    <t> 24.08.1976 00:25 </t>
  </si>
  <si>
    <t>2443046.533 </t>
  </si>
  <si>
    <t> 25.09.1976 00:47 </t>
  </si>
  <si>
    <t> BBS 30 </t>
  </si>
  <si>
    <t>2443048.306 </t>
  </si>
  <si>
    <t> 26.09.1976 19:20 </t>
  </si>
  <si>
    <t> V.Müller </t>
  </si>
  <si>
    <t>2443053.651 </t>
  </si>
  <si>
    <t> 02.10.1976 03:37 </t>
  </si>
  <si>
    <t>2443053.656 </t>
  </si>
  <si>
    <t> 02.10.1976 03:44 </t>
  </si>
  <si>
    <t> C.Hesseltine </t>
  </si>
  <si>
    <t>2443058.383 </t>
  </si>
  <si>
    <t> 06.10.1976 21:11 </t>
  </si>
  <si>
    <t>2443061.357 </t>
  </si>
  <si>
    <t> 09.10.1976 20:34 </t>
  </si>
  <si>
    <t>2443061.3603 </t>
  </si>
  <si>
    <t> 09.10.1976 20:38 </t>
  </si>
  <si>
    <t> -0.0121 </t>
  </si>
  <si>
    <t>2443067.295 </t>
  </si>
  <si>
    <t> 15.10.1976 19:04 </t>
  </si>
  <si>
    <t> M.Penna </t>
  </si>
  <si>
    <t> BBS 34 </t>
  </si>
  <si>
    <t>2443074.410 </t>
  </si>
  <si>
    <t> 22.10.1976 21:50 </t>
  </si>
  <si>
    <t>2443077.3740 </t>
  </si>
  <si>
    <t> 25.10.1976 20:58 </t>
  </si>
  <si>
    <t> -0.0114 </t>
  </si>
  <si>
    <t>2443078.5608 </t>
  </si>
  <si>
    <t> 27.10.1976 01:27 </t>
  </si>
  <si>
    <t> -0.0107 </t>
  </si>
  <si>
    <t>2443098.730 </t>
  </si>
  <si>
    <t> 16.11.1976 05:31 </t>
  </si>
  <si>
    <t>2443115.3310 </t>
  </si>
  <si>
    <t> 02.12.1976 19:56 </t>
  </si>
  <si>
    <t> -0.0110 </t>
  </si>
  <si>
    <t>2443123.637 </t>
  </si>
  <si>
    <t> 11.12.1976 03:17 </t>
  </si>
  <si>
    <t>2443134.311 </t>
  </si>
  <si>
    <t> 21.12.1976 19:27 </t>
  </si>
  <si>
    <t> BBS 31 </t>
  </si>
  <si>
    <t>2443135.4945 </t>
  </si>
  <si>
    <t> 22.12.1976 23:52 </t>
  </si>
  <si>
    <t> -0.0119 </t>
  </si>
  <si>
    <t>2443138.461 </t>
  </si>
  <si>
    <t> 25.12.1976 23:03 </t>
  </si>
  <si>
    <t> H.Käster </t>
  </si>
  <si>
    <t>IBVS 1358 </t>
  </si>
  <si>
    <t>2443192.4293 </t>
  </si>
  <si>
    <t> 17.02.1977 22:18 </t>
  </si>
  <si>
    <t> -0.0120 </t>
  </si>
  <si>
    <t>2443198.3599 </t>
  </si>
  <si>
    <t> 23.02.1977 20:38 </t>
  </si>
  <si>
    <t> -0.0122 </t>
  </si>
  <si>
    <t>2443203.703 </t>
  </si>
  <si>
    <t> 01.03.1977 04:52 </t>
  </si>
  <si>
    <t>2443218.5236 </t>
  </si>
  <si>
    <t> 16.03.1977 00:33 </t>
  </si>
  <si>
    <t>JAAVSO, 50, 255</t>
  </si>
  <si>
    <t>JAVSO, 50, 133</t>
  </si>
  <si>
    <t>JBAV, 60</t>
  </si>
  <si>
    <t>VSB, 91</t>
  </si>
  <si>
    <t>JAVSO, 48, 256</t>
  </si>
  <si>
    <t>BAAVSSC188</t>
  </si>
  <si>
    <t>BAAVSSC191</t>
  </si>
  <si>
    <t>JAAVSO 51, 134</t>
  </si>
  <si>
    <t>BAAVSSC, 196, 54</t>
  </si>
  <si>
    <t>02/12/1896</t>
  </si>
  <si>
    <t>15/07/1899</t>
  </si>
  <si>
    <t>JAAVSO52#1</t>
  </si>
  <si>
    <t xml:space="preserve">Mag </t>
  </si>
  <si>
    <t>Next ToM-P</t>
  </si>
  <si>
    <t>Next ToM-S</t>
  </si>
  <si>
    <t>9.05-10.00</t>
  </si>
  <si>
    <t>EA (almost contact) / RS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</si>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</sst>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_);\(&quot;$&quot;#,##0\)"/>
    <numFmt numFmtId="165" formatCode="0.00000"/>
  </numFmts>
  <fonts count="45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b/>
      <sz val="10"/>
      <color indexed="14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5"/>
        <bgColor indexed="2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25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6" fillId="4" borderId="0" applyNumberFormat="0" applyBorder="0" applyAlignment="0" applyProtection="0"/>
    <xf numFmtId="0" fontId="27" fillId="21" borderId="1" applyNumberFormat="0" applyAlignment="0" applyProtection="0"/>
    <xf numFmtId="0" fontId="28" fillId="22" borderId="2" applyNumberFormat="0" applyAlignment="0" applyProtection="0"/>
    <xf numFmtId="3" fontId="38" fillId="2" borderId="0" applyFont="0" applyFill="0" applyBorder="0" applyAlignment="0" applyProtection="0"/>
    <xf numFmtId="164" fontId="38" fillId="2" borderId="0" applyFont="0" applyFill="0" applyBorder="0" applyAlignment="0" applyProtection="0"/>
    <xf numFmtId="0" fontId="38" fillId="2" borderId="0" applyFont="0" applyFill="0" applyBorder="0" applyAlignment="0" applyProtection="0"/>
    <xf numFmtId="0" fontId="29" fillId="0" borderId="0" applyNumberFormat="0" applyFill="0" applyBorder="0" applyAlignment="0" applyProtection="0"/>
    <xf numFmtId="2" fontId="38" fillId="2" borderId="0" applyFont="0" applyFill="0" applyBorder="0" applyAlignment="0" applyProtection="0"/>
    <xf numFmtId="0" fontId="30" fillId="5" borderId="0" applyNumberFormat="0" applyBorder="0" applyAlignment="0" applyProtection="0"/>
    <xf numFmtId="0" fontId="1" fillId="2" borderId="0" applyNumberFormat="0" applyFill="0" applyBorder="0" applyAlignment="0" applyProtection="0"/>
    <xf numFmtId="0" fontId="2" fillId="2" borderId="0" applyNumberFormat="0" applyFill="0" applyBorder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2" fillId="8" borderId="1" applyNumberFormat="0" applyAlignment="0" applyProtection="0"/>
    <xf numFmtId="0" fontId="33" fillId="0" borderId="4" applyNumberFormat="0" applyFill="0" applyAlignment="0" applyProtection="0"/>
    <xf numFmtId="0" fontId="34" fillId="23" borderId="0" applyNumberFormat="0" applyBorder="0" applyAlignment="0" applyProtection="0"/>
    <xf numFmtId="0" fontId="18" fillId="0" borderId="0"/>
    <xf numFmtId="0" fontId="7" fillId="0" borderId="0"/>
    <xf numFmtId="0" fontId="7" fillId="24" borderId="5" applyNumberFormat="0" applyFont="0" applyAlignment="0" applyProtection="0"/>
    <xf numFmtId="0" fontId="35" fillId="21" borderId="6" applyNumberFormat="0" applyAlignment="0" applyProtection="0"/>
    <xf numFmtId="0" fontId="36" fillId="0" borderId="0" applyNumberFormat="0" applyFill="0" applyBorder="0" applyAlignment="0" applyProtection="0"/>
    <xf numFmtId="0" fontId="38" fillId="2" borderId="7" applyNumberFormat="0" applyFont="0" applyFill="0" applyAlignment="0" applyProtection="0"/>
    <xf numFmtId="0" fontId="37" fillId="0" borderId="0" applyNumberFormat="0" applyFill="0" applyBorder="0" applyAlignment="0" applyProtection="0"/>
  </cellStyleXfs>
  <cellXfs count="170">
    <xf numFmtId="0" fontId="0" fillId="2" borderId="0" xfId="0" applyFill="1" applyAlignment="1"/>
    <xf numFmtId="0" fontId="3" fillId="25" borderId="8" xfId="0" applyFont="1" applyFill="1" applyBorder="1" applyAlignment="1"/>
    <xf numFmtId="0" fontId="0" fillId="25" borderId="8" xfId="0" applyFill="1" applyBorder="1" applyAlignment="1">
      <alignment horizontal="center"/>
    </xf>
    <xf numFmtId="0" fontId="0" fillId="25" borderId="8" xfId="0" applyFill="1" applyBorder="1" applyAlignment="1"/>
    <xf numFmtId="14" fontId="0" fillId="25" borderId="8" xfId="0" applyNumberFormat="1" applyFill="1" applyBorder="1" applyAlignment="1"/>
    <xf numFmtId="0" fontId="0" fillId="25" borderId="9" xfId="0" applyFill="1" applyBorder="1" applyAlignment="1"/>
    <xf numFmtId="14" fontId="0" fillId="25" borderId="9" xfId="0" applyNumberFormat="1" applyFill="1" applyBorder="1" applyAlignment="1"/>
    <xf numFmtId="0" fontId="0" fillId="25" borderId="10" xfId="0" applyFill="1" applyBorder="1" applyAlignment="1">
      <alignment horizontal="center"/>
    </xf>
    <xf numFmtId="0" fontId="4" fillId="25" borderId="10" xfId="0" applyFont="1" applyFill="1" applyBorder="1" applyAlignment="1">
      <alignment horizontal="center"/>
    </xf>
    <xf numFmtId="0" fontId="0" fillId="25" borderId="11" xfId="0" applyFill="1" applyBorder="1" applyAlignment="1">
      <alignment horizontal="center"/>
    </xf>
    <xf numFmtId="0" fontId="0" fillId="25" borderId="12" xfId="0" applyFill="1" applyBorder="1" applyAlignment="1"/>
    <xf numFmtId="0" fontId="0" fillId="0" borderId="0" xfId="0" applyAlignment="1"/>
    <xf numFmtId="0" fontId="5" fillId="0" borderId="0" xfId="0" applyFont="1" applyAlignment="1"/>
    <xf numFmtId="0" fontId="0" fillId="25" borderId="5" xfId="0" applyFill="1" applyBorder="1" applyAlignment="1"/>
    <xf numFmtId="0" fontId="0" fillId="25" borderId="8" xfId="0" applyFill="1" applyBorder="1" applyAlignment="1">
      <alignment horizontal="right"/>
    </xf>
    <xf numFmtId="0" fontId="0" fillId="25" borderId="8" xfId="0" applyFill="1" applyBorder="1" applyAlignment="1">
      <alignment horizontal="right" wrapText="1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25" borderId="8" xfId="0" applyFont="1" applyFill="1" applyBorder="1" applyAlignment="1"/>
    <xf numFmtId="0" fontId="9" fillId="0" borderId="8" xfId="0" applyFont="1" applyBorder="1" applyAlignment="1">
      <alignment horizontal="left" vertical="center"/>
    </xf>
    <xf numFmtId="0" fontId="9" fillId="0" borderId="8" xfId="0" applyFont="1" applyBorder="1">
      <alignment vertical="top"/>
    </xf>
    <xf numFmtId="0" fontId="9" fillId="0" borderId="8" xfId="0" applyFont="1" applyBorder="1" applyAlignment="1">
      <alignment horizontal="left" vertical="center" wrapText="1"/>
    </xf>
    <xf numFmtId="0" fontId="0" fillId="0" borderId="0" xfId="0">
      <alignment vertical="top"/>
    </xf>
    <xf numFmtId="0" fontId="12" fillId="0" borderId="0" xfId="0" applyFont="1">
      <alignment vertical="top"/>
    </xf>
    <xf numFmtId="0" fontId="4" fillId="0" borderId="0" xfId="0" applyFont="1">
      <alignment vertical="top"/>
    </xf>
    <xf numFmtId="0" fontId="11" fillId="0" borderId="0" xfId="0" applyFont="1">
      <alignment vertical="top"/>
    </xf>
    <xf numFmtId="0" fontId="8" fillId="0" borderId="0" xfId="0" applyFont="1">
      <alignment vertical="top"/>
    </xf>
    <xf numFmtId="0" fontId="5" fillId="0" borderId="0" xfId="0" applyFont="1">
      <alignment vertical="top"/>
    </xf>
    <xf numFmtId="22" fontId="10" fillId="0" borderId="0" xfId="0" applyNumberFormat="1" applyFont="1">
      <alignment vertical="top"/>
    </xf>
    <xf numFmtId="0" fontId="10" fillId="0" borderId="0" xfId="0" applyFont="1" applyAlignment="1">
      <alignment horizontal="righ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9" fillId="0" borderId="8" xfId="0" applyFont="1" applyBorder="1" applyAlignment="1">
      <alignment horizontal="left"/>
    </xf>
    <xf numFmtId="0" fontId="0" fillId="25" borderId="8" xfId="0" applyFill="1" applyBorder="1" applyAlignment="1">
      <alignment horizontal="left"/>
    </xf>
    <xf numFmtId="0" fontId="0" fillId="25" borderId="13" xfId="0" applyFill="1" applyBorder="1" applyAlignment="1">
      <alignment horizontal="left"/>
    </xf>
    <xf numFmtId="0" fontId="0" fillId="25" borderId="14" xfId="0" applyFill="1" applyBorder="1" applyAlignment="1">
      <alignment horizontal="left"/>
    </xf>
    <xf numFmtId="0" fontId="0" fillId="25" borderId="15" xfId="0" applyFill="1" applyBorder="1" applyAlignment="1">
      <alignment horizontal="left"/>
    </xf>
    <xf numFmtId="0" fontId="6" fillId="0" borderId="0" xfId="0" applyFont="1" applyAlignment="1">
      <alignment horizontal="left"/>
    </xf>
    <xf numFmtId="0" fontId="0" fillId="25" borderId="9" xfId="0" applyFill="1" applyBorder="1" applyAlignment="1">
      <alignment horizontal="left"/>
    </xf>
    <xf numFmtId="0" fontId="1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25" borderId="10" xfId="0" applyFill="1" applyBorder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6" fillId="0" borderId="8" xfId="0" applyFont="1" applyBorder="1" applyAlignment="1">
      <alignment horizontal="left"/>
    </xf>
    <xf numFmtId="0" fontId="13" fillId="0" borderId="0" xfId="0" applyFont="1">
      <alignment vertical="top"/>
    </xf>
    <xf numFmtId="0" fontId="15" fillId="0" borderId="8" xfId="0" applyFont="1" applyBorder="1" applyAlignment="1">
      <alignment wrapText="1"/>
    </xf>
    <xf numFmtId="0" fontId="15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horizontal="left" wrapText="1"/>
    </xf>
    <xf numFmtId="0" fontId="15" fillId="0" borderId="8" xfId="0" applyFont="1" applyBorder="1" applyAlignment="1">
      <alignment horizontal="left"/>
    </xf>
    <xf numFmtId="0" fontId="9" fillId="0" borderId="8" xfId="0" applyFont="1" applyBorder="1" applyAlignment="1">
      <alignment horizontal="center"/>
    </xf>
    <xf numFmtId="0" fontId="9" fillId="25" borderId="8" xfId="0" applyFont="1" applyFill="1" applyBorder="1" applyAlignment="1">
      <alignment horizontal="center"/>
    </xf>
    <xf numFmtId="0" fontId="9" fillId="25" borderId="8" xfId="0" applyFont="1" applyFill="1" applyBorder="1" applyAlignment="1">
      <alignment horizontal="left"/>
    </xf>
    <xf numFmtId="0" fontId="9" fillId="0" borderId="8" xfId="0" applyFont="1" applyBorder="1" applyAlignment="1">
      <alignment horizontal="center" wrapText="1"/>
    </xf>
    <xf numFmtId="0" fontId="9" fillId="0" borderId="8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wrapText="1"/>
    </xf>
    <xf numFmtId="0" fontId="9" fillId="0" borderId="0" xfId="0" applyFont="1" applyAlignment="1">
      <alignment horizontal="left"/>
    </xf>
    <xf numFmtId="0" fontId="16" fillId="0" borderId="8" xfId="0" applyFont="1" applyBorder="1" applyAlignment="1">
      <alignment horizontal="left" vertical="center"/>
    </xf>
    <xf numFmtId="0" fontId="9" fillId="0" borderId="0" xfId="0" applyFont="1">
      <alignment vertical="top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0" fontId="15" fillId="0" borderId="0" xfId="0" applyFont="1">
      <alignment vertical="top"/>
    </xf>
    <xf numFmtId="0" fontId="9" fillId="25" borderId="8" xfId="0" applyFont="1" applyFill="1" applyBorder="1" applyAlignment="1">
      <alignment horizontal="right"/>
    </xf>
    <xf numFmtId="0" fontId="9" fillId="0" borderId="8" xfId="0" applyFont="1" applyBorder="1" applyAlignment="1">
      <alignment horizontal="center" vertical="center" wrapText="1"/>
    </xf>
    <xf numFmtId="0" fontId="9" fillId="25" borderId="8" xfId="0" applyFont="1" applyFill="1" applyBorder="1" applyAlignment="1">
      <alignment horizontal="right" wrapText="1"/>
    </xf>
    <xf numFmtId="0" fontId="9" fillId="25" borderId="8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>
      <alignment vertical="top"/>
    </xf>
    <xf numFmtId="0" fontId="19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applyAlignment="1">
      <alignment horizontal="center"/>
    </xf>
    <xf numFmtId="0" fontId="0" fillId="0" borderId="0" xfId="0" quotePrefix="1">
      <alignment vertical="top"/>
    </xf>
    <xf numFmtId="0" fontId="9" fillId="26" borderId="25" xfId="0" applyFont="1" applyFill="1" applyBorder="1" applyAlignment="1">
      <alignment horizontal="left" vertical="top" wrapText="1" indent="1"/>
    </xf>
    <xf numFmtId="0" fontId="9" fillId="26" borderId="25" xfId="0" applyFont="1" applyFill="1" applyBorder="1" applyAlignment="1">
      <alignment horizontal="center" vertical="top" wrapText="1"/>
    </xf>
    <xf numFmtId="0" fontId="9" fillId="26" borderId="25" xfId="0" applyFont="1" applyFill="1" applyBorder="1" applyAlignment="1">
      <alignment horizontal="right" vertical="top" wrapText="1"/>
    </xf>
    <xf numFmtId="0" fontId="20" fillId="26" borderId="25" xfId="38" applyFill="1" applyBorder="1" applyAlignment="1" applyProtection="1">
      <alignment horizontal="right" vertical="top" wrapText="1"/>
    </xf>
    <xf numFmtId="0" fontId="21" fillId="25" borderId="8" xfId="0" applyFont="1" applyFill="1" applyBorder="1" applyAlignment="1"/>
    <xf numFmtId="0" fontId="21" fillId="25" borderId="8" xfId="0" applyFont="1" applyFill="1" applyBorder="1" applyAlignment="1">
      <alignment horizontal="center"/>
    </xf>
    <xf numFmtId="0" fontId="21" fillId="25" borderId="8" xfId="0" applyFont="1" applyFill="1" applyBorder="1" applyAlignment="1">
      <alignment horizontal="left"/>
    </xf>
    <xf numFmtId="0" fontId="23" fillId="0" borderId="10" xfId="0" applyFont="1" applyBorder="1" applyAlignment="1">
      <alignment horizontal="center"/>
    </xf>
    <xf numFmtId="0" fontId="9" fillId="25" borderId="0" xfId="0" applyFont="1" applyFill="1" applyAlignment="1"/>
    <xf numFmtId="0" fontId="21" fillId="25" borderId="0" xfId="0" applyFont="1" applyFill="1" applyAlignment="1"/>
    <xf numFmtId="0" fontId="16" fillId="0" borderId="0" xfId="0" applyFont="1" applyAlignment="1">
      <alignment horizontal="left" vertical="center"/>
    </xf>
    <xf numFmtId="0" fontId="21" fillId="25" borderId="9" xfId="0" applyFont="1" applyFill="1" applyBorder="1" applyAlignment="1"/>
    <xf numFmtId="0" fontId="7" fillId="0" borderId="8" xfId="0" applyFont="1" applyBorder="1" applyAlignment="1">
      <alignment horizontal="center" vertical="center"/>
    </xf>
    <xf numFmtId="0" fontId="9" fillId="25" borderId="0" xfId="0" applyFont="1" applyFill="1" applyAlignment="1">
      <alignment horizontal="center"/>
    </xf>
    <xf numFmtId="0" fontId="21" fillId="25" borderId="0" xfId="0" applyFont="1" applyFill="1" applyAlignment="1">
      <alignment horizontal="center"/>
    </xf>
    <xf numFmtId="0" fontId="21" fillId="25" borderId="9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9" fillId="25" borderId="0" xfId="0" applyFont="1" applyFill="1" applyAlignment="1">
      <alignment horizontal="left"/>
    </xf>
    <xf numFmtId="0" fontId="21" fillId="25" borderId="0" xfId="0" applyFont="1" applyFill="1" applyAlignment="1">
      <alignment horizontal="left"/>
    </xf>
    <xf numFmtId="0" fontId="21" fillId="25" borderId="9" xfId="0" applyFont="1" applyFill="1" applyBorder="1" applyAlignment="1">
      <alignment horizontal="left"/>
    </xf>
    <xf numFmtId="0" fontId="9" fillId="25" borderId="9" xfId="0" applyFont="1" applyFill="1" applyBorder="1" applyAlignment="1"/>
    <xf numFmtId="0" fontId="39" fillId="0" borderId="8" xfId="42" applyFont="1" applyBorder="1" applyAlignment="1">
      <alignment wrapText="1"/>
    </xf>
    <xf numFmtId="0" fontId="39" fillId="0" borderId="8" xfId="42" applyFont="1" applyBorder="1" applyAlignment="1">
      <alignment horizontal="center" wrapText="1"/>
    </xf>
    <xf numFmtId="0" fontId="39" fillId="0" borderId="8" xfId="42" applyFont="1" applyBorder="1" applyAlignment="1">
      <alignment horizontal="left" wrapText="1"/>
    </xf>
    <xf numFmtId="0" fontId="39" fillId="0" borderId="0" xfId="42" applyFont="1" applyAlignment="1">
      <alignment wrapText="1"/>
    </xf>
    <xf numFmtId="0" fontId="39" fillId="0" borderId="0" xfId="42" applyFont="1" applyAlignment="1">
      <alignment horizontal="center" wrapText="1"/>
    </xf>
    <xf numFmtId="0" fontId="39" fillId="0" borderId="0" xfId="42" applyFont="1" applyAlignment="1">
      <alignment horizontal="left" wrapText="1"/>
    </xf>
    <xf numFmtId="0" fontId="39" fillId="25" borderId="0" xfId="0" applyFont="1" applyFill="1" applyAlignment="1"/>
    <xf numFmtId="0" fontId="39" fillId="25" borderId="0" xfId="0" applyFont="1" applyFill="1" applyAlignment="1">
      <alignment horizontal="center"/>
    </xf>
    <xf numFmtId="0" fontId="39" fillId="25" borderId="0" xfId="0" applyFont="1" applyFill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9" fillId="0" borderId="0" xfId="42" applyFont="1" applyAlignment="1">
      <alignment horizontal="left" vertical="center"/>
    </xf>
    <xf numFmtId="0" fontId="9" fillId="0" borderId="0" xfId="42" applyFont="1" applyAlignment="1">
      <alignment horizontal="center"/>
    </xf>
    <xf numFmtId="0" fontId="9" fillId="0" borderId="0" xfId="43" applyFont="1"/>
    <xf numFmtId="0" fontId="9" fillId="0" borderId="0" xfId="43" applyFont="1" applyAlignment="1">
      <alignment horizontal="center" wrapText="1"/>
    </xf>
    <xf numFmtId="0" fontId="9" fillId="0" borderId="0" xfId="43" applyFont="1" applyAlignment="1">
      <alignment horizontal="left" wrapText="1"/>
    </xf>
    <xf numFmtId="0" fontId="15" fillId="0" borderId="0" xfId="43" applyFont="1" applyAlignment="1">
      <alignment horizontal="left"/>
    </xf>
    <xf numFmtId="0" fontId="15" fillId="0" borderId="0" xfId="43" applyFont="1" applyAlignment="1">
      <alignment horizontal="center"/>
    </xf>
    <xf numFmtId="0" fontId="9" fillId="0" borderId="0" xfId="43" applyFont="1" applyAlignment="1">
      <alignment horizontal="left"/>
    </xf>
    <xf numFmtId="0" fontId="9" fillId="0" borderId="0" xfId="43" applyFont="1" applyAlignment="1">
      <alignment horizontal="center"/>
    </xf>
    <xf numFmtId="0" fontId="15" fillId="0" borderId="0" xfId="42" applyFont="1"/>
    <xf numFmtId="0" fontId="15" fillId="0" borderId="0" xfId="42" applyFont="1" applyAlignment="1">
      <alignment horizontal="center"/>
    </xf>
    <xf numFmtId="0" fontId="15" fillId="0" borderId="0" xfId="42" applyFont="1" applyAlignment="1">
      <alignment horizontal="left"/>
    </xf>
    <xf numFmtId="0" fontId="13" fillId="0" borderId="0" xfId="0" applyFont="1" applyAlignment="1">
      <alignment horizontal="right" vertical="top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right" vertical="top"/>
    </xf>
    <xf numFmtId="0" fontId="7" fillId="25" borderId="8" xfId="0" applyFont="1" applyFill="1" applyBorder="1" applyAlignment="1"/>
    <xf numFmtId="0" fontId="7" fillId="25" borderId="9" xfId="0" applyFont="1" applyFill="1" applyBorder="1" applyAlignment="1"/>
    <xf numFmtId="14" fontId="7" fillId="25" borderId="8" xfId="0" applyNumberFormat="1" applyFont="1" applyFill="1" applyBorder="1" applyAlignment="1"/>
    <xf numFmtId="0" fontId="40" fillId="0" borderId="0" xfId="0" applyFont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left" vertical="center" wrapText="1"/>
      <protection locked="0"/>
    </xf>
    <xf numFmtId="14" fontId="7" fillId="25" borderId="9" xfId="0" applyNumberFormat="1" applyFont="1" applyFill="1" applyBorder="1" applyAlignment="1"/>
    <xf numFmtId="165" fontId="40" fillId="0" borderId="0" xfId="0" applyNumberFormat="1" applyFont="1" applyAlignment="1">
      <alignment horizontal="left" vertical="center" wrapText="1"/>
    </xf>
    <xf numFmtId="165" fontId="40" fillId="0" borderId="0" xfId="0" applyNumberFormat="1" applyFont="1" applyAlignment="1" applyProtection="1">
      <alignment horizontal="left" vertical="center" wrapText="1"/>
      <protection locked="0"/>
    </xf>
    <xf numFmtId="0" fontId="41" fillId="0" borderId="0" xfId="0" applyFont="1" applyAlignment="1">
      <alignment horizontal="left"/>
    </xf>
    <xf numFmtId="0" fontId="40" fillId="0" borderId="0" xfId="0" applyFont="1" applyAlignment="1" applyProtection="1">
      <alignment horizontal="center" vertical="center"/>
      <protection locked="0"/>
    </xf>
    <xf numFmtId="0" fontId="0" fillId="25" borderId="11" xfId="0" applyFill="1" applyBorder="1" applyAlignment="1">
      <alignment horizontal="left"/>
    </xf>
    <xf numFmtId="0" fontId="0" fillId="0" borderId="26" xfId="0" applyBorder="1" applyAlignment="1">
      <alignment horizontal="left" vertical="top"/>
    </xf>
    <xf numFmtId="0" fontId="0" fillId="25" borderId="13" xfId="0" applyFill="1" applyBorder="1" applyAlignment="1"/>
    <xf numFmtId="0" fontId="42" fillId="25" borderId="29" xfId="0" applyFont="1" applyFill="1" applyBorder="1" applyAlignment="1">
      <alignment horizontal="right" vertical="center"/>
    </xf>
    <xf numFmtId="0" fontId="42" fillId="0" borderId="31" xfId="0" applyFont="1" applyBorder="1" applyAlignment="1">
      <alignment horizontal="right" vertical="center"/>
    </xf>
    <xf numFmtId="0" fontId="42" fillId="0" borderId="32" xfId="0" applyFont="1" applyBorder="1" applyAlignment="1">
      <alignment horizontal="right" vertical="center"/>
    </xf>
    <xf numFmtId="0" fontId="7" fillId="27" borderId="27" xfId="0" applyFont="1" applyFill="1" applyBorder="1" applyAlignment="1">
      <alignment horizontal="right" vertical="center"/>
    </xf>
    <xf numFmtId="0" fontId="7" fillId="27" borderId="28" xfId="0" applyFont="1" applyFill="1" applyBorder="1" applyAlignment="1">
      <alignment horizontal="right" vertical="center"/>
    </xf>
    <xf numFmtId="0" fontId="43" fillId="0" borderId="30" xfId="0" applyFont="1" applyBorder="1" applyAlignment="1">
      <alignment horizontal="right" vertical="center"/>
    </xf>
    <xf numFmtId="0" fontId="44" fillId="0" borderId="30" xfId="0" applyFont="1" applyBorder="1" applyAlignment="1">
      <alignment horizontal="right" vertical="center"/>
    </xf>
    <xf numFmtId="22" fontId="43" fillId="0" borderId="30" xfId="0" applyNumberFormat="1" applyFont="1" applyBorder="1" applyAlignment="1">
      <alignment horizontal="right" vertical="center"/>
    </xf>
    <xf numFmtId="22" fontId="43" fillId="0" borderId="33" xfId="0" applyNumberFormat="1" applyFont="1" applyBorder="1" applyAlignment="1">
      <alignment horizontal="right" vertical="center"/>
    </xf>
    <xf numFmtId="0" fontId="7" fillId="25" borderId="8" xfId="0" applyFont="1" applyFill="1" applyBorder="1" applyAlignment="1">
      <alignment horizontal="left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794649106361704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1920764626297"/>
          <c:y val="0.1341109780871021"/>
          <c:w val="0.81845357034384636"/>
          <c:h val="0.644315786027164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1'!$H$21:$H$1946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4F-439C-8B43-641D86D09862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1'!$I$21:$I$1946</c:f>
              <c:numCache>
                <c:formatCode>General</c:formatCode>
                <c:ptCount val="1926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4F-439C-8B43-641D86D0986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1'!$J$21:$J$1946</c:f>
              <c:numCache>
                <c:formatCode>General</c:formatCode>
                <c:ptCount val="1926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F-439C-8B43-641D86D0986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1'!$K$21:$K$1946</c:f>
              <c:numCache>
                <c:formatCode>General</c:formatCode>
                <c:ptCount val="1926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-5.8079999944311567E-3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4F-439C-8B43-641D86D0986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1'!$L$21:$L$1946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4F-439C-8B43-641D86D0986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1'!$M$21:$M$1946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4F-439C-8B43-641D86D09862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1'!$N$21:$N$1914</c:f>
              <c:numCache>
                <c:formatCode>General</c:formatCode>
                <c:ptCount val="18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4F-439C-8B43-641D86D09862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1'!$O$21:$O$1946</c:f>
              <c:numCache>
                <c:formatCode>General</c:formatCode>
                <c:ptCount val="1926"/>
                <c:pt idx="0">
                  <c:v>9.3675666933361722E-3</c:v>
                </c:pt>
                <c:pt idx="1">
                  <c:v>9.0719464218186607E-3</c:v>
                </c:pt>
                <c:pt idx="2">
                  <c:v>8.8093768638869575E-3</c:v>
                </c:pt>
                <c:pt idx="3">
                  <c:v>8.5614965119933922E-3</c:v>
                </c:pt>
                <c:pt idx="4">
                  <c:v>8.2511870344377427E-3</c:v>
                </c:pt>
                <c:pt idx="5">
                  <c:v>7.9427137076368611E-3</c:v>
                </c:pt>
                <c:pt idx="6">
                  <c:v>7.6324042300812134E-3</c:v>
                </c:pt>
                <c:pt idx="7">
                  <c:v>7.3239309032803318E-3</c:v>
                </c:pt>
                <c:pt idx="8">
                  <c:v>7.0136214257246823E-3</c:v>
                </c:pt>
                <c:pt idx="9">
                  <c:v>6.7033119481690329E-3</c:v>
                </c:pt>
                <c:pt idx="10">
                  <c:v>6.3948386213681513E-3</c:v>
                </c:pt>
                <c:pt idx="11">
                  <c:v>6.0845291438125036E-3</c:v>
                </c:pt>
                <c:pt idx="12">
                  <c:v>5.7890924873704678E-3</c:v>
                </c:pt>
                <c:pt idx="13">
                  <c:v>5.7754131642474525E-3</c:v>
                </c:pt>
                <c:pt idx="14">
                  <c:v>5.7738524361059008E-3</c:v>
                </c:pt>
                <c:pt idx="15">
                  <c:v>5.7738524361059008E-3</c:v>
                </c:pt>
                <c:pt idx="16">
                  <c:v>5.7595304602187179E-3</c:v>
                </c:pt>
                <c:pt idx="17">
                  <c:v>5.7558581587091838E-3</c:v>
                </c:pt>
                <c:pt idx="18">
                  <c:v>5.7540220079544159E-3</c:v>
                </c:pt>
                <c:pt idx="19">
                  <c:v>5.7540220079544159E-3</c:v>
                </c:pt>
                <c:pt idx="20">
                  <c:v>5.635223054120982E-3</c:v>
                </c:pt>
                <c:pt idx="21">
                  <c:v>5.4899835294188997E-3</c:v>
                </c:pt>
                <c:pt idx="22">
                  <c:v>5.4859439977584124E-3</c:v>
                </c:pt>
                <c:pt idx="23">
                  <c:v>5.4841078470036445E-3</c:v>
                </c:pt>
                <c:pt idx="24">
                  <c:v>5.4657463394559725E-3</c:v>
                </c:pt>
                <c:pt idx="25">
                  <c:v>5.4611559625690545E-3</c:v>
                </c:pt>
                <c:pt idx="26">
                  <c:v>5.428656094209677E-3</c:v>
                </c:pt>
                <c:pt idx="27">
                  <c:v>5.3726534961892787E-3</c:v>
                </c:pt>
                <c:pt idx="28">
                  <c:v>5.3311564891315409E-3</c:v>
                </c:pt>
                <c:pt idx="29">
                  <c:v>5.3271169574710536E-3</c:v>
                </c:pt>
                <c:pt idx="30">
                  <c:v>5.3261988820936697E-3</c:v>
                </c:pt>
                <c:pt idx="31">
                  <c:v>5.3203231996784145E-3</c:v>
                </c:pt>
                <c:pt idx="32">
                  <c:v>5.3166508981688804E-3</c:v>
                </c:pt>
                <c:pt idx="33">
                  <c:v>5.3094899102252881E-3</c:v>
                </c:pt>
                <c:pt idx="34">
                  <c:v>5.2689109785449342E-3</c:v>
                </c:pt>
                <c:pt idx="35">
                  <c:v>5.1719622186932289E-3</c:v>
                </c:pt>
                <c:pt idx="36">
                  <c:v>4.9598868065176237E-3</c:v>
                </c:pt>
                <c:pt idx="37">
                  <c:v>4.9549291994797524E-3</c:v>
                </c:pt>
                <c:pt idx="38">
                  <c:v>4.940056378366137E-3</c:v>
                </c:pt>
                <c:pt idx="39">
                  <c:v>4.9360168467056497E-3</c:v>
                </c:pt>
                <c:pt idx="40">
                  <c:v>4.9075565100067595E-3</c:v>
                </c:pt>
                <c:pt idx="41">
                  <c:v>4.8263986466460518E-3</c:v>
                </c:pt>
                <c:pt idx="42">
                  <c:v>4.8118930556833913E-3</c:v>
                </c:pt>
                <c:pt idx="43">
                  <c:v>4.733856648605787E-3</c:v>
                </c:pt>
                <c:pt idx="44">
                  <c:v>4.6380095792069413E-3</c:v>
                </c:pt>
                <c:pt idx="45">
                  <c:v>4.6372751189050349E-3</c:v>
                </c:pt>
                <c:pt idx="46">
                  <c:v>4.6367242736786041E-3</c:v>
                </c:pt>
                <c:pt idx="47">
                  <c:v>4.6363570435276509E-3</c:v>
                </c:pt>
                <c:pt idx="48">
                  <c:v>4.634520892772883E-3</c:v>
                </c:pt>
                <c:pt idx="49">
                  <c:v>4.6053260957720863E-3</c:v>
                </c:pt>
                <c:pt idx="50">
                  <c:v>4.6025718696399345E-3</c:v>
                </c:pt>
                <c:pt idx="51">
                  <c:v>4.6022046394889812E-3</c:v>
                </c:pt>
                <c:pt idx="52">
                  <c:v>3.8413037667134743E-3</c:v>
                </c:pt>
                <c:pt idx="53">
                  <c:v>3.6839456470299293E-3</c:v>
                </c:pt>
                <c:pt idx="54">
                  <c:v>3.6802733455203944E-3</c:v>
                </c:pt>
                <c:pt idx="55">
                  <c:v>3.6793552701430113E-3</c:v>
                </c:pt>
                <c:pt idx="56">
                  <c:v>3.6753157384825231E-3</c:v>
                </c:pt>
                <c:pt idx="57">
                  <c:v>3.6734795877277561E-3</c:v>
                </c:pt>
                <c:pt idx="58">
                  <c:v>3.490415357477471E-3</c:v>
                </c:pt>
                <c:pt idx="59">
                  <c:v>3.4889464368736572E-3</c:v>
                </c:pt>
                <c:pt idx="60">
                  <c:v>3.4803165283262519E-3</c:v>
                </c:pt>
                <c:pt idx="61">
                  <c:v>3.4685651634957424E-3</c:v>
                </c:pt>
                <c:pt idx="62">
                  <c:v>3.3973225142107763E-3</c:v>
                </c:pt>
                <c:pt idx="63">
                  <c:v>3.3969552840598231E-3</c:v>
                </c:pt>
                <c:pt idx="64">
                  <c:v>3.3960372086824391E-3</c:v>
                </c:pt>
                <c:pt idx="65">
                  <c:v>3.3554582770020853E-3</c:v>
                </c:pt>
                <c:pt idx="66">
                  <c:v>3.3187352619067421E-3</c:v>
                </c:pt>
                <c:pt idx="67">
                  <c:v>3.3187352619067421E-3</c:v>
                </c:pt>
                <c:pt idx="68">
                  <c:v>3.3187352619067421E-3</c:v>
                </c:pt>
                <c:pt idx="69">
                  <c:v>3.317817186529359E-3</c:v>
                </c:pt>
                <c:pt idx="70">
                  <c:v>3.317817186529359E-3</c:v>
                </c:pt>
                <c:pt idx="71">
                  <c:v>3.2853173181699798E-3</c:v>
                </c:pt>
                <c:pt idx="72">
                  <c:v>3.2853173181699798E-3</c:v>
                </c:pt>
                <c:pt idx="73">
                  <c:v>3.2843992427925967E-3</c:v>
                </c:pt>
                <c:pt idx="74">
                  <c:v>3.2843992427925967E-3</c:v>
                </c:pt>
                <c:pt idx="75">
                  <c:v>3.2843992427925967E-3</c:v>
                </c:pt>
                <c:pt idx="76">
                  <c:v>3.2528174498106014E-3</c:v>
                </c:pt>
                <c:pt idx="77">
                  <c:v>3.2518993744332183E-3</c:v>
                </c:pt>
                <c:pt idx="78">
                  <c:v>3.2351904025648367E-3</c:v>
                </c:pt>
                <c:pt idx="79">
                  <c:v>3.2302327955269655E-3</c:v>
                </c:pt>
                <c:pt idx="80">
                  <c:v>3.2232554226588506E-3</c:v>
                </c:pt>
                <c:pt idx="81">
                  <c:v>3.22215373220599E-3</c:v>
                </c:pt>
                <c:pt idx="82">
                  <c:v>3.22215373220599E-3</c:v>
                </c:pt>
                <c:pt idx="83">
                  <c:v>3.2171961251681188E-3</c:v>
                </c:pt>
                <c:pt idx="84">
                  <c:v>3.2168288950171656E-3</c:v>
                </c:pt>
                <c:pt idx="85">
                  <c:v>3.2149927442623985E-3</c:v>
                </c:pt>
                <c:pt idx="86">
                  <c:v>3.2146255141114444E-3</c:v>
                </c:pt>
                <c:pt idx="87">
                  <c:v>3.2127893633566774E-3</c:v>
                </c:pt>
                <c:pt idx="88">
                  <c:v>3.2122385181302475E-3</c:v>
                </c:pt>
                <c:pt idx="89">
                  <c:v>3.2100351372245273E-3</c:v>
                </c:pt>
                <c:pt idx="90">
                  <c:v>3.2078317563188062E-3</c:v>
                </c:pt>
                <c:pt idx="91">
                  <c:v>3.2041594548092721E-3</c:v>
                </c:pt>
                <c:pt idx="92">
                  <c:v>3.1914900146013787E-3</c:v>
                </c:pt>
                <c:pt idx="93">
                  <c:v>3.175699118110381E-3</c:v>
                </c:pt>
                <c:pt idx="94">
                  <c:v>3.1707415110725098E-3</c:v>
                </c:pt>
                <c:pt idx="95">
                  <c:v>3.1676200547894055E-3</c:v>
                </c:pt>
                <c:pt idx="96">
                  <c:v>3.1670692095629757E-3</c:v>
                </c:pt>
                <c:pt idx="97">
                  <c:v>3.1657839040346385E-3</c:v>
                </c:pt>
                <c:pt idx="98">
                  <c:v>3.1654166738836853E-3</c:v>
                </c:pt>
                <c:pt idx="99">
                  <c:v>3.1644985985063013E-3</c:v>
                </c:pt>
                <c:pt idx="100">
                  <c:v>3.1608262969967673E-3</c:v>
                </c:pt>
                <c:pt idx="101">
                  <c:v>3.105741774353753E-3</c:v>
                </c:pt>
                <c:pt idx="102">
                  <c:v>3.1017022426932648E-3</c:v>
                </c:pt>
                <c:pt idx="103">
                  <c:v>3.0908689532401384E-3</c:v>
                </c:pt>
                <c:pt idx="104">
                  <c:v>3.0908689532401384E-3</c:v>
                </c:pt>
                <c:pt idx="105">
                  <c:v>3.0809537391643959E-3</c:v>
                </c:pt>
                <c:pt idx="106">
                  <c:v>3.0322957441630666E-3</c:v>
                </c:pt>
                <c:pt idx="107">
                  <c:v>3.0124653160115817E-3</c:v>
                </c:pt>
                <c:pt idx="108">
                  <c:v>3.007324093898233E-3</c:v>
                </c:pt>
                <c:pt idx="109">
                  <c:v>3.0032845622377457E-3</c:v>
                </c:pt>
                <c:pt idx="110">
                  <c:v>3.0032845622377457E-3</c:v>
                </c:pt>
                <c:pt idx="111">
                  <c:v>3.0023664868603617E-3</c:v>
                </c:pt>
                <c:pt idx="112">
                  <c:v>3.0016320265584553E-3</c:v>
                </c:pt>
                <c:pt idx="113">
                  <c:v>2.9559118727647527E-3</c:v>
                </c:pt>
                <c:pt idx="114">
                  <c:v>2.9338780637075475E-3</c:v>
                </c:pt>
                <c:pt idx="115">
                  <c:v>2.9017454254991223E-3</c:v>
                </c:pt>
                <c:pt idx="116">
                  <c:v>2.8819149973476365E-3</c:v>
                </c:pt>
                <c:pt idx="117">
                  <c:v>2.8518021249694559E-3</c:v>
                </c:pt>
                <c:pt idx="118">
                  <c:v>2.8486806686863517E-3</c:v>
                </c:pt>
                <c:pt idx="119">
                  <c:v>2.757423976174424E-3</c:v>
                </c:pt>
                <c:pt idx="120">
                  <c:v>2.757423976174424E-3</c:v>
                </c:pt>
                <c:pt idx="121">
                  <c:v>2.7515482937591688E-3</c:v>
                </c:pt>
                <c:pt idx="122">
                  <c:v>2.7515482937591688E-3</c:v>
                </c:pt>
                <c:pt idx="123">
                  <c:v>2.7397969289286593E-3</c:v>
                </c:pt>
                <c:pt idx="124">
                  <c:v>2.7397969289286593E-3</c:v>
                </c:pt>
                <c:pt idx="125">
                  <c:v>2.7397969289286593E-3</c:v>
                </c:pt>
                <c:pt idx="126">
                  <c:v>2.7366754726455551E-3</c:v>
                </c:pt>
                <c:pt idx="127">
                  <c:v>2.7307997902302999E-3</c:v>
                </c:pt>
                <c:pt idx="128">
                  <c:v>2.7307997902302999E-3</c:v>
                </c:pt>
                <c:pt idx="129">
                  <c:v>2.7298817148529169E-3</c:v>
                </c:pt>
                <c:pt idx="130">
                  <c:v>2.7298817148529169E-3</c:v>
                </c:pt>
                <c:pt idx="131">
                  <c:v>2.7190484253997904E-3</c:v>
                </c:pt>
                <c:pt idx="132">
                  <c:v>2.7162941992676395E-3</c:v>
                </c:pt>
                <c:pt idx="133">
                  <c:v>2.544430488621434E-3</c:v>
                </c:pt>
                <c:pt idx="134">
                  <c:v>2.5385548062061797E-3</c:v>
                </c:pt>
                <c:pt idx="135">
                  <c:v>2.5385548062061797E-3</c:v>
                </c:pt>
                <c:pt idx="136">
                  <c:v>2.5385548062061797E-3</c:v>
                </c:pt>
                <c:pt idx="137">
                  <c:v>2.5354333499230755E-3</c:v>
                </c:pt>
                <c:pt idx="138">
                  <c:v>2.5354333499230755E-3</c:v>
                </c:pt>
                <c:pt idx="139">
                  <c:v>2.5286395921304363E-3</c:v>
                </c:pt>
                <c:pt idx="140">
                  <c:v>2.5286395921304363E-3</c:v>
                </c:pt>
                <c:pt idx="141">
                  <c:v>2.5010973308089292E-3</c:v>
                </c:pt>
                <c:pt idx="142">
                  <c:v>2.5010973308089292E-3</c:v>
                </c:pt>
                <c:pt idx="143">
                  <c:v>2.5010973308089292E-3</c:v>
                </c:pt>
                <c:pt idx="144">
                  <c:v>2.5010973308089292E-3</c:v>
                </c:pt>
                <c:pt idx="145">
                  <c:v>2.4911821167331867E-3</c:v>
                </c:pt>
                <c:pt idx="146">
                  <c:v>2.4911821167331867E-3</c:v>
                </c:pt>
                <c:pt idx="147">
                  <c:v>2.4726369941100389E-3</c:v>
                </c:pt>
                <c:pt idx="148">
                  <c:v>2.4726369941100389E-3</c:v>
                </c:pt>
                <c:pt idx="149">
                  <c:v>2.4704336132043178E-3</c:v>
                </c:pt>
                <c:pt idx="150">
                  <c:v>2.4704336132043178E-3</c:v>
                </c:pt>
                <c:pt idx="151">
                  <c:v>2.4658432363173998E-3</c:v>
                </c:pt>
                <c:pt idx="152">
                  <c:v>2.4658432363173998E-3</c:v>
                </c:pt>
                <c:pt idx="153">
                  <c:v>2.4599675539021455E-3</c:v>
                </c:pt>
                <c:pt idx="154">
                  <c:v>2.4599675539021455E-3</c:v>
                </c:pt>
                <c:pt idx="155">
                  <c:v>2.4524393358075999E-3</c:v>
                </c:pt>
                <c:pt idx="156">
                  <c:v>2.4524393358075999E-3</c:v>
                </c:pt>
                <c:pt idx="157">
                  <c:v>2.4524393358075999E-3</c:v>
                </c:pt>
                <c:pt idx="158">
                  <c:v>2.4348122885618352E-3</c:v>
                </c:pt>
                <c:pt idx="159">
                  <c:v>2.4348122885618352E-3</c:v>
                </c:pt>
                <c:pt idx="160">
                  <c:v>2.4348122885618352E-3</c:v>
                </c:pt>
                <c:pt idx="161">
                  <c:v>2.3815639166735879E-3</c:v>
                </c:pt>
                <c:pt idx="162">
                  <c:v>2.2060279045178484E-3</c:v>
                </c:pt>
                <c:pt idx="163">
                  <c:v>2.2060279045178484E-3</c:v>
                </c:pt>
                <c:pt idx="164">
                  <c:v>2.2060279045178484E-3</c:v>
                </c:pt>
                <c:pt idx="165">
                  <c:v>2.1559009889127044E-3</c:v>
                </c:pt>
                <c:pt idx="166">
                  <c:v>2.101734541647074E-3</c:v>
                </c:pt>
                <c:pt idx="167">
                  <c:v>2.0413251818152344E-3</c:v>
                </c:pt>
                <c:pt idx="168">
                  <c:v>2.0413251818152344E-3</c:v>
                </c:pt>
                <c:pt idx="169">
                  <c:v>2.0326952732678291E-3</c:v>
                </c:pt>
                <c:pt idx="170">
                  <c:v>2.0277376662299579E-3</c:v>
                </c:pt>
                <c:pt idx="171">
                  <c:v>2.0277376662299579E-3</c:v>
                </c:pt>
                <c:pt idx="172">
                  <c:v>2.0128648451163433E-3</c:v>
                </c:pt>
                <c:pt idx="173">
                  <c:v>2.0128648451163433E-3</c:v>
                </c:pt>
                <c:pt idx="174">
                  <c:v>2.007907238078472E-3</c:v>
                </c:pt>
                <c:pt idx="175">
                  <c:v>2.007907238078472E-3</c:v>
                </c:pt>
                <c:pt idx="176">
                  <c:v>2.007907238078472E-3</c:v>
                </c:pt>
                <c:pt idx="177">
                  <c:v>1.9989100993801135E-3</c:v>
                </c:pt>
                <c:pt idx="178">
                  <c:v>1.9989100993801135E-3</c:v>
                </c:pt>
                <c:pt idx="179">
                  <c:v>1.9961558732479625E-3</c:v>
                </c:pt>
                <c:pt idx="180">
                  <c:v>1.9880768099269871E-3</c:v>
                </c:pt>
                <c:pt idx="181">
                  <c:v>1.9880768099269871E-3</c:v>
                </c:pt>
                <c:pt idx="182">
                  <c:v>1.9862406591722201E-3</c:v>
                </c:pt>
                <c:pt idx="183">
                  <c:v>1.9862406591722201E-3</c:v>
                </c:pt>
                <c:pt idx="184">
                  <c:v>1.9772435204738607E-3</c:v>
                </c:pt>
                <c:pt idx="185">
                  <c:v>1.9772435204738607E-3</c:v>
                </c:pt>
                <c:pt idx="186">
                  <c:v>1.9713678380586064E-3</c:v>
                </c:pt>
                <c:pt idx="187">
                  <c:v>1.9348284380387398E-3</c:v>
                </c:pt>
                <c:pt idx="188">
                  <c:v>1.9348284380387398E-3</c:v>
                </c:pt>
                <c:pt idx="189">
                  <c:v>1.9348284380387398E-3</c:v>
                </c:pt>
                <c:pt idx="190">
                  <c:v>1.9289527556234846E-3</c:v>
                </c:pt>
                <c:pt idx="191">
                  <c:v>1.9271166048687176E-3</c:v>
                </c:pt>
                <c:pt idx="192">
                  <c:v>1.9221589978308464E-3</c:v>
                </c:pt>
                <c:pt idx="193">
                  <c:v>1.9221589978308464E-3</c:v>
                </c:pt>
                <c:pt idx="194">
                  <c:v>1.9212409224534624E-3</c:v>
                </c:pt>
                <c:pt idx="195">
                  <c:v>1.9212409224534624E-3</c:v>
                </c:pt>
                <c:pt idx="196">
                  <c:v>1.9208736923025092E-3</c:v>
                </c:pt>
                <c:pt idx="197">
                  <c:v>1.917752236019405E-3</c:v>
                </c:pt>
                <c:pt idx="198">
                  <c:v>1.917752236019405E-3</c:v>
                </c:pt>
                <c:pt idx="199">
                  <c:v>1.917752236019405E-3</c:v>
                </c:pt>
                <c:pt idx="200">
                  <c:v>1.917752236019405E-3</c:v>
                </c:pt>
                <c:pt idx="201">
                  <c:v>1.9172013907929751E-3</c:v>
                </c:pt>
                <c:pt idx="202">
                  <c:v>1.9045319505850817E-3</c:v>
                </c:pt>
                <c:pt idx="203">
                  <c:v>1.889659129471468E-3</c:v>
                </c:pt>
                <c:pt idx="204">
                  <c:v>1.8766224591126213E-3</c:v>
                </c:pt>
                <c:pt idx="205">
                  <c:v>1.8766224591126213E-3</c:v>
                </c:pt>
                <c:pt idx="206">
                  <c:v>1.8490801977911133E-3</c:v>
                </c:pt>
                <c:pt idx="207">
                  <c:v>1.8490801977911133E-3</c:v>
                </c:pt>
                <c:pt idx="208">
                  <c:v>1.8310859203943953E-3</c:v>
                </c:pt>
                <c:pt idx="209">
                  <c:v>1.8292497696396283E-3</c:v>
                </c:pt>
                <c:pt idx="210">
                  <c:v>1.7899561434876116E-3</c:v>
                </c:pt>
                <c:pt idx="211">
                  <c:v>1.7899561434876116E-3</c:v>
                </c:pt>
                <c:pt idx="212">
                  <c:v>1.7899561434876116E-3</c:v>
                </c:pt>
                <c:pt idx="213">
                  <c:v>1.776919473128765E-3</c:v>
                </c:pt>
                <c:pt idx="214">
                  <c:v>1.7502952871846409E-3</c:v>
                </c:pt>
                <c:pt idx="215">
                  <c:v>1.7502952871846409E-3</c:v>
                </c:pt>
                <c:pt idx="216">
                  <c:v>1.7499280570336877E-3</c:v>
                </c:pt>
                <c:pt idx="217">
                  <c:v>1.7493772118072569E-3</c:v>
                </c:pt>
                <c:pt idx="218">
                  <c:v>1.7493772118072569E-3</c:v>
                </c:pt>
                <c:pt idx="219">
                  <c:v>1.7493772118072569E-3</c:v>
                </c:pt>
                <c:pt idx="220">
                  <c:v>1.7493772118072569E-3</c:v>
                </c:pt>
                <c:pt idx="221">
                  <c:v>1.7493772118072569E-3</c:v>
                </c:pt>
                <c:pt idx="222">
                  <c:v>1.7458885253731995E-3</c:v>
                </c:pt>
                <c:pt idx="223">
                  <c:v>1.7422162238636654E-3</c:v>
                </c:pt>
                <c:pt idx="224">
                  <c:v>1.7310157042595858E-3</c:v>
                </c:pt>
                <c:pt idx="225">
                  <c:v>1.7242219464669475E-3</c:v>
                </c:pt>
                <c:pt idx="226">
                  <c:v>1.7168773434478785E-3</c:v>
                </c:pt>
                <c:pt idx="227">
                  <c:v>1.7029225977116488E-3</c:v>
                </c:pt>
                <c:pt idx="228">
                  <c:v>1.6970469152963936E-3</c:v>
                </c:pt>
                <c:pt idx="229">
                  <c:v>1.6966796851454404E-3</c:v>
                </c:pt>
                <c:pt idx="230">
                  <c:v>1.6908040027301852E-3</c:v>
                </c:pt>
                <c:pt idx="231">
                  <c:v>1.6898859273528012E-3</c:v>
                </c:pt>
                <c:pt idx="232">
                  <c:v>1.6852955504658841E-3</c:v>
                </c:pt>
                <c:pt idx="233">
                  <c:v>1.6840102449375469E-3</c:v>
                </c:pt>
                <c:pt idx="234">
                  <c:v>1.6808887886544427E-3</c:v>
                </c:pt>
                <c:pt idx="235">
                  <c:v>1.6799707132770588E-3</c:v>
                </c:pt>
                <c:pt idx="236">
                  <c:v>1.6799707132770588E-3</c:v>
                </c:pt>
                <c:pt idx="237">
                  <c:v>1.663261741408678E-3</c:v>
                </c:pt>
                <c:pt idx="238">
                  <c:v>1.6583041343708068E-3</c:v>
                </c:pt>
                <c:pt idx="239">
                  <c:v>1.6518776067291218E-3</c:v>
                </c:pt>
                <c:pt idx="240">
                  <c:v>1.6469199996912505E-3</c:v>
                </c:pt>
                <c:pt idx="241">
                  <c:v>1.6469199996912505E-3</c:v>
                </c:pt>
                <c:pt idx="242">
                  <c:v>1.6469199996912505E-3</c:v>
                </c:pt>
                <c:pt idx="243">
                  <c:v>1.6469199996912505E-3</c:v>
                </c:pt>
                <c:pt idx="244">
                  <c:v>1.6311291032002529E-3</c:v>
                </c:pt>
                <c:pt idx="245">
                  <c:v>1.6285584921435785E-3</c:v>
                </c:pt>
                <c:pt idx="246">
                  <c:v>1.6230500398792774E-3</c:v>
                </c:pt>
                <c:pt idx="247">
                  <c:v>1.6230500398792774E-3</c:v>
                </c:pt>
                <c:pt idx="248">
                  <c:v>1.6177252026904521E-3</c:v>
                </c:pt>
                <c:pt idx="249">
                  <c:v>1.6114822901242445E-3</c:v>
                </c:pt>
                <c:pt idx="250">
                  <c:v>1.6063410680108958E-3</c:v>
                </c:pt>
                <c:pt idx="251">
                  <c:v>1.6063410680108958E-3</c:v>
                </c:pt>
                <c:pt idx="252">
                  <c:v>1.6063410680108958E-3</c:v>
                </c:pt>
                <c:pt idx="253">
                  <c:v>1.6063410680108958E-3</c:v>
                </c:pt>
                <c:pt idx="254">
                  <c:v>1.6063410680108958E-3</c:v>
                </c:pt>
                <c:pt idx="255">
                  <c:v>1.6063410680108958E-3</c:v>
                </c:pt>
                <c:pt idx="256">
                  <c:v>1.6063410680108958E-3</c:v>
                </c:pt>
                <c:pt idx="257">
                  <c:v>1.6063410680108958E-3</c:v>
                </c:pt>
                <c:pt idx="258">
                  <c:v>1.6063410680108958E-3</c:v>
                </c:pt>
                <c:pt idx="259">
                  <c:v>1.6054229926335127E-3</c:v>
                </c:pt>
                <c:pt idx="260">
                  <c:v>1.6054229926335127E-3</c:v>
                </c:pt>
                <c:pt idx="261">
                  <c:v>1.6054229926335127E-3</c:v>
                </c:pt>
                <c:pt idx="262">
                  <c:v>1.6054229926335127E-3</c:v>
                </c:pt>
                <c:pt idx="263">
                  <c:v>1.6054229926335127E-3</c:v>
                </c:pt>
                <c:pt idx="264">
                  <c:v>1.6054229926335127E-3</c:v>
                </c:pt>
                <c:pt idx="265">
                  <c:v>1.6037704569542223E-3</c:v>
                </c:pt>
                <c:pt idx="266">
                  <c:v>1.6023015363504085E-3</c:v>
                </c:pt>
                <c:pt idx="267">
                  <c:v>1.5960586237842001E-3</c:v>
                </c:pt>
                <c:pt idx="268">
                  <c:v>1.5868778700103641E-3</c:v>
                </c:pt>
                <c:pt idx="269">
                  <c:v>1.5839400288027365E-3</c:v>
                </c:pt>
                <c:pt idx="270">
                  <c:v>1.5828383383498768E-3</c:v>
                </c:pt>
                <c:pt idx="271">
                  <c:v>1.5797168820667726E-3</c:v>
                </c:pt>
                <c:pt idx="272">
                  <c:v>1.5760445805572385E-3</c:v>
                </c:pt>
                <c:pt idx="273">
                  <c:v>1.5712705885948439E-3</c:v>
                </c:pt>
                <c:pt idx="274">
                  <c:v>1.57035251321746E-3</c:v>
                </c:pt>
                <c:pt idx="275">
                  <c:v>1.569434437840076E-3</c:v>
                </c:pt>
                <c:pt idx="276">
                  <c:v>1.5670474418588791E-3</c:v>
                </c:pt>
                <c:pt idx="277">
                  <c:v>1.5670474418588791E-3</c:v>
                </c:pt>
                <c:pt idx="278">
                  <c:v>1.5670474418588791E-3</c:v>
                </c:pt>
                <c:pt idx="279">
                  <c:v>1.5670474418588791E-3</c:v>
                </c:pt>
                <c:pt idx="280">
                  <c:v>1.5653949061795887E-3</c:v>
                </c:pt>
                <c:pt idx="281">
                  <c:v>1.5635587554248217E-3</c:v>
                </c:pt>
                <c:pt idx="282">
                  <c:v>1.5527254659716953E-3</c:v>
                </c:pt>
                <c:pt idx="283">
                  <c:v>1.5518073905943113E-3</c:v>
                </c:pt>
                <c:pt idx="284">
                  <c:v>1.5503384699904984E-3</c:v>
                </c:pt>
                <c:pt idx="285">
                  <c:v>1.5462989383300102E-3</c:v>
                </c:pt>
                <c:pt idx="286">
                  <c:v>1.5354656488768838E-3</c:v>
                </c:pt>
                <c:pt idx="287">
                  <c:v>1.5251832046501881E-3</c:v>
                </c:pt>
                <c:pt idx="288">
                  <c:v>1.5246323594237583E-3</c:v>
                </c:pt>
                <c:pt idx="289">
                  <c:v>1.5246323594237583E-3</c:v>
                </c:pt>
                <c:pt idx="290">
                  <c:v>1.5246323594237583E-3</c:v>
                </c:pt>
                <c:pt idx="291">
                  <c:v>1.5215109031406541E-3</c:v>
                </c:pt>
                <c:pt idx="292">
                  <c:v>1.5106776136875276E-3</c:v>
                </c:pt>
                <c:pt idx="293">
                  <c:v>1.5057200066496564E-3</c:v>
                </c:pt>
                <c:pt idx="294">
                  <c:v>1.5053527764987032E-3</c:v>
                </c:pt>
                <c:pt idx="295">
                  <c:v>1.5049855463477491E-3</c:v>
                </c:pt>
                <c:pt idx="296">
                  <c:v>1.504067470970366E-3</c:v>
                </c:pt>
                <c:pt idx="297">
                  <c:v>1.4873584991019844E-3</c:v>
                </c:pt>
                <c:pt idx="298">
                  <c:v>1.4868076538755545E-3</c:v>
                </c:pt>
                <c:pt idx="299">
                  <c:v>1.4833189674414971E-3</c:v>
                </c:pt>
                <c:pt idx="300">
                  <c:v>1.473220138290278E-3</c:v>
                </c:pt>
                <c:pt idx="301">
                  <c:v>1.4723020629128941E-3</c:v>
                </c:pt>
                <c:pt idx="302">
                  <c:v>1.4695478367807431E-3</c:v>
                </c:pt>
                <c:pt idx="303">
                  <c:v>1.4695478367807431E-3</c:v>
                </c:pt>
                <c:pt idx="304">
                  <c:v>1.4664263804976389E-3</c:v>
                </c:pt>
                <c:pt idx="305">
                  <c:v>1.4664263804976389E-3</c:v>
                </c:pt>
                <c:pt idx="306">
                  <c:v>1.4664263804976389E-3</c:v>
                </c:pt>
                <c:pt idx="307">
                  <c:v>1.4645902297428719E-3</c:v>
                </c:pt>
                <c:pt idx="308">
                  <c:v>1.4588981624030942E-3</c:v>
                </c:pt>
                <c:pt idx="309">
                  <c:v>1.4579800870257102E-3</c:v>
                </c:pt>
                <c:pt idx="310">
                  <c:v>1.4517371744595018E-3</c:v>
                </c:pt>
                <c:pt idx="311">
                  <c:v>1.450268253855688E-3</c:v>
                </c:pt>
                <c:pt idx="312">
                  <c:v>1.4254802186663318E-3</c:v>
                </c:pt>
                <c:pt idx="313">
                  <c:v>1.4210734568548904E-3</c:v>
                </c:pt>
                <c:pt idx="314">
                  <c:v>1.4201553814775073E-3</c:v>
                </c:pt>
                <c:pt idx="315">
                  <c:v>1.4192373061001234E-3</c:v>
                </c:pt>
                <c:pt idx="316">
                  <c:v>1.4155650045905893E-3</c:v>
                </c:pt>
                <c:pt idx="317">
                  <c:v>1.405649790514846E-3</c:v>
                </c:pt>
                <c:pt idx="318">
                  <c:v>1.3984888025712545E-3</c:v>
                </c:pt>
                <c:pt idx="319">
                  <c:v>1.3948165010617204E-3</c:v>
                </c:pt>
                <c:pt idx="320">
                  <c:v>1.3843504417595472E-3</c:v>
                </c:pt>
                <c:pt idx="321">
                  <c:v>1.3834323663821642E-3</c:v>
                </c:pt>
                <c:pt idx="322">
                  <c:v>1.3826979060802568E-3</c:v>
                </c:pt>
                <c:pt idx="323">
                  <c:v>1.381228985476443E-3</c:v>
                </c:pt>
                <c:pt idx="324">
                  <c:v>1.3808617553254898E-3</c:v>
                </c:pt>
                <c:pt idx="325">
                  <c:v>1.3669070095892592E-3</c:v>
                </c:pt>
                <c:pt idx="326">
                  <c:v>1.3591951764192378E-3</c:v>
                </c:pt>
                <c:pt idx="327">
                  <c:v>1.3582771010418539E-3</c:v>
                </c:pt>
                <c:pt idx="328">
                  <c:v>1.3564409502870869E-3</c:v>
                </c:pt>
                <c:pt idx="329">
                  <c:v>1.3560737201361336E-3</c:v>
                </c:pt>
                <c:pt idx="330">
                  <c:v>1.3549720296832731E-3</c:v>
                </c:pt>
                <c:pt idx="331">
                  <c:v>1.3492799623434945E-3</c:v>
                </c:pt>
                <c:pt idx="332">
                  <c:v>1.3483618869661114E-3</c:v>
                </c:pt>
                <c:pt idx="333">
                  <c:v>1.3474438115887275E-3</c:v>
                </c:pt>
                <c:pt idx="334">
                  <c:v>1.3474438115887275E-3</c:v>
                </c:pt>
                <c:pt idx="335">
                  <c:v>1.3465257362113444E-3</c:v>
                </c:pt>
                <c:pt idx="336">
                  <c:v>1.3465257362113444E-3</c:v>
                </c:pt>
                <c:pt idx="337">
                  <c:v>1.3465257362113444E-3</c:v>
                </c:pt>
                <c:pt idx="338">
                  <c:v>1.3413845140979957E-3</c:v>
                </c:pt>
                <c:pt idx="339">
                  <c:v>1.341200899022519E-3</c:v>
                </c:pt>
                <c:pt idx="340">
                  <c:v>1.3406500537960892E-3</c:v>
                </c:pt>
                <c:pt idx="341">
                  <c:v>1.339364748267752E-3</c:v>
                </c:pt>
                <c:pt idx="342">
                  <c:v>1.3366105221356019E-3</c:v>
                </c:pt>
                <c:pt idx="343">
                  <c:v>1.3338562960034509E-3</c:v>
                </c:pt>
                <c:pt idx="344">
                  <c:v>1.3338562960034509E-3</c:v>
                </c:pt>
                <c:pt idx="345">
                  <c:v>1.3325709904751138E-3</c:v>
                </c:pt>
                <c:pt idx="346">
                  <c:v>1.3316529150977298E-3</c:v>
                </c:pt>
                <c:pt idx="347">
                  <c:v>1.3307348397203467E-3</c:v>
                </c:pt>
                <c:pt idx="348">
                  <c:v>1.3307348397203467E-3</c:v>
                </c:pt>
                <c:pt idx="349">
                  <c:v>1.3298167643429628E-3</c:v>
                </c:pt>
                <c:pt idx="350">
                  <c:v>1.3285314588146256E-3</c:v>
                </c:pt>
                <c:pt idx="351">
                  <c:v>1.3285314588146256E-3</c:v>
                </c:pt>
                <c:pt idx="352">
                  <c:v>1.3226557763993713E-3</c:v>
                </c:pt>
                <c:pt idx="353">
                  <c:v>1.3189834748898368E-3</c:v>
                </c:pt>
                <c:pt idx="354">
                  <c:v>1.3180653995124533E-3</c:v>
                </c:pt>
                <c:pt idx="355">
                  <c:v>1.3176981693614996E-3</c:v>
                </c:pt>
                <c:pt idx="356">
                  <c:v>1.3140258678519656E-3</c:v>
                </c:pt>
                <c:pt idx="357">
                  <c:v>1.313107792474582E-3</c:v>
                </c:pt>
                <c:pt idx="358">
                  <c:v>1.3127405623236284E-3</c:v>
                </c:pt>
                <c:pt idx="359">
                  <c:v>1.3118224869462449E-3</c:v>
                </c:pt>
                <c:pt idx="360">
                  <c:v>1.3109044115688613E-3</c:v>
                </c:pt>
                <c:pt idx="361">
                  <c:v>1.3109044115688613E-3</c:v>
                </c:pt>
                <c:pt idx="362">
                  <c:v>1.3099863361914778E-3</c:v>
                </c:pt>
                <c:pt idx="363">
                  <c:v>1.3081501854367108E-3</c:v>
                </c:pt>
                <c:pt idx="364">
                  <c:v>1.3059468045309901E-3</c:v>
                </c:pt>
                <c:pt idx="365">
                  <c:v>1.3050287291536066E-3</c:v>
                </c:pt>
                <c:pt idx="366">
                  <c:v>1.3041106537762231E-3</c:v>
                </c:pt>
                <c:pt idx="367">
                  <c:v>1.3041106537762231E-3</c:v>
                </c:pt>
                <c:pt idx="368">
                  <c:v>1.3031925783988391E-3</c:v>
                </c:pt>
                <c:pt idx="369">
                  <c:v>1.3026417331724093E-3</c:v>
                </c:pt>
                <c:pt idx="370">
                  <c:v>1.3022745030214556E-3</c:v>
                </c:pt>
                <c:pt idx="371">
                  <c:v>1.2973168959835844E-3</c:v>
                </c:pt>
                <c:pt idx="372">
                  <c:v>1.2951135150778637E-3</c:v>
                </c:pt>
                <c:pt idx="373">
                  <c:v>1.2941954397004802E-3</c:v>
                </c:pt>
                <c:pt idx="374">
                  <c:v>1.2927265190966664E-3</c:v>
                </c:pt>
                <c:pt idx="375">
                  <c:v>1.2896050628135626E-3</c:v>
                </c:pt>
                <c:pt idx="376">
                  <c:v>1.2886869874361787E-3</c:v>
                </c:pt>
                <c:pt idx="377">
                  <c:v>1.2874016819078419E-3</c:v>
                </c:pt>
                <c:pt idx="378">
                  <c:v>1.2815259994925867E-3</c:v>
                </c:pt>
                <c:pt idx="379">
                  <c:v>1.2796898487378197E-3</c:v>
                </c:pt>
                <c:pt idx="380">
                  <c:v>1.2747322416999485E-3</c:v>
                </c:pt>
                <c:pt idx="381">
                  <c:v>1.2738141663225649E-3</c:v>
                </c:pt>
                <c:pt idx="382">
                  <c:v>1.2670204085299262E-3</c:v>
                </c:pt>
                <c:pt idx="383">
                  <c:v>1.2661023331525427E-3</c:v>
                </c:pt>
                <c:pt idx="384">
                  <c:v>1.2629808768694385E-3</c:v>
                </c:pt>
                <c:pt idx="385">
                  <c:v>1.2629808768694385E-3</c:v>
                </c:pt>
                <c:pt idx="386">
                  <c:v>1.2607774959637183E-3</c:v>
                </c:pt>
                <c:pt idx="387">
                  <c:v>1.2580232698315673E-3</c:v>
                </c:pt>
                <c:pt idx="388">
                  <c:v>1.2580232698315673E-3</c:v>
                </c:pt>
                <c:pt idx="389">
                  <c:v>1.2571051944541838E-3</c:v>
                </c:pt>
                <c:pt idx="390">
                  <c:v>1.2571051944541838E-3</c:v>
                </c:pt>
                <c:pt idx="391">
                  <c:v>1.2561871190768003E-3</c:v>
                </c:pt>
                <c:pt idx="392">
                  <c:v>1.2558198889258466E-3</c:v>
                </c:pt>
                <c:pt idx="393">
                  <c:v>1.2543509683220332E-3</c:v>
                </c:pt>
                <c:pt idx="394">
                  <c:v>1.2543509683220332E-3</c:v>
                </c:pt>
                <c:pt idx="395">
                  <c:v>1.2508622818879754E-3</c:v>
                </c:pt>
                <c:pt idx="396">
                  <c:v>1.2499442065105918E-3</c:v>
                </c:pt>
                <c:pt idx="397">
                  <c:v>1.2495769763596386E-3</c:v>
                </c:pt>
                <c:pt idx="398">
                  <c:v>1.2490261311332083E-3</c:v>
                </c:pt>
                <c:pt idx="399">
                  <c:v>1.2468227502274876E-3</c:v>
                </c:pt>
                <c:pt idx="400">
                  <c:v>1.2462719050010578E-3</c:v>
                </c:pt>
                <c:pt idx="401">
                  <c:v>1.2459046748501041E-3</c:v>
                </c:pt>
                <c:pt idx="402">
                  <c:v>1.2459046748501041E-3</c:v>
                </c:pt>
                <c:pt idx="403">
                  <c:v>1.2440685240953371E-3</c:v>
                </c:pt>
                <c:pt idx="404">
                  <c:v>1.2416815281141398E-3</c:v>
                </c:pt>
                <c:pt idx="405">
                  <c:v>1.2400289924348494E-3</c:v>
                </c:pt>
                <c:pt idx="406">
                  <c:v>1.2359894607743616E-3</c:v>
                </c:pt>
                <c:pt idx="407">
                  <c:v>1.2279103974533862E-3</c:v>
                </c:pt>
                <c:pt idx="408">
                  <c:v>1.2211166396607475E-3</c:v>
                </c:pt>
                <c:pt idx="409">
                  <c:v>1.220198564283364E-3</c:v>
                </c:pt>
                <c:pt idx="410">
                  <c:v>1.2174443381512134E-3</c:v>
                </c:pt>
                <c:pt idx="411">
                  <c:v>1.2152409572454928E-3</c:v>
                </c:pt>
                <c:pt idx="412">
                  <c:v>1.200184521056402E-3</c:v>
                </c:pt>
                <c:pt idx="413">
                  <c:v>1.200184521056402E-3</c:v>
                </c:pt>
                <c:pt idx="414">
                  <c:v>1.1994500607544951E-3</c:v>
                </c:pt>
                <c:pt idx="415">
                  <c:v>1.1970630647732978E-3</c:v>
                </c:pt>
                <c:pt idx="416">
                  <c:v>1.1961449893959143E-3</c:v>
                </c:pt>
                <c:pt idx="417">
                  <c:v>1.1961449893959143E-3</c:v>
                </c:pt>
                <c:pt idx="418">
                  <c:v>1.195777759244961E-3</c:v>
                </c:pt>
                <c:pt idx="419">
                  <c:v>1.1908201522070898E-3</c:v>
                </c:pt>
                <c:pt idx="420">
                  <c:v>1.1871478506975553E-3</c:v>
                </c:pt>
                <c:pt idx="421">
                  <c:v>1.1867806205466021E-3</c:v>
                </c:pt>
                <c:pt idx="422">
                  <c:v>1.1862297753201718E-3</c:v>
                </c:pt>
                <c:pt idx="423">
                  <c:v>1.1862297753201718E-3</c:v>
                </c:pt>
                <c:pt idx="424">
                  <c:v>1.1854953150182649E-3</c:v>
                </c:pt>
                <c:pt idx="425">
                  <c:v>1.1827410888861139E-3</c:v>
                </c:pt>
                <c:pt idx="426">
                  <c:v>1.1827410888861139E-3</c:v>
                </c:pt>
                <c:pt idx="427">
                  <c:v>1.182465666272899E-3</c:v>
                </c:pt>
                <c:pt idx="428">
                  <c:v>1.1820066285842075E-3</c:v>
                </c:pt>
                <c:pt idx="429">
                  <c:v>1.1812721682823006E-3</c:v>
                </c:pt>
                <c:pt idx="430">
                  <c:v>1.1809049381313469E-3</c:v>
                </c:pt>
                <c:pt idx="431">
                  <c:v>1.1805377079803937E-3</c:v>
                </c:pt>
                <c:pt idx="432">
                  <c:v>1.1790687873765799E-3</c:v>
                </c:pt>
                <c:pt idx="433">
                  <c:v>1.1777834818482427E-3</c:v>
                </c:pt>
                <c:pt idx="434">
                  <c:v>1.1763145612444289E-3</c:v>
                </c:pt>
                <c:pt idx="435">
                  <c:v>1.1759473310934757E-3</c:v>
                </c:pt>
                <c:pt idx="436">
                  <c:v>1.1720914145084645E-3</c:v>
                </c:pt>
                <c:pt idx="437">
                  <c:v>1.1678682677725002E-3</c:v>
                </c:pt>
                <c:pt idx="438">
                  <c:v>1.1663993471686864E-3</c:v>
                </c:pt>
                <c:pt idx="439">
                  <c:v>1.1555660577155604E-3</c:v>
                </c:pt>
                <c:pt idx="440">
                  <c:v>1.1555660577155604E-3</c:v>
                </c:pt>
                <c:pt idx="441">
                  <c:v>1.1555660577155604E-3</c:v>
                </c:pt>
                <c:pt idx="442">
                  <c:v>1.1555660577155604E-3</c:v>
                </c:pt>
                <c:pt idx="443">
                  <c:v>1.1555660577155604E-3</c:v>
                </c:pt>
                <c:pt idx="444">
                  <c:v>1.1555660577155604E-3</c:v>
                </c:pt>
                <c:pt idx="445">
                  <c:v>1.1471197642436313E-3</c:v>
                </c:pt>
                <c:pt idx="446">
                  <c:v>1.1412440818283766E-3</c:v>
                </c:pt>
                <c:pt idx="447">
                  <c:v>1.1399587763000394E-3</c:v>
                </c:pt>
                <c:pt idx="448">
                  <c:v>1.1397751612245628E-3</c:v>
                </c:pt>
                <c:pt idx="449">
                  <c:v>1.1379390104697957E-3</c:v>
                </c:pt>
                <c:pt idx="450">
                  <c:v>1.1379390104697957E-3</c:v>
                </c:pt>
                <c:pt idx="451">
                  <c:v>1.1379390104697957E-3</c:v>
                </c:pt>
                <c:pt idx="452">
                  <c:v>1.1379390104697957E-3</c:v>
                </c:pt>
                <c:pt idx="453">
                  <c:v>1.1379390104697957E-3</c:v>
                </c:pt>
                <c:pt idx="454">
                  <c:v>1.1379390104697957E-3</c:v>
                </c:pt>
                <c:pt idx="455">
                  <c:v>1.1379390104697957E-3</c:v>
                </c:pt>
                <c:pt idx="456">
                  <c:v>1.1361028597150283E-3</c:v>
                </c:pt>
                <c:pt idx="457">
                  <c:v>1.135735629564075E-3</c:v>
                </c:pt>
                <c:pt idx="458">
                  <c:v>1.135735629564075E-3</c:v>
                </c:pt>
                <c:pt idx="459">
                  <c:v>1.1276565662430996E-3</c:v>
                </c:pt>
                <c:pt idx="460">
                  <c:v>1.1261876456392858E-3</c:v>
                </c:pt>
                <c:pt idx="461">
                  <c:v>1.1221481139787981E-3</c:v>
                </c:pt>
                <c:pt idx="462">
                  <c:v>1.1221481139787981E-3</c:v>
                </c:pt>
                <c:pt idx="463">
                  <c:v>1.1118656697521019E-3</c:v>
                </c:pt>
                <c:pt idx="464">
                  <c:v>1.1019504556763595E-3</c:v>
                </c:pt>
                <c:pt idx="465">
                  <c:v>1.0901990908458495E-3</c:v>
                </c:pt>
                <c:pt idx="466">
                  <c:v>1.085608713958932E-3</c:v>
                </c:pt>
                <c:pt idx="467">
                  <c:v>1.0837725632041645E-3</c:v>
                </c:pt>
                <c:pt idx="468">
                  <c:v>1.082854487826781E-3</c:v>
                </c:pt>
                <c:pt idx="469">
                  <c:v>1.0821200275248741E-3</c:v>
                </c:pt>
                <c:pt idx="470">
                  <c:v>1.0756934998831891E-3</c:v>
                </c:pt>
                <c:pt idx="471">
                  <c:v>1.0756934998831891E-3</c:v>
                </c:pt>
                <c:pt idx="472">
                  <c:v>1.0712867380717481E-3</c:v>
                </c:pt>
                <c:pt idx="473">
                  <c:v>1.0626568295243424E-3</c:v>
                </c:pt>
                <c:pt idx="474">
                  <c:v>1.0604534486186217E-3</c:v>
                </c:pt>
                <c:pt idx="475">
                  <c:v>1.0558630717317041E-3</c:v>
                </c:pt>
                <c:pt idx="476">
                  <c:v>1.0459478576559612E-3</c:v>
                </c:pt>
                <c:pt idx="477">
                  <c:v>1.0441117069011942E-3</c:v>
                </c:pt>
                <c:pt idx="478">
                  <c:v>1.0391540998633229E-3</c:v>
                </c:pt>
                <c:pt idx="479">
                  <c:v>1.0341964928254517E-3</c:v>
                </c:pt>
                <c:pt idx="480">
                  <c:v>1.0341964928254517E-3</c:v>
                </c:pt>
                <c:pt idx="481">
                  <c:v>1.0264846596554295E-3</c:v>
                </c:pt>
                <c:pt idx="482">
                  <c:v>1.0264846596554295E-3</c:v>
                </c:pt>
                <c:pt idx="483">
                  <c:v>1.0264846596554295E-3</c:v>
                </c:pt>
                <c:pt idx="484">
                  <c:v>1.0264846596554295E-3</c:v>
                </c:pt>
                <c:pt idx="485">
                  <c:v>1.0242812787497088E-3</c:v>
                </c:pt>
                <c:pt idx="486">
                  <c:v>1.0224451279949418E-3</c:v>
                </c:pt>
                <c:pt idx="487">
                  <c:v>1.0224451279949418E-3</c:v>
                </c:pt>
                <c:pt idx="488">
                  <c:v>1.0215270526175583E-3</c:v>
                </c:pt>
                <c:pt idx="489">
                  <c:v>1.0215270526175583E-3</c:v>
                </c:pt>
                <c:pt idx="490">
                  <c:v>1.0215270526175583E-3</c:v>
                </c:pt>
                <c:pt idx="491">
                  <c:v>1.0211598224666046E-3</c:v>
                </c:pt>
                <c:pt idx="492">
                  <c:v>1.0206089772401747E-3</c:v>
                </c:pt>
                <c:pt idx="493">
                  <c:v>1.0202417470892211E-3</c:v>
                </c:pt>
                <c:pt idx="494">
                  <c:v>1.0180383661835004E-3</c:v>
                </c:pt>
                <c:pt idx="495">
                  <c:v>1.016569445579687E-3</c:v>
                </c:pt>
                <c:pt idx="496">
                  <c:v>1.0156513702023031E-3</c:v>
                </c:pt>
                <c:pt idx="497">
                  <c:v>1.0156513702023031E-3</c:v>
                </c:pt>
                <c:pt idx="498">
                  <c:v>1.0143660646739663E-3</c:v>
                </c:pt>
                <c:pt idx="499">
                  <c:v>1.0143660646739663E-3</c:v>
                </c:pt>
                <c:pt idx="500">
                  <c:v>1.013815219447536E-3</c:v>
                </c:pt>
                <c:pt idx="501">
                  <c:v>9.9490286667343461E-4</c:v>
                </c:pt>
                <c:pt idx="502">
                  <c:v>9.9233225561676025E-4</c:v>
                </c:pt>
                <c:pt idx="503">
                  <c:v>9.8719103350341239E-4</c:v>
                </c:pt>
                <c:pt idx="504">
                  <c:v>9.8719103350341239E-4</c:v>
                </c:pt>
                <c:pt idx="505">
                  <c:v>9.8149896616363426E-4</c:v>
                </c:pt>
                <c:pt idx="506">
                  <c:v>9.8003004555982046E-4</c:v>
                </c:pt>
                <c:pt idx="507">
                  <c:v>9.7819389480505343E-4</c:v>
                </c:pt>
                <c:pt idx="508">
                  <c:v>9.7415436314456571E-4</c:v>
                </c:pt>
                <c:pt idx="509">
                  <c:v>9.6736060535192701E-4</c:v>
                </c:pt>
                <c:pt idx="510">
                  <c:v>9.6478999429525309E-4</c:v>
                </c:pt>
                <c:pt idx="511">
                  <c:v>9.6111769278571903E-4</c:v>
                </c:pt>
                <c:pt idx="512">
                  <c:v>9.5928154203095157E-4</c:v>
                </c:pt>
                <c:pt idx="513">
                  <c:v>9.5836346665356805E-4</c:v>
                </c:pt>
                <c:pt idx="514">
                  <c:v>9.5836346665356805E-4</c:v>
                </c:pt>
                <c:pt idx="515">
                  <c:v>9.5120247870997612E-4</c:v>
                </c:pt>
                <c:pt idx="516">
                  <c:v>9.4036918925685014E-4</c:v>
                </c:pt>
                <c:pt idx="517">
                  <c:v>9.3761496312469916E-4</c:v>
                </c:pt>
                <c:pt idx="518">
                  <c:v>9.3265735608682792E-4</c:v>
                </c:pt>
                <c:pt idx="519">
                  <c:v>9.286178244263402E-4</c:v>
                </c:pt>
                <c:pt idx="520">
                  <c:v>9.286178244263402E-4</c:v>
                </c:pt>
                <c:pt idx="521">
                  <c:v>9.286178244263402E-4</c:v>
                </c:pt>
                <c:pt idx="522">
                  <c:v>9.286178244263402E-4</c:v>
                </c:pt>
                <c:pt idx="523">
                  <c:v>9.2678167367157317E-4</c:v>
                </c:pt>
                <c:pt idx="524">
                  <c:v>9.2090599125631842E-4</c:v>
                </c:pt>
                <c:pt idx="525">
                  <c:v>9.1062354702962228E-4</c:v>
                </c:pt>
                <c:pt idx="526">
                  <c:v>9.10072701803192E-4</c:v>
                </c:pt>
                <c:pt idx="527">
                  <c:v>9.0327894401055374E-4</c:v>
                </c:pt>
                <c:pt idx="528">
                  <c:v>8.9923941235006601E-4</c:v>
                </c:pt>
                <c:pt idx="529">
                  <c:v>8.9923941235006601E-4</c:v>
                </c:pt>
                <c:pt idx="530">
                  <c:v>8.9923941235006601E-4</c:v>
                </c:pt>
                <c:pt idx="531">
                  <c:v>8.9519988068957829E-4</c:v>
                </c:pt>
                <c:pt idx="532">
                  <c:v>8.9519988068957829E-4</c:v>
                </c:pt>
                <c:pt idx="533">
                  <c:v>8.9336372993481083E-4</c:v>
                </c:pt>
                <c:pt idx="534">
                  <c:v>8.8253044048168484E-4</c:v>
                </c:pt>
                <c:pt idx="535">
                  <c:v>8.7573668268904614E-4</c:v>
                </c:pt>
                <c:pt idx="536">
                  <c:v>8.676576193680707E-4</c:v>
                </c:pt>
                <c:pt idx="537">
                  <c:v>8.676576193680707E-4</c:v>
                </c:pt>
                <c:pt idx="538">
                  <c:v>8.6673954399068718E-4</c:v>
                </c:pt>
                <c:pt idx="539">
                  <c:v>8.6673954399068718E-4</c:v>
                </c:pt>
                <c:pt idx="540">
                  <c:v>8.6673954399068718E-4</c:v>
                </c:pt>
                <c:pt idx="541">
                  <c:v>8.6545423846235E-4</c:v>
                </c:pt>
                <c:pt idx="542">
                  <c:v>8.6325085755662974E-4</c:v>
                </c:pt>
                <c:pt idx="543">
                  <c:v>8.6178193695281595E-4</c:v>
                </c:pt>
                <c:pt idx="544">
                  <c:v>8.6086386157543243E-4</c:v>
                </c:pt>
                <c:pt idx="545">
                  <c:v>8.6086386157543243E-4</c:v>
                </c:pt>
                <c:pt idx="546">
                  <c:v>8.5829325051875851E-4</c:v>
                </c:pt>
                <c:pt idx="547">
                  <c:v>8.5682432991494471E-4</c:v>
                </c:pt>
                <c:pt idx="548">
                  <c:v>8.5462094900922402E-4</c:v>
                </c:pt>
                <c:pt idx="549">
                  <c:v>8.5186672287707347E-4</c:v>
                </c:pt>
                <c:pt idx="550">
                  <c:v>8.5149949272611981E-4</c:v>
                </c:pt>
                <c:pt idx="551">
                  <c:v>8.4874526659396926E-4</c:v>
                </c:pt>
                <c:pt idx="552">
                  <c:v>8.4745996106563208E-4</c:v>
                </c:pt>
                <c:pt idx="553">
                  <c:v>8.4525658015991139E-4</c:v>
                </c:pt>
                <c:pt idx="554">
                  <c:v>8.3791197714084284E-4</c:v>
                </c:pt>
                <c:pt idx="555">
                  <c:v>8.3699390176345933E-4</c:v>
                </c:pt>
                <c:pt idx="556">
                  <c:v>8.1716347361197395E-4</c:v>
                </c:pt>
                <c:pt idx="557">
                  <c:v>8.1532732285720692E-4</c:v>
                </c:pt>
                <c:pt idx="558">
                  <c:v>8.0816633491361499E-4</c:v>
                </c:pt>
                <c:pt idx="559">
                  <c:v>7.9329351380000128E-4</c:v>
                </c:pt>
                <c:pt idx="560">
                  <c:v>7.92742668573571E-4</c:v>
                </c:pt>
                <c:pt idx="561">
                  <c:v>7.9182459319618748E-4</c:v>
                </c:pt>
                <c:pt idx="562">
                  <c:v>7.905392876678503E-4</c:v>
                </c:pt>
                <c:pt idx="563">
                  <c:v>7.8870313691308327E-4</c:v>
                </c:pt>
                <c:pt idx="564">
                  <c:v>7.787879228373408E-4</c:v>
                </c:pt>
                <c:pt idx="565">
                  <c:v>7.7474839117685308E-4</c:v>
                </c:pt>
                <c:pt idx="566">
                  <c:v>7.6703655800683087E-4</c:v>
                </c:pt>
                <c:pt idx="567">
                  <c:v>7.6611848262944735E-4</c:v>
                </c:pt>
                <c:pt idx="568">
                  <c:v>7.6520040725206384E-4</c:v>
                </c:pt>
                <c:pt idx="569">
                  <c:v>7.6520040725206384E-4</c:v>
                </c:pt>
                <c:pt idx="570">
                  <c:v>7.6520040725206384E-4</c:v>
                </c:pt>
                <c:pt idx="571">
                  <c:v>7.6483317710111017E-4</c:v>
                </c:pt>
                <c:pt idx="572">
                  <c:v>7.6079364544062245E-4</c:v>
                </c:pt>
                <c:pt idx="573">
                  <c:v>7.602428002141926E-4</c:v>
                </c:pt>
                <c:pt idx="574">
                  <c:v>7.534490424215539E-4</c:v>
                </c:pt>
                <c:pt idx="575">
                  <c:v>7.5142927659131026E-4</c:v>
                </c:pt>
                <c:pt idx="576">
                  <c:v>7.5087843136487998E-4</c:v>
                </c:pt>
                <c:pt idx="577">
                  <c:v>7.5032758613844969E-4</c:v>
                </c:pt>
                <c:pt idx="578">
                  <c:v>7.4463551879867156E-4</c:v>
                </c:pt>
                <c:pt idx="579">
                  <c:v>7.4316659819485776E-4</c:v>
                </c:pt>
                <c:pt idx="580">
                  <c:v>7.409632172891375E-4</c:v>
                </c:pt>
                <c:pt idx="581">
                  <c:v>7.3949429668532371E-4</c:v>
                </c:pt>
                <c:pt idx="582">
                  <c:v>7.3949429668532371E-4</c:v>
                </c:pt>
                <c:pt idx="583">
                  <c:v>7.3545476502483598E-4</c:v>
                </c:pt>
                <c:pt idx="584">
                  <c:v>7.3545476502483598E-4</c:v>
                </c:pt>
                <c:pt idx="585">
                  <c:v>7.3545476502483598E-4</c:v>
                </c:pt>
                <c:pt idx="586">
                  <c:v>7.3251692381720839E-4</c:v>
                </c:pt>
                <c:pt idx="587">
                  <c:v>7.3233330874173178E-4</c:v>
                </c:pt>
                <c:pt idx="588">
                  <c:v>7.2645762632647659E-4</c:v>
                </c:pt>
                <c:pt idx="589">
                  <c:v>7.1746048762811763E-4</c:v>
                </c:pt>
                <c:pt idx="590">
                  <c:v>7.0974865445809585E-4</c:v>
                </c:pt>
                <c:pt idx="591">
                  <c:v>6.9891536500496943E-4</c:v>
                </c:pt>
                <c:pt idx="592">
                  <c:v>6.9579390872186522E-4</c:v>
                </c:pt>
                <c:pt idx="593">
                  <c:v>6.8808207555184344E-4</c:v>
                </c:pt>
                <c:pt idx="594">
                  <c:v>6.8808207555184344E-4</c:v>
                </c:pt>
                <c:pt idx="595">
                  <c:v>6.8771484540088978E-4</c:v>
                </c:pt>
                <c:pt idx="596">
                  <c:v>6.8716400017445993E-4</c:v>
                </c:pt>
                <c:pt idx="597">
                  <c:v>6.8679677002350626E-4</c:v>
                </c:pt>
                <c:pt idx="598">
                  <c:v>6.8642953987255303E-4</c:v>
                </c:pt>
                <c:pt idx="599">
                  <c:v>6.8459338911778557E-4</c:v>
                </c:pt>
                <c:pt idx="600">
                  <c:v>6.7908493685348405E-4</c:v>
                </c:pt>
                <c:pt idx="601">
                  <c:v>6.7871770670253082E-4</c:v>
                </c:pt>
                <c:pt idx="602">
                  <c:v>6.7816686147610054E-4</c:v>
                </c:pt>
                <c:pt idx="603">
                  <c:v>6.7816686147610054E-4</c:v>
                </c:pt>
                <c:pt idx="604">
                  <c:v>6.7633071072133351E-4</c:v>
                </c:pt>
                <c:pt idx="605">
                  <c:v>6.732092544382293E-4</c:v>
                </c:pt>
                <c:pt idx="606">
                  <c:v>6.7229117906084579E-4</c:v>
                </c:pt>
                <c:pt idx="607">
                  <c:v>6.7229117906084579E-4</c:v>
                </c:pt>
                <c:pt idx="608">
                  <c:v>6.7229117906084579E-4</c:v>
                </c:pt>
                <c:pt idx="609">
                  <c:v>6.7192394890989255E-4</c:v>
                </c:pt>
                <c:pt idx="610">
                  <c:v>6.7137310368346227E-4</c:v>
                </c:pt>
                <c:pt idx="611">
                  <c:v>6.7045502830607876E-4</c:v>
                </c:pt>
                <c:pt idx="612">
                  <c:v>6.6972056800417186E-4</c:v>
                </c:pt>
                <c:pt idx="613">
                  <c:v>6.6953695292869524E-4</c:v>
                </c:pt>
                <c:pt idx="614">
                  <c:v>6.6513019111725386E-4</c:v>
                </c:pt>
                <c:pt idx="615">
                  <c:v>6.6457934589082357E-4</c:v>
                </c:pt>
                <c:pt idx="616">
                  <c:v>6.6384488558891711E-4</c:v>
                </c:pt>
                <c:pt idx="617">
                  <c:v>6.607234293058129E-4</c:v>
                </c:pt>
                <c:pt idx="618">
                  <c:v>6.6053981423033585E-4</c:v>
                </c:pt>
                <c:pt idx="619">
                  <c:v>6.5558220719246461E-4</c:v>
                </c:pt>
                <c:pt idx="620">
                  <c:v>6.5190990568293056E-4</c:v>
                </c:pt>
                <c:pt idx="621">
                  <c:v>6.5025737000364014E-4</c:v>
                </c:pt>
                <c:pt idx="622">
                  <c:v>6.4750314387148917E-4</c:v>
                </c:pt>
                <c:pt idx="623">
                  <c:v>6.3942408055051372E-4</c:v>
                </c:pt>
                <c:pt idx="624">
                  <c:v>6.3887323532408344E-4</c:v>
                </c:pt>
                <c:pt idx="625">
                  <c:v>6.3887323532408344E-4</c:v>
                </c:pt>
                <c:pt idx="626">
                  <c:v>6.3354839813525897E-4</c:v>
                </c:pt>
                <c:pt idx="627">
                  <c:v>6.30794172003108E-4</c:v>
                </c:pt>
                <c:pt idx="628">
                  <c:v>6.3042694185215476E-4</c:v>
                </c:pt>
                <c:pt idx="629">
                  <c:v>6.2987609662572448E-4</c:v>
                </c:pt>
                <c:pt idx="630">
                  <c:v>6.2675464034262027E-4</c:v>
                </c:pt>
                <c:pt idx="631">
                  <c:v>6.2308233883308622E-4</c:v>
                </c:pt>
                <c:pt idx="632">
                  <c:v>6.2142980315379581E-4</c:v>
                </c:pt>
                <c:pt idx="633">
                  <c:v>6.1996088254998201E-4</c:v>
                </c:pt>
                <c:pt idx="634">
                  <c:v>6.1812473179521498E-4</c:v>
                </c:pt>
                <c:pt idx="635">
                  <c:v>6.1775750164426131E-4</c:v>
                </c:pt>
                <c:pt idx="636">
                  <c:v>6.1371796998377359E-4</c:v>
                </c:pt>
                <c:pt idx="637">
                  <c:v>6.1004566847423954E-4</c:v>
                </c:pt>
                <c:pt idx="638">
                  <c:v>6.0013045439849663E-4</c:v>
                </c:pt>
                <c:pt idx="639">
                  <c:v>5.9517284736062539E-4</c:v>
                </c:pt>
                <c:pt idx="640">
                  <c:v>5.9333669660585836E-4</c:v>
                </c:pt>
                <c:pt idx="641">
                  <c:v>5.9021524032275416E-4</c:v>
                </c:pt>
                <c:pt idx="642">
                  <c:v>5.8929716494537064E-4</c:v>
                </c:pt>
                <c:pt idx="643">
                  <c:v>5.8525763328488292E-4</c:v>
                </c:pt>
                <c:pt idx="644">
                  <c:v>5.8397232775654574E-4</c:v>
                </c:pt>
                <c:pt idx="645">
                  <c:v>5.8250340715273194E-4</c:v>
                </c:pt>
                <c:pt idx="646">
                  <c:v>5.8222798453951702E-4</c:v>
                </c:pt>
                <c:pt idx="647">
                  <c:v>5.8158533177534843E-4</c:v>
                </c:pt>
                <c:pt idx="648">
                  <c:v>5.812181016243952E-4</c:v>
                </c:pt>
                <c:pt idx="649">
                  <c:v>5.7754580011486071E-4</c:v>
                </c:pt>
                <c:pt idx="650">
                  <c:v>5.7626049458652353E-4</c:v>
                </c:pt>
                <c:pt idx="651">
                  <c:v>5.7479157398271016E-4</c:v>
                </c:pt>
                <c:pt idx="652">
                  <c:v>5.7479157398271016E-4</c:v>
                </c:pt>
                <c:pt idx="653">
                  <c:v>5.7350626845437298E-4</c:v>
                </c:pt>
                <c:pt idx="654">
                  <c:v>5.7350626845437298E-4</c:v>
                </c:pt>
                <c:pt idx="655">
                  <c:v>5.7350626845437298E-4</c:v>
                </c:pt>
                <c:pt idx="656">
                  <c:v>5.722209629260358E-4</c:v>
                </c:pt>
                <c:pt idx="657">
                  <c:v>5.7130288754865229E-4</c:v>
                </c:pt>
                <c:pt idx="658">
                  <c:v>5.7075204232222244E-4</c:v>
                </c:pt>
                <c:pt idx="659">
                  <c:v>5.6983396694483849E-4</c:v>
                </c:pt>
                <c:pt idx="660">
                  <c:v>5.6909950664293203E-4</c:v>
                </c:pt>
                <c:pt idx="661">
                  <c:v>5.5404307045384127E-4</c:v>
                </c:pt>
                <c:pt idx="662">
                  <c:v>5.5404307045384127E-4</c:v>
                </c:pt>
                <c:pt idx="663">
                  <c:v>5.5312499507645775E-4</c:v>
                </c:pt>
                <c:pt idx="664">
                  <c:v>5.5220691969907424E-4</c:v>
                </c:pt>
                <c:pt idx="665">
                  <c:v>5.5220691969907424E-4</c:v>
                </c:pt>
                <c:pt idx="666">
                  <c:v>5.5092161417073706E-4</c:v>
                </c:pt>
                <c:pt idx="667">
                  <c:v>5.4724931266120257E-4</c:v>
                </c:pt>
                <c:pt idx="668">
                  <c:v>5.4724931266120257E-4</c:v>
                </c:pt>
                <c:pt idx="669">
                  <c:v>5.4651485235929567E-4</c:v>
                </c:pt>
                <c:pt idx="670">
                  <c:v>5.4651485235929567E-4</c:v>
                </c:pt>
                <c:pt idx="671">
                  <c:v>5.4596400713286582E-4</c:v>
                </c:pt>
                <c:pt idx="672">
                  <c:v>5.4559677698191216E-4</c:v>
                </c:pt>
                <c:pt idx="673">
                  <c:v>5.4504593175548231E-4</c:v>
                </c:pt>
                <c:pt idx="674">
                  <c:v>5.4412785637809836E-4</c:v>
                </c:pt>
                <c:pt idx="675">
                  <c:v>5.4412785637809836E-4</c:v>
                </c:pt>
                <c:pt idx="676">
                  <c:v>5.4137363024594782E-4</c:v>
                </c:pt>
                <c:pt idx="677">
                  <c:v>5.411900151704712E-4</c:v>
                </c:pt>
                <c:pt idx="678">
                  <c:v>5.4100640009499459E-4</c:v>
                </c:pt>
                <c:pt idx="679">
                  <c:v>5.4027193979308769E-4</c:v>
                </c:pt>
                <c:pt idx="680">
                  <c:v>5.3880301918927389E-4</c:v>
                </c:pt>
                <c:pt idx="681">
                  <c:v>5.3825217396284361E-4</c:v>
                </c:pt>
                <c:pt idx="682">
                  <c:v>5.3806855888736699E-4</c:v>
                </c:pt>
                <c:pt idx="683">
                  <c:v>5.373340985854601E-4</c:v>
                </c:pt>
                <c:pt idx="684">
                  <c:v>5.3568156290616968E-4</c:v>
                </c:pt>
                <c:pt idx="685">
                  <c:v>5.3568156290616968E-4</c:v>
                </c:pt>
                <c:pt idx="686">
                  <c:v>5.3549794783069307E-4</c:v>
                </c:pt>
                <c:pt idx="687">
                  <c:v>5.3237649154758886E-4</c:v>
                </c:pt>
                <c:pt idx="688">
                  <c:v>5.2650080913233411E-4</c:v>
                </c:pt>
                <c:pt idx="689">
                  <c:v>5.2650080913233411E-4</c:v>
                </c:pt>
                <c:pt idx="690">
                  <c:v>5.2650080913233411E-4</c:v>
                </c:pt>
                <c:pt idx="691">
                  <c:v>5.2429742822661341E-4</c:v>
                </c:pt>
                <c:pt idx="692">
                  <c:v>5.2393019807565975E-4</c:v>
                </c:pt>
                <c:pt idx="693">
                  <c:v>5.2246127747184639E-4</c:v>
                </c:pt>
                <c:pt idx="694">
                  <c:v>5.2246127747184639E-4</c:v>
                </c:pt>
                <c:pt idx="695">
                  <c:v>5.2246127747184639E-4</c:v>
                </c:pt>
                <c:pt idx="696">
                  <c:v>5.2154320209446244E-4</c:v>
                </c:pt>
                <c:pt idx="697">
                  <c:v>5.2117597194350921E-4</c:v>
                </c:pt>
                <c:pt idx="698">
                  <c:v>5.2117597194350921E-4</c:v>
                </c:pt>
                <c:pt idx="699">
                  <c:v>5.1989066641517203E-4</c:v>
                </c:pt>
                <c:pt idx="700">
                  <c:v>5.1989066641517203E-4</c:v>
                </c:pt>
                <c:pt idx="701">
                  <c:v>5.1952343626421879E-4</c:v>
                </c:pt>
                <c:pt idx="702">
                  <c:v>5.1768728550945177E-4</c:v>
                </c:pt>
                <c:pt idx="703">
                  <c:v>5.158511347546843E-4</c:v>
                </c:pt>
                <c:pt idx="704">
                  <c:v>5.158511347546843E-4</c:v>
                </c:pt>
                <c:pt idx="705">
                  <c:v>5.1346413877348699E-4</c:v>
                </c:pt>
                <c:pt idx="706">
                  <c:v>5.1089352771681307E-4</c:v>
                </c:pt>
                <c:pt idx="707">
                  <c:v>5.0905737696204604E-4</c:v>
                </c:pt>
                <c:pt idx="708">
                  <c:v>5.0905737696204604E-4</c:v>
                </c:pt>
                <c:pt idx="709">
                  <c:v>5.0905737696204604E-4</c:v>
                </c:pt>
                <c:pt idx="710">
                  <c:v>5.0685399605632534E-4</c:v>
                </c:pt>
                <c:pt idx="711">
                  <c:v>5.0685399605632534E-4</c:v>
                </c:pt>
                <c:pt idx="712">
                  <c:v>5.0630315082989506E-4</c:v>
                </c:pt>
                <c:pt idx="713">
                  <c:v>5.0593592067894183E-4</c:v>
                </c:pt>
                <c:pt idx="714">
                  <c:v>5.0446700007512803E-4</c:v>
                </c:pt>
                <c:pt idx="715">
                  <c:v>5.0354892469774452E-4</c:v>
                </c:pt>
                <c:pt idx="716">
                  <c:v>5.0263084932036101E-4</c:v>
                </c:pt>
                <c:pt idx="717">
                  <c:v>5.0263084932036101E-4</c:v>
                </c:pt>
                <c:pt idx="718">
                  <c:v>5.0263084932036101E-4</c:v>
                </c:pt>
                <c:pt idx="719">
                  <c:v>5.0263084932036101E-4</c:v>
                </c:pt>
                <c:pt idx="720">
                  <c:v>5.0171277394297749E-4</c:v>
                </c:pt>
                <c:pt idx="721">
                  <c:v>4.9859131765987328E-4</c:v>
                </c:pt>
                <c:pt idx="722">
                  <c:v>4.9767324228248977E-4</c:v>
                </c:pt>
                <c:pt idx="723">
                  <c:v>4.9767324228248977E-4</c:v>
                </c:pt>
                <c:pt idx="724">
                  <c:v>4.9767324228248977E-4</c:v>
                </c:pt>
                <c:pt idx="725">
                  <c:v>4.9767324228248977E-4</c:v>
                </c:pt>
                <c:pt idx="726">
                  <c:v>4.9289925032009515E-4</c:v>
                </c:pt>
                <c:pt idx="727">
                  <c:v>4.927156352446181E-4</c:v>
                </c:pt>
                <c:pt idx="728">
                  <c:v>4.8775802820674686E-4</c:v>
                </c:pt>
                <c:pt idx="729">
                  <c:v>4.8371849654625914E-4</c:v>
                </c:pt>
                <c:pt idx="730">
                  <c:v>4.8243319101792239E-4</c:v>
                </c:pt>
                <c:pt idx="731">
                  <c:v>4.8188234579149211E-4</c:v>
                </c:pt>
                <c:pt idx="732">
                  <c:v>4.7967896488577142E-4</c:v>
                </c:pt>
                <c:pt idx="733">
                  <c:v>4.787608895083879E-4</c:v>
                </c:pt>
                <c:pt idx="734">
                  <c:v>4.7380328247051667E-4</c:v>
                </c:pt>
                <c:pt idx="735">
                  <c:v>4.7288520709313315E-4</c:v>
                </c:pt>
                <c:pt idx="736">
                  <c:v>4.7288520709313315E-4</c:v>
                </c:pt>
                <c:pt idx="737">
                  <c:v>4.7288520709313315E-4</c:v>
                </c:pt>
                <c:pt idx="738">
                  <c:v>4.7288520709313315E-4</c:v>
                </c:pt>
                <c:pt idx="739">
                  <c:v>4.7288520709313315E-4</c:v>
                </c:pt>
                <c:pt idx="740">
                  <c:v>4.7288520709313315E-4</c:v>
                </c:pt>
                <c:pt idx="741">
                  <c:v>4.7288520709313315E-4</c:v>
                </c:pt>
                <c:pt idx="742">
                  <c:v>4.7288520709313315E-4</c:v>
                </c:pt>
                <c:pt idx="743">
                  <c:v>4.7196713171574964E-4</c:v>
                </c:pt>
                <c:pt idx="744">
                  <c:v>4.7104905633836612E-4</c:v>
                </c:pt>
                <c:pt idx="745">
                  <c:v>4.7104905633836612E-4</c:v>
                </c:pt>
                <c:pt idx="746">
                  <c:v>4.7013098096098218E-4</c:v>
                </c:pt>
                <c:pt idx="747">
                  <c:v>4.6664229452692474E-4</c:v>
                </c:pt>
                <c:pt idx="748">
                  <c:v>4.616846874890535E-4</c:v>
                </c:pt>
                <c:pt idx="749">
                  <c:v>4.6076661211166998E-4</c:v>
                </c:pt>
                <c:pt idx="750">
                  <c:v>4.6039938196071632E-4</c:v>
                </c:pt>
                <c:pt idx="751">
                  <c:v>4.594813065833328E-4</c:v>
                </c:pt>
                <c:pt idx="752">
                  <c:v>4.4460848546971909E-4</c:v>
                </c:pt>
                <c:pt idx="753">
                  <c:v>4.3910003320541758E-4</c:v>
                </c:pt>
                <c:pt idx="754">
                  <c:v>4.3175543018634903E-4</c:v>
                </c:pt>
                <c:pt idx="755">
                  <c:v>4.2771589852586131E-4</c:v>
                </c:pt>
                <c:pt idx="756">
                  <c:v>4.2679782314847736E-4</c:v>
                </c:pt>
                <c:pt idx="757">
                  <c:v>4.2587974777109384E-4</c:v>
                </c:pt>
                <c:pt idx="758">
                  <c:v>4.2587974777109384E-4</c:v>
                </c:pt>
                <c:pt idx="759">
                  <c:v>4.2496167239371033E-4</c:v>
                </c:pt>
                <c:pt idx="760">
                  <c:v>4.2422721209180343E-4</c:v>
                </c:pt>
                <c:pt idx="761">
                  <c:v>4.2275829148798964E-4</c:v>
                </c:pt>
                <c:pt idx="762">
                  <c:v>4.1596453369535137E-4</c:v>
                </c:pt>
                <c:pt idx="763">
                  <c:v>4.1376115278963068E-4</c:v>
                </c:pt>
                <c:pt idx="764">
                  <c:v>4.1008885128009662E-4</c:v>
                </c:pt>
                <c:pt idx="765">
                  <c:v>4.0972162112914295E-4</c:v>
                </c:pt>
                <c:pt idx="766">
                  <c:v>4.0972162112914295E-4</c:v>
                </c:pt>
                <c:pt idx="767">
                  <c:v>4.0935439097818972E-4</c:v>
                </c:pt>
                <c:pt idx="768">
                  <c:v>4.0880354575175944E-4</c:v>
                </c:pt>
                <c:pt idx="769">
                  <c:v>4.0751824022342226E-4</c:v>
                </c:pt>
                <c:pt idx="770">
                  <c:v>4.0751824022342226E-4</c:v>
                </c:pt>
                <c:pt idx="771">
                  <c:v>4.0751824022342226E-4</c:v>
                </c:pt>
                <c:pt idx="772">
                  <c:v>4.0696739499699241E-4</c:v>
                </c:pt>
                <c:pt idx="773">
                  <c:v>4.060493196196089E-4</c:v>
                </c:pt>
                <c:pt idx="774">
                  <c:v>4.0256063318555102E-4</c:v>
                </c:pt>
                <c:pt idx="775">
                  <c:v>4.0164255780816751E-4</c:v>
                </c:pt>
                <c:pt idx="776">
                  <c:v>3.970521809212495E-4</c:v>
                </c:pt>
                <c:pt idx="777">
                  <c:v>3.970521809212495E-4</c:v>
                </c:pt>
                <c:pt idx="778">
                  <c:v>3.9668495077029627E-4</c:v>
                </c:pt>
                <c:pt idx="779">
                  <c:v>3.9356349448719206E-4</c:v>
                </c:pt>
                <c:pt idx="780">
                  <c:v>3.9264541910980855E-4</c:v>
                </c:pt>
                <c:pt idx="781">
                  <c:v>3.9209457388337827E-4</c:v>
                </c:pt>
                <c:pt idx="782">
                  <c:v>3.9044203820408786E-4</c:v>
                </c:pt>
                <c:pt idx="783">
                  <c:v>3.8860588744932083E-4</c:v>
                </c:pt>
                <c:pt idx="784">
                  <c:v>3.8530081609074E-4</c:v>
                </c:pt>
                <c:pt idx="785">
                  <c:v>3.8309743518501931E-4</c:v>
                </c:pt>
                <c:pt idx="786">
                  <c:v>3.8309743518501931E-4</c:v>
                </c:pt>
                <c:pt idx="787">
                  <c:v>3.8052682412834538E-4</c:v>
                </c:pt>
                <c:pt idx="788">
                  <c:v>3.7318222110927684E-4</c:v>
                </c:pt>
                <c:pt idx="789">
                  <c:v>3.682246140714056E-4</c:v>
                </c:pt>
                <c:pt idx="790">
                  <c:v>3.6730653869402165E-4</c:v>
                </c:pt>
                <c:pt idx="791">
                  <c:v>3.6730653869402165E-4</c:v>
                </c:pt>
                <c:pt idx="792">
                  <c:v>3.628997768825807E-4</c:v>
                </c:pt>
                <c:pt idx="793">
                  <c:v>3.6106362612781367E-4</c:v>
                </c:pt>
                <c:pt idx="794">
                  <c:v>3.6051278090138339E-4</c:v>
                </c:pt>
                <c:pt idx="795">
                  <c:v>3.6014555075042972E-4</c:v>
                </c:pt>
                <c:pt idx="796">
                  <c:v>3.5702409446732595E-4</c:v>
                </c:pt>
                <c:pt idx="797">
                  <c:v>3.5555517386351215E-4</c:v>
                </c:pt>
                <c:pt idx="798">
                  <c:v>3.5463709848612864E-4</c:v>
                </c:pt>
                <c:pt idx="799">
                  <c:v>3.5243371758040794E-4</c:v>
                </c:pt>
                <c:pt idx="800">
                  <c:v>3.5243371758040794E-4</c:v>
                </c:pt>
                <c:pt idx="801">
                  <c:v>3.5243371758040794E-4</c:v>
                </c:pt>
                <c:pt idx="802">
                  <c:v>3.5243371758040794E-4</c:v>
                </c:pt>
                <c:pt idx="803">
                  <c:v>3.5243371758040794E-4</c:v>
                </c:pt>
                <c:pt idx="804">
                  <c:v>3.5243371758040794E-4</c:v>
                </c:pt>
                <c:pt idx="805">
                  <c:v>3.5243371758040794E-4</c:v>
                </c:pt>
                <c:pt idx="806">
                  <c:v>3.4251850350466547E-4</c:v>
                </c:pt>
                <c:pt idx="807">
                  <c:v>3.4251850350466547E-4</c:v>
                </c:pt>
                <c:pt idx="808">
                  <c:v>3.4196765827823519E-4</c:v>
                </c:pt>
                <c:pt idx="809">
                  <c:v>3.4031512259894477E-4</c:v>
                </c:pt>
                <c:pt idx="810">
                  <c:v>3.4031512259894477E-4</c:v>
                </c:pt>
                <c:pt idx="811">
                  <c:v>3.3884620199513098E-4</c:v>
                </c:pt>
                <c:pt idx="812">
                  <c:v>3.3792812661774746E-4</c:v>
                </c:pt>
                <c:pt idx="813">
                  <c:v>3.3792812661774746E-4</c:v>
                </c:pt>
                <c:pt idx="814">
                  <c:v>3.3609197586298043E-4</c:v>
                </c:pt>
                <c:pt idx="815">
                  <c:v>3.3388859495725974E-4</c:v>
                </c:pt>
                <c:pt idx="816">
                  <c:v>3.3297051957987623E-4</c:v>
                </c:pt>
                <c:pt idx="817">
                  <c:v>3.3260328942892256E-4</c:v>
                </c:pt>
                <c:pt idx="818">
                  <c:v>3.2636037686271414E-4</c:v>
                </c:pt>
                <c:pt idx="819">
                  <c:v>3.2121915474936629E-4</c:v>
                </c:pt>
                <c:pt idx="820">
                  <c:v>3.1864854369269236E-4</c:v>
                </c:pt>
                <c:pt idx="821">
                  <c:v>3.1534347233411154E-4</c:v>
                </c:pt>
                <c:pt idx="822">
                  <c:v>3.1497624218315787E-4</c:v>
                </c:pt>
                <c:pt idx="823">
                  <c:v>3.1405816680577436E-4</c:v>
                </c:pt>
                <c:pt idx="824">
                  <c:v>2.9734919493739319E-4</c:v>
                </c:pt>
                <c:pt idx="825">
                  <c:v>2.9551304418262616E-4</c:v>
                </c:pt>
                <c:pt idx="826">
                  <c:v>2.9386050850333575E-4</c:v>
                </c:pt>
                <c:pt idx="827">
                  <c:v>2.8927013161641774E-4</c:v>
                </c:pt>
                <c:pt idx="828">
                  <c:v>2.8890290146546451E-4</c:v>
                </c:pt>
                <c:pt idx="829">
                  <c:v>2.8890290146546451E-4</c:v>
                </c:pt>
                <c:pt idx="830">
                  <c:v>2.880766336258193E-4</c:v>
                </c:pt>
                <c:pt idx="831">
                  <c:v>2.8706675071069705E-4</c:v>
                </c:pt>
                <c:pt idx="832">
                  <c:v>2.8706675071069705E-4</c:v>
                </c:pt>
                <c:pt idx="833">
                  <c:v>2.8523059995593002E-4</c:v>
                </c:pt>
                <c:pt idx="834">
                  <c:v>2.8523059995593002E-4</c:v>
                </c:pt>
                <c:pt idx="835">
                  <c:v>2.8284360397473271E-4</c:v>
                </c:pt>
                <c:pt idx="836">
                  <c:v>2.811910682954423E-4</c:v>
                </c:pt>
                <c:pt idx="837">
                  <c:v>2.811910682954423E-4</c:v>
                </c:pt>
                <c:pt idx="838">
                  <c:v>2.7531538588018755E-4</c:v>
                </c:pt>
                <c:pt idx="839">
                  <c:v>2.7531538588018755E-4</c:v>
                </c:pt>
                <c:pt idx="840">
                  <c:v>2.7531538588018755E-4</c:v>
                </c:pt>
                <c:pt idx="841">
                  <c:v>2.7476454065375727E-4</c:v>
                </c:pt>
                <c:pt idx="842">
                  <c:v>2.6815439793659562E-4</c:v>
                </c:pt>
                <c:pt idx="843">
                  <c:v>2.6760355271016533E-4</c:v>
                </c:pt>
                <c:pt idx="844">
                  <c:v>2.4318274767176238E-4</c:v>
                </c:pt>
                <c:pt idx="845">
                  <c:v>2.4318274767176238E-4</c:v>
                </c:pt>
                <c:pt idx="846">
                  <c:v>2.4318274767176238E-4</c:v>
                </c:pt>
                <c:pt idx="847">
                  <c:v>2.3914321601127466E-4</c:v>
                </c:pt>
                <c:pt idx="848">
                  <c:v>2.3877598586032099E-4</c:v>
                </c:pt>
                <c:pt idx="849">
                  <c:v>2.3877598586032099E-4</c:v>
                </c:pt>
                <c:pt idx="850">
                  <c:v>2.3730706525650763E-4</c:v>
                </c:pt>
                <c:pt idx="851">
                  <c:v>2.3510368435078694E-4</c:v>
                </c:pt>
                <c:pt idx="852">
                  <c:v>2.3198222806768273E-4</c:v>
                </c:pt>
                <c:pt idx="853">
                  <c:v>2.2886077178457852E-4</c:v>
                </c:pt>
                <c:pt idx="854">
                  <c:v>2.2886077178457852E-4</c:v>
                </c:pt>
                <c:pt idx="855">
                  <c:v>2.2794269640719501E-4</c:v>
                </c:pt>
                <c:pt idx="856">
                  <c:v>2.2243424414289349E-4</c:v>
                </c:pt>
                <c:pt idx="857">
                  <c:v>2.2206701399194026E-4</c:v>
                </c:pt>
                <c:pt idx="858">
                  <c:v>2.1564048635025522E-4</c:v>
                </c:pt>
                <c:pt idx="859">
                  <c:v>2.1196818484072073E-4</c:v>
                </c:pt>
                <c:pt idx="860">
                  <c:v>2.0572527227451232E-4</c:v>
                </c:pt>
                <c:pt idx="861">
                  <c:v>2.0535804212355908E-4</c:v>
                </c:pt>
                <c:pt idx="862">
                  <c:v>2.0205297076497826E-4</c:v>
                </c:pt>
                <c:pt idx="863">
                  <c:v>2.0076766523664108E-4</c:v>
                </c:pt>
                <c:pt idx="864">
                  <c:v>2.0040043508568785E-4</c:v>
                </c:pt>
                <c:pt idx="865">
                  <c:v>1.9984958985925757E-4</c:v>
                </c:pt>
                <c:pt idx="866">
                  <c:v>1.9893151448187405E-4</c:v>
                </c:pt>
                <c:pt idx="867">
                  <c:v>1.9452475267043266E-4</c:v>
                </c:pt>
                <c:pt idx="868">
                  <c:v>1.8718014965136412E-4</c:v>
                </c:pt>
                <c:pt idx="869">
                  <c:v>1.8644568934945722E-4</c:v>
                </c:pt>
                <c:pt idx="870">
                  <c:v>1.7818301095300516E-4</c:v>
                </c:pt>
                <c:pt idx="871">
                  <c:v>1.7818301095300516E-4</c:v>
                </c:pt>
                <c:pt idx="872">
                  <c:v>1.7781578080205149E-4</c:v>
                </c:pt>
                <c:pt idx="873">
                  <c:v>1.7726493557562164E-4</c:v>
                </c:pt>
                <c:pt idx="874">
                  <c:v>1.7377624914156377E-4</c:v>
                </c:pt>
                <c:pt idx="875">
                  <c:v>1.7138925316036646E-4</c:v>
                </c:pt>
                <c:pt idx="876">
                  <c:v>1.691858722546462E-4</c:v>
                </c:pt>
                <c:pt idx="877">
                  <c:v>1.616576541601006E-4</c:v>
                </c:pt>
                <c:pt idx="878">
                  <c:v>1.5890342802795006E-4</c:v>
                </c:pt>
                <c:pt idx="879">
                  <c:v>1.3944023002741834E-4</c:v>
                </c:pt>
                <c:pt idx="880">
                  <c:v>1.3356454761216316E-4</c:v>
                </c:pt>
                <c:pt idx="881">
                  <c:v>1.3356454761216316E-4</c:v>
                </c:pt>
                <c:pt idx="882">
                  <c:v>1.3356454761216316E-4</c:v>
                </c:pt>
                <c:pt idx="883">
                  <c:v>1.3356454761216316E-4</c:v>
                </c:pt>
                <c:pt idx="884">
                  <c:v>1.3356454761216316E-4</c:v>
                </c:pt>
                <c:pt idx="885">
                  <c:v>1.3356454761216316E-4</c:v>
                </c:pt>
                <c:pt idx="886">
                  <c:v>1.3356454761216316E-4</c:v>
                </c:pt>
                <c:pt idx="887">
                  <c:v>1.3356454761216316E-4</c:v>
                </c:pt>
                <c:pt idx="888">
                  <c:v>1.3356454761216316E-4</c:v>
                </c:pt>
                <c:pt idx="889">
                  <c:v>1.3356454761216316E-4</c:v>
                </c:pt>
                <c:pt idx="890">
                  <c:v>1.3356454761216316E-4</c:v>
                </c:pt>
                <c:pt idx="891">
                  <c:v>1.3356454761216316E-4</c:v>
                </c:pt>
                <c:pt idx="892">
                  <c:v>1.3264647223477965E-4</c:v>
                </c:pt>
                <c:pt idx="893">
                  <c:v>1.3172839685739613E-4</c:v>
                </c:pt>
                <c:pt idx="894">
                  <c:v>1.3172839685739613E-4</c:v>
                </c:pt>
                <c:pt idx="895">
                  <c:v>1.3172839685739613E-4</c:v>
                </c:pt>
                <c:pt idx="896">
                  <c:v>1.3172839685739613E-4</c:v>
                </c:pt>
                <c:pt idx="897">
                  <c:v>1.3172839685739613E-4</c:v>
                </c:pt>
                <c:pt idx="898">
                  <c:v>1.3172839685739613E-4</c:v>
                </c:pt>
                <c:pt idx="899">
                  <c:v>1.3172839685739613E-4</c:v>
                </c:pt>
                <c:pt idx="900">
                  <c:v>1.3172839685739613E-4</c:v>
                </c:pt>
                <c:pt idx="901">
                  <c:v>1.3172839685739613E-4</c:v>
                </c:pt>
                <c:pt idx="902">
                  <c:v>1.3172839685739613E-4</c:v>
                </c:pt>
                <c:pt idx="903">
                  <c:v>1.3172839685739613E-4</c:v>
                </c:pt>
                <c:pt idx="904">
                  <c:v>1.2273125815903717E-4</c:v>
                </c:pt>
                <c:pt idx="905">
                  <c:v>1.1501942498901496E-4</c:v>
                </c:pt>
                <c:pt idx="906">
                  <c:v>9.3903691309192832E-5</c:v>
                </c:pt>
                <c:pt idx="907">
                  <c:v>8.4906552610833873E-5</c:v>
                </c:pt>
                <c:pt idx="908">
                  <c:v>8.4355707384403591E-5</c:v>
                </c:pt>
                <c:pt idx="909">
                  <c:v>8.1601481252253048E-5</c:v>
                </c:pt>
                <c:pt idx="910">
                  <c:v>8.0683405874869534E-5</c:v>
                </c:pt>
                <c:pt idx="911">
                  <c:v>7.6827489289858428E-5</c:v>
                </c:pt>
                <c:pt idx="912">
                  <c:v>6.9850116421743113E-5</c:v>
                </c:pt>
                <c:pt idx="913">
                  <c:v>6.9482886270789881E-5</c:v>
                </c:pt>
                <c:pt idx="914">
                  <c:v>5.864959681766346E-5</c:v>
                </c:pt>
                <c:pt idx="915">
                  <c:v>5.3324759628838991E-5</c:v>
                </c:pt>
                <c:pt idx="916">
                  <c:v>4.6898231987153958E-5</c:v>
                </c:pt>
                <c:pt idx="917">
                  <c:v>4.5245696307863112E-5</c:v>
                </c:pt>
                <c:pt idx="918">
                  <c:v>4.3409545553096084E-5</c:v>
                </c:pt>
                <c:pt idx="919">
                  <c:v>4.2858700326665802E-5</c:v>
                </c:pt>
                <c:pt idx="920">
                  <c:v>4.1940624949282287E-5</c:v>
                </c:pt>
                <c:pt idx="921">
                  <c:v>3.6983017911411051E-5</c:v>
                </c:pt>
                <c:pt idx="922">
                  <c:v>3.2025410873539814E-5</c:v>
                </c:pt>
                <c:pt idx="923">
                  <c:v>2.2110196797797341E-5</c:v>
                </c:pt>
                <c:pt idx="924">
                  <c:v>1.5867284231588924E-5</c:v>
                </c:pt>
                <c:pt idx="925">
                  <c:v>1.5316439005158642E-5</c:v>
                </c:pt>
                <c:pt idx="926">
                  <c:v>7.7882209106134789E-6</c:v>
                </c:pt>
                <c:pt idx="927">
                  <c:v>5.6766475426310928E-6</c:v>
                </c:pt>
                <c:pt idx="928">
                  <c:v>5.6766475426310928E-6</c:v>
                </c:pt>
                <c:pt idx="929">
                  <c:v>5.6766475426310928E-6</c:v>
                </c:pt>
                <c:pt idx="930">
                  <c:v>3.7486892501257564E-6</c:v>
                </c:pt>
                <c:pt idx="931">
                  <c:v>-4.5139891463263047E-6</c:v>
                </c:pt>
                <c:pt idx="932">
                  <c:v>-4.5139891463263047E-6</c:v>
                </c:pt>
                <c:pt idx="933">
                  <c:v>-1.1674977089918236E-5</c:v>
                </c:pt>
                <c:pt idx="934">
                  <c:v>-1.1674977089918236E-5</c:v>
                </c:pt>
                <c:pt idx="935">
                  <c:v>-1.4980048448499494E-5</c:v>
                </c:pt>
                <c:pt idx="936">
                  <c:v>-1.5347278599452726E-5</c:v>
                </c:pt>
                <c:pt idx="937">
                  <c:v>-3.5728551977367955E-5</c:v>
                </c:pt>
                <c:pt idx="938">
                  <c:v>-3.8850008260472163E-5</c:v>
                </c:pt>
                <c:pt idx="939">
                  <c:v>-3.8850008260472163E-5</c:v>
                </c:pt>
                <c:pt idx="940">
                  <c:v>-3.8850008260472163E-5</c:v>
                </c:pt>
                <c:pt idx="941">
                  <c:v>-3.8941815798210471E-5</c:v>
                </c:pt>
                <c:pt idx="942">
                  <c:v>-3.8941815798210471E-5</c:v>
                </c:pt>
                <c:pt idx="943">
                  <c:v>-3.8941815798210471E-5</c:v>
                </c:pt>
                <c:pt idx="944">
                  <c:v>-4.0686159015239625E-5</c:v>
                </c:pt>
                <c:pt idx="945">
                  <c:v>-4.1053389166192857E-5</c:v>
                </c:pt>
                <c:pt idx="946">
                  <c:v>-4.2889539920959886E-5</c:v>
                </c:pt>
                <c:pt idx="947">
                  <c:v>-4.4174845449297066E-5</c:v>
                </c:pt>
                <c:pt idx="948">
                  <c:v>-5.0601373090982098E-5</c:v>
                </c:pt>
                <c:pt idx="949">
                  <c:v>-5.6293440430760233E-5</c:v>
                </c:pt>
                <c:pt idx="950">
                  <c:v>-5.8680436411957543E-5</c:v>
                </c:pt>
                <c:pt idx="951">
                  <c:v>-5.9598511789341058E-5</c:v>
                </c:pt>
                <c:pt idx="952">
                  <c:v>-6.363804344982878E-5</c:v>
                </c:pt>
                <c:pt idx="953">
                  <c:v>-6.4556118827212294E-5</c:v>
                </c:pt>
                <c:pt idx="954">
                  <c:v>-6.7677575110316503E-5</c:v>
                </c:pt>
                <c:pt idx="955">
                  <c:v>-7.8510864563442924E-5</c:v>
                </c:pt>
                <c:pt idx="956">
                  <c:v>-7.9428939940826438E-5</c:v>
                </c:pt>
                <c:pt idx="957">
                  <c:v>-8.0347015318209952E-5</c:v>
                </c:pt>
                <c:pt idx="958">
                  <c:v>-8.1265090695593466E-5</c:v>
                </c:pt>
                <c:pt idx="959">
                  <c:v>-8.7508003261801883E-5</c:v>
                </c:pt>
                <c:pt idx="960">
                  <c:v>-8.8426078639185397E-5</c:v>
                </c:pt>
                <c:pt idx="961">
                  <c:v>-8.9344154016568911E-5</c:v>
                </c:pt>
                <c:pt idx="962">
                  <c:v>-9.0262229393952426E-5</c:v>
                </c:pt>
                <c:pt idx="963">
                  <c:v>-9.0629459544906091E-5</c:v>
                </c:pt>
                <c:pt idx="964">
                  <c:v>-9.3016455526103402E-5</c:v>
                </c:pt>
                <c:pt idx="965">
                  <c:v>-9.3383685677056634E-5</c:v>
                </c:pt>
                <c:pt idx="966">
                  <c:v>-9.3383685677056634E-5</c:v>
                </c:pt>
                <c:pt idx="967">
                  <c:v>-9.4301761054440148E-5</c:v>
                </c:pt>
                <c:pt idx="968">
                  <c:v>-9.613791180920761E-5</c:v>
                </c:pt>
                <c:pt idx="969">
                  <c:v>-9.613791180920761E-5</c:v>
                </c:pt>
                <c:pt idx="970">
                  <c:v>-9.613791180920761E-5</c:v>
                </c:pt>
                <c:pt idx="971">
                  <c:v>-9.7055987186591124E-5</c:v>
                </c:pt>
                <c:pt idx="972">
                  <c:v>-9.7423217337544357E-5</c:v>
                </c:pt>
                <c:pt idx="973">
                  <c:v>-9.7423217337544357E-5</c:v>
                </c:pt>
                <c:pt idx="974">
                  <c:v>-1.0054467362064856E-4</c:v>
                </c:pt>
                <c:pt idx="975">
                  <c:v>-1.0329889975279911E-4</c:v>
                </c:pt>
                <c:pt idx="976">
                  <c:v>-1.0421697513018306E-4</c:v>
                </c:pt>
                <c:pt idx="977">
                  <c:v>-1.069712012623336E-4</c:v>
                </c:pt>
                <c:pt idx="978">
                  <c:v>-1.0788927663971711E-4</c:v>
                </c:pt>
                <c:pt idx="979">
                  <c:v>-1.1284688367758835E-4</c:v>
                </c:pt>
                <c:pt idx="980">
                  <c:v>-1.1468303443235581E-4</c:v>
                </c:pt>
                <c:pt idx="981">
                  <c:v>-1.1468303443235581E-4</c:v>
                </c:pt>
                <c:pt idx="982">
                  <c:v>-1.1505026458330904E-4</c:v>
                </c:pt>
                <c:pt idx="983">
                  <c:v>-1.2055871684761056E-4</c:v>
                </c:pt>
                <c:pt idx="984">
                  <c:v>-1.2129317714951746E-4</c:v>
                </c:pt>
                <c:pt idx="985">
                  <c:v>-1.2368017313071477E-4</c:v>
                </c:pt>
                <c:pt idx="986">
                  <c:v>-1.2368017313071477E-4</c:v>
                </c:pt>
                <c:pt idx="987">
                  <c:v>-1.2588355403643546E-4</c:v>
                </c:pt>
                <c:pt idx="988">
                  <c:v>-1.3047393092335303E-4</c:v>
                </c:pt>
                <c:pt idx="989">
                  <c:v>-1.3304454198002739E-4</c:v>
                </c:pt>
                <c:pt idx="990">
                  <c:v>-1.3947106962171243E-4</c:v>
                </c:pt>
                <c:pt idx="991">
                  <c:v>-1.4295975605576987E-4</c:v>
                </c:pt>
                <c:pt idx="992">
                  <c:v>-1.4534675203696718E-4</c:v>
                </c:pt>
                <c:pt idx="993">
                  <c:v>-1.493862836974549E-4</c:v>
                </c:pt>
                <c:pt idx="994">
                  <c:v>-1.5030435907483842E-4</c:v>
                </c:pt>
                <c:pt idx="995">
                  <c:v>-1.515896646031756E-4</c:v>
                </c:pt>
                <c:pt idx="996">
                  <c:v>-1.515896646031756E-4</c:v>
                </c:pt>
                <c:pt idx="997">
                  <c:v>-1.515896646031756E-4</c:v>
                </c:pt>
                <c:pt idx="998">
                  <c:v>-1.5223231736734375E-4</c:v>
                </c:pt>
                <c:pt idx="999">
                  <c:v>-1.5223231736734375E-4</c:v>
                </c:pt>
                <c:pt idx="1000">
                  <c:v>-1.5223231736734375E-4</c:v>
                </c:pt>
                <c:pt idx="1001">
                  <c:v>-1.5709811686747668E-4</c:v>
                </c:pt>
                <c:pt idx="1002">
                  <c:v>-1.5746534701843035E-4</c:v>
                </c:pt>
                <c:pt idx="1003">
                  <c:v>-1.7913192592468275E-4</c:v>
                </c:pt>
                <c:pt idx="1004">
                  <c:v>-1.7913192592468275E-4</c:v>
                </c:pt>
                <c:pt idx="1005">
                  <c:v>-1.7913192592468275E-4</c:v>
                </c:pt>
                <c:pt idx="1006">
                  <c:v>-1.8353868773612371E-4</c:v>
                </c:pt>
                <c:pt idx="1007">
                  <c:v>-1.9749343347235434E-4</c:v>
                </c:pt>
                <c:pt idx="1008">
                  <c:v>-2.057561118688064E-4</c:v>
                </c:pt>
                <c:pt idx="1009">
                  <c:v>-2.057561118688064E-4</c:v>
                </c:pt>
                <c:pt idx="1010">
                  <c:v>-2.057561118688064E-4</c:v>
                </c:pt>
                <c:pt idx="1011">
                  <c:v>-2.057561118688064E-4</c:v>
                </c:pt>
                <c:pt idx="1012">
                  <c:v>-2.057561118688064E-4</c:v>
                </c:pt>
                <c:pt idx="1013">
                  <c:v>-2.057561118688064E-4</c:v>
                </c:pt>
                <c:pt idx="1014">
                  <c:v>-2.057561118688064E-4</c:v>
                </c:pt>
                <c:pt idx="1015">
                  <c:v>-2.057561118688064E-4</c:v>
                </c:pt>
                <c:pt idx="1016">
                  <c:v>-2.057561118688064E-4</c:v>
                </c:pt>
                <c:pt idx="1017">
                  <c:v>-2.057561118688064E-4</c:v>
                </c:pt>
                <c:pt idx="1018">
                  <c:v>-2.057561118688064E-4</c:v>
                </c:pt>
                <c:pt idx="1019">
                  <c:v>-2.057561118688064E-4</c:v>
                </c:pt>
                <c:pt idx="1020">
                  <c:v>-2.057561118688064E-4</c:v>
                </c:pt>
                <c:pt idx="1021">
                  <c:v>-2.057561118688064E-4</c:v>
                </c:pt>
                <c:pt idx="1022">
                  <c:v>-2.0667418724618991E-4</c:v>
                </c:pt>
                <c:pt idx="1023">
                  <c:v>-2.0667418724618991E-4</c:v>
                </c:pt>
                <c:pt idx="1024">
                  <c:v>-2.0667418724618991E-4</c:v>
                </c:pt>
                <c:pt idx="1025">
                  <c:v>-2.0667418724618991E-4</c:v>
                </c:pt>
                <c:pt idx="1026">
                  <c:v>-2.0667418724618991E-4</c:v>
                </c:pt>
                <c:pt idx="1027">
                  <c:v>-2.0667418724618991E-4</c:v>
                </c:pt>
                <c:pt idx="1028">
                  <c:v>-2.0667418724618991E-4</c:v>
                </c:pt>
                <c:pt idx="1029">
                  <c:v>-2.0667418724618991E-4</c:v>
                </c:pt>
                <c:pt idx="1030">
                  <c:v>-2.0667418724618991E-4</c:v>
                </c:pt>
                <c:pt idx="1031">
                  <c:v>-2.0667418724618991E-4</c:v>
                </c:pt>
                <c:pt idx="1032">
                  <c:v>-2.0667418724618991E-4</c:v>
                </c:pt>
                <c:pt idx="1033">
                  <c:v>-2.0667418724618991E-4</c:v>
                </c:pt>
                <c:pt idx="1034">
                  <c:v>-2.0667418724618991E-4</c:v>
                </c:pt>
                <c:pt idx="1035">
                  <c:v>-2.0667418724618991E-4</c:v>
                </c:pt>
                <c:pt idx="1036">
                  <c:v>-2.0979564352929412E-4</c:v>
                </c:pt>
                <c:pt idx="1037">
                  <c:v>-2.0979564352929412E-4</c:v>
                </c:pt>
                <c:pt idx="1038">
                  <c:v>-2.1071371890667764E-4</c:v>
                </c:pt>
                <c:pt idx="1039">
                  <c:v>-2.1456963549168874E-4</c:v>
                </c:pt>
                <c:pt idx="1040">
                  <c:v>-2.250356947938615E-4</c:v>
                </c:pt>
                <c:pt idx="1041">
                  <c:v>-2.3513452394508102E-4</c:v>
                </c:pt>
                <c:pt idx="1042">
                  <c:v>-2.4009213098295226E-4</c:v>
                </c:pt>
                <c:pt idx="1043">
                  <c:v>-2.4009213098295226E-4</c:v>
                </c:pt>
                <c:pt idx="1044">
                  <c:v>-2.5184349581346176E-4</c:v>
                </c:pt>
                <c:pt idx="1045">
                  <c:v>-2.5625025762490315E-4</c:v>
                </c:pt>
                <c:pt idx="1046">
                  <c:v>-2.6763439230445942E-4</c:v>
                </c:pt>
                <c:pt idx="1047">
                  <c:v>-2.6855246768184293E-4</c:v>
                </c:pt>
                <c:pt idx="1048">
                  <c:v>-2.689196978327966E-4</c:v>
                </c:pt>
                <c:pt idx="1049">
                  <c:v>-2.7057223351208701E-4</c:v>
                </c:pt>
                <c:pt idx="1050">
                  <c:v>-2.7552984054995825E-4</c:v>
                </c:pt>
                <c:pt idx="1051">
                  <c:v>-2.7571345562543486E-4</c:v>
                </c:pt>
                <c:pt idx="1052">
                  <c:v>-2.7846768175758584E-4</c:v>
                </c:pt>
                <c:pt idx="1053">
                  <c:v>-2.9242242749381604E-4</c:v>
                </c:pt>
                <c:pt idx="1054">
                  <c:v>-2.9242242749381604E-4</c:v>
                </c:pt>
                <c:pt idx="1055">
                  <c:v>-3.1041670489053395E-4</c:v>
                </c:pt>
                <c:pt idx="1056">
                  <c:v>-3.1537431192840519E-4</c:v>
                </c:pt>
                <c:pt idx="1057">
                  <c:v>-3.1721046268317265E-4</c:v>
                </c:pt>
                <c:pt idx="1058">
                  <c:v>-3.1812853806055617E-4</c:v>
                </c:pt>
                <c:pt idx="1059">
                  <c:v>-3.4695610491040051E-4</c:v>
                </c:pt>
                <c:pt idx="1060">
                  <c:v>-3.4934310089159782E-4</c:v>
                </c:pt>
                <c:pt idx="1061">
                  <c:v>-3.623797712504445E-4</c:v>
                </c:pt>
                <c:pt idx="1062">
                  <c:v>-3.6329784662782801E-4</c:v>
                </c:pt>
                <c:pt idx="1063">
                  <c:v>-3.8790226674170801E-4</c:v>
                </c:pt>
                <c:pt idx="1064">
                  <c:v>-3.8808588181718463E-4</c:v>
                </c:pt>
                <c:pt idx="1065">
                  <c:v>-3.9983724664769456E-4</c:v>
                </c:pt>
                <c:pt idx="1066">
                  <c:v>-4.0516208383651903E-4</c:v>
                </c:pt>
                <c:pt idx="1067">
                  <c:v>-4.1195584162915773E-4</c:v>
                </c:pt>
                <c:pt idx="1068">
                  <c:v>-4.1287391700654125E-4</c:v>
                </c:pt>
                <c:pt idx="1069">
                  <c:v>-4.2278913108228372E-4</c:v>
                </c:pt>
                <c:pt idx="1070">
                  <c:v>-4.3454049591279366E-4</c:v>
                </c:pt>
                <c:pt idx="1071">
                  <c:v>-4.3454049591279366E-4</c:v>
                </c:pt>
                <c:pt idx="1072">
                  <c:v>-4.3454049591279366E-4</c:v>
                </c:pt>
                <c:pt idx="1073">
                  <c:v>-4.3454049591279366E-4</c:v>
                </c:pt>
                <c:pt idx="1074">
                  <c:v>-4.3454049591279366E-4</c:v>
                </c:pt>
                <c:pt idx="1075">
                  <c:v>-4.3454049591279366E-4</c:v>
                </c:pt>
                <c:pt idx="1076">
                  <c:v>-4.3454049591279366E-4</c:v>
                </c:pt>
                <c:pt idx="1077">
                  <c:v>-4.3454049591279366E-4</c:v>
                </c:pt>
                <c:pt idx="1078">
                  <c:v>-4.3454049591279366E-4</c:v>
                </c:pt>
                <c:pt idx="1079">
                  <c:v>-4.3454049591279366E-4</c:v>
                </c:pt>
                <c:pt idx="1080">
                  <c:v>-4.3454049591279366E-4</c:v>
                </c:pt>
                <c:pt idx="1081">
                  <c:v>-4.3637664666756068E-4</c:v>
                </c:pt>
                <c:pt idx="1082">
                  <c:v>-4.3637664666756068E-4</c:v>
                </c:pt>
                <c:pt idx="1083">
                  <c:v>-4.3637664666756068E-4</c:v>
                </c:pt>
                <c:pt idx="1084">
                  <c:v>-4.3637664666756068E-4</c:v>
                </c:pt>
                <c:pt idx="1085">
                  <c:v>-4.3858002757328138E-4</c:v>
                </c:pt>
                <c:pt idx="1086">
                  <c:v>-4.3949810295066489E-4</c:v>
                </c:pt>
                <c:pt idx="1087">
                  <c:v>-4.4078340847900207E-4</c:v>
                </c:pt>
                <c:pt idx="1088">
                  <c:v>-4.4133425370543192E-4</c:v>
                </c:pt>
                <c:pt idx="1089">
                  <c:v>-4.5216754315855834E-4</c:v>
                </c:pt>
                <c:pt idx="1090">
                  <c:v>-4.5896130095119661E-4</c:v>
                </c:pt>
                <c:pt idx="1091">
                  <c:v>-4.6208275723430082E-4</c:v>
                </c:pt>
                <c:pt idx="1092">
                  <c:v>-4.6391890798906784E-4</c:v>
                </c:pt>
                <c:pt idx="1093">
                  <c:v>-4.6979459040432303E-4</c:v>
                </c:pt>
                <c:pt idx="1094">
                  <c:v>-4.7016182055527626E-4</c:v>
                </c:pt>
                <c:pt idx="1095">
                  <c:v>-4.7016182055527626E-4</c:v>
                </c:pt>
                <c:pt idx="1096">
                  <c:v>-4.7071266578170654E-4</c:v>
                </c:pt>
                <c:pt idx="1097">
                  <c:v>-4.8870694317842446E-4</c:v>
                </c:pt>
                <c:pt idx="1098">
                  <c:v>-4.9954023263155088E-4</c:v>
                </c:pt>
                <c:pt idx="1099">
                  <c:v>-5.0927183163181674E-4</c:v>
                </c:pt>
                <c:pt idx="1100">
                  <c:v>-5.1441305374516459E-4</c:v>
                </c:pt>
                <c:pt idx="1101">
                  <c:v>-5.2965310500973197E-4</c:v>
                </c:pt>
                <c:pt idx="1102">
                  <c:v>-5.3369263667021969E-4</c:v>
                </c:pt>
                <c:pt idx="1103">
                  <c:v>-5.4415869597239245E-4</c:v>
                </c:pt>
                <c:pt idx="1104">
                  <c:v>-5.4507677134977596E-4</c:v>
                </c:pt>
                <c:pt idx="1105">
                  <c:v>-5.4507677134977596E-4</c:v>
                </c:pt>
                <c:pt idx="1106">
                  <c:v>-5.4507677134977596E-4</c:v>
                </c:pt>
                <c:pt idx="1107">
                  <c:v>-5.5499198542551887E-4</c:v>
                </c:pt>
                <c:pt idx="1108">
                  <c:v>-5.6362189397292459E-4</c:v>
                </c:pt>
                <c:pt idx="1109">
                  <c:v>-5.6766142563341232E-4</c:v>
                </c:pt>
                <c:pt idx="1110">
                  <c:v>-5.7133372714294637E-4</c:v>
                </c:pt>
                <c:pt idx="1111">
                  <c:v>-5.7261903267128355E-4</c:v>
                </c:pt>
                <c:pt idx="1112">
                  <c:v>-5.7353710804866707E-4</c:v>
                </c:pt>
                <c:pt idx="1113">
                  <c:v>-5.8253424674702603E-4</c:v>
                </c:pt>
                <c:pt idx="1114">
                  <c:v>-5.8473762765274672E-4</c:v>
                </c:pt>
                <c:pt idx="1115">
                  <c:v>-6.0291552012494126E-4</c:v>
                </c:pt>
                <c:pt idx="1116">
                  <c:v>-6.0511890103066195E-4</c:v>
                </c:pt>
                <c:pt idx="1117">
                  <c:v>-6.0695505178542898E-4</c:v>
                </c:pt>
                <c:pt idx="1118">
                  <c:v>-6.0824035731376616E-4</c:v>
                </c:pt>
                <c:pt idx="1119">
                  <c:v>-6.1411603972902091E-4</c:v>
                </c:pt>
                <c:pt idx="1120">
                  <c:v>-6.1687026586117188E-4</c:v>
                </c:pt>
                <c:pt idx="1121">
                  <c:v>-6.2751994023882126E-4</c:v>
                </c:pt>
                <c:pt idx="1122">
                  <c:v>-6.2935609099358828E-4</c:v>
                </c:pt>
                <c:pt idx="1123">
                  <c:v>-6.3670069401265705E-4</c:v>
                </c:pt>
                <c:pt idx="1124">
                  <c:v>-6.6148872920201367E-4</c:v>
                </c:pt>
                <c:pt idx="1125">
                  <c:v>-6.6240680457939718E-4</c:v>
                </c:pt>
                <c:pt idx="1126">
                  <c:v>-6.6240680457939718E-4</c:v>
                </c:pt>
                <c:pt idx="1127">
                  <c:v>-6.6240680457939718E-4</c:v>
                </c:pt>
                <c:pt idx="1128">
                  <c:v>-6.6240680457939718E-4</c:v>
                </c:pt>
                <c:pt idx="1129">
                  <c:v>-6.6240680457939718E-4</c:v>
                </c:pt>
                <c:pt idx="1130">
                  <c:v>-6.6240680457939718E-4</c:v>
                </c:pt>
                <c:pt idx="1131">
                  <c:v>-6.6240680457939718E-4</c:v>
                </c:pt>
                <c:pt idx="1132">
                  <c:v>-6.6240680457939718E-4</c:v>
                </c:pt>
                <c:pt idx="1133">
                  <c:v>-6.6240680457939718E-4</c:v>
                </c:pt>
                <c:pt idx="1134">
                  <c:v>-6.6240680457939718E-4</c:v>
                </c:pt>
                <c:pt idx="1135">
                  <c:v>-6.6240680457939718E-4</c:v>
                </c:pt>
                <c:pt idx="1136">
                  <c:v>-6.6240680457939718E-4</c:v>
                </c:pt>
                <c:pt idx="1137">
                  <c:v>-6.6240680457939718E-4</c:v>
                </c:pt>
                <c:pt idx="1138">
                  <c:v>-6.6240680457939718E-4</c:v>
                </c:pt>
                <c:pt idx="1139">
                  <c:v>-6.6240680457939718E-4</c:v>
                </c:pt>
                <c:pt idx="1140">
                  <c:v>-6.6240680457939718E-4</c:v>
                </c:pt>
                <c:pt idx="1141">
                  <c:v>-6.6240680457939718E-4</c:v>
                </c:pt>
                <c:pt idx="1142">
                  <c:v>-6.6240680457939718E-4</c:v>
                </c:pt>
                <c:pt idx="1143">
                  <c:v>-6.6240680457939718E-4</c:v>
                </c:pt>
                <c:pt idx="1144">
                  <c:v>-6.6240680457939718E-4</c:v>
                </c:pt>
                <c:pt idx="1145">
                  <c:v>-6.6240680457939718E-4</c:v>
                </c:pt>
                <c:pt idx="1146">
                  <c:v>-6.6240680457939718E-4</c:v>
                </c:pt>
                <c:pt idx="1147">
                  <c:v>-6.6736441161726842E-4</c:v>
                </c:pt>
                <c:pt idx="1148">
                  <c:v>-6.7507624478729063E-4</c:v>
                </c:pt>
                <c:pt idx="1149">
                  <c:v>-6.7544347493824386E-4</c:v>
                </c:pt>
                <c:pt idx="1150">
                  <c:v>-6.8407338348564959E-4</c:v>
                </c:pt>
                <c:pt idx="1151">
                  <c:v>-6.8444061363660304E-4</c:v>
                </c:pt>
                <c:pt idx="1152">
                  <c:v>-7.0151681565593744E-4</c:v>
                </c:pt>
                <c:pt idx="1153">
                  <c:v>-7.0261850610879779E-4</c:v>
                </c:pt>
                <c:pt idx="1154">
                  <c:v>-7.0445465686356503E-4</c:v>
                </c:pt>
                <c:pt idx="1155">
                  <c:v>-7.0849418852405276E-4</c:v>
                </c:pt>
                <c:pt idx="1156">
                  <c:v>-7.0922864882595965E-4</c:v>
                </c:pt>
                <c:pt idx="1157">
                  <c:v>-7.1143202973168013E-4</c:v>
                </c:pt>
                <c:pt idx="1158">
                  <c:v>-7.1345179556192399E-4</c:v>
                </c:pt>
                <c:pt idx="1159">
                  <c:v>-7.1436987093930751E-4</c:v>
                </c:pt>
                <c:pt idx="1160">
                  <c:v>-7.173077121469351E-4</c:v>
                </c:pt>
                <c:pt idx="1161">
                  <c:v>-7.4136128703438482E-4</c:v>
                </c:pt>
                <c:pt idx="1162">
                  <c:v>-7.4136128703438482E-4</c:v>
                </c:pt>
                <c:pt idx="1163">
                  <c:v>-7.4319743778915185E-4</c:v>
                </c:pt>
                <c:pt idx="1164">
                  <c:v>-7.6119171518586998E-4</c:v>
                </c:pt>
                <c:pt idx="1165">
                  <c:v>-7.6119171518586998E-4</c:v>
                </c:pt>
                <c:pt idx="1166">
                  <c:v>-7.6119171518586998E-4</c:v>
                </c:pt>
                <c:pt idx="1167">
                  <c:v>-7.621097905632535E-4</c:v>
                </c:pt>
                <c:pt idx="1168">
                  <c:v>-7.621097905632535E-4</c:v>
                </c:pt>
                <c:pt idx="1169">
                  <c:v>-7.621097905632535E-4</c:v>
                </c:pt>
                <c:pt idx="1170">
                  <c:v>-7.621097905632535E-4</c:v>
                </c:pt>
                <c:pt idx="1171">
                  <c:v>-7.6798547297850846E-4</c:v>
                </c:pt>
                <c:pt idx="1172">
                  <c:v>-7.6798547297850846E-4</c:v>
                </c:pt>
                <c:pt idx="1173">
                  <c:v>-7.7202500463899619E-4</c:v>
                </c:pt>
                <c:pt idx="1174">
                  <c:v>-7.7202500463899619E-4</c:v>
                </c:pt>
                <c:pt idx="1175">
                  <c:v>-7.7202500463899619E-4</c:v>
                </c:pt>
                <c:pt idx="1176">
                  <c:v>-7.7202500463899619E-4</c:v>
                </c:pt>
                <c:pt idx="1177">
                  <c:v>-7.729430800163797E-4</c:v>
                </c:pt>
                <c:pt idx="1178">
                  <c:v>-7.729430800163797E-4</c:v>
                </c:pt>
                <c:pt idx="1179">
                  <c:v>-7.7386115539376321E-4</c:v>
                </c:pt>
                <c:pt idx="1180">
                  <c:v>-7.8689782575261011E-4</c:v>
                </c:pt>
                <c:pt idx="1181">
                  <c:v>-7.8689782575261011E-4</c:v>
                </c:pt>
                <c:pt idx="1182">
                  <c:v>-7.9589496445096907E-4</c:v>
                </c:pt>
                <c:pt idx="1183">
                  <c:v>-8.0617740867766521E-4</c:v>
                </c:pt>
                <c:pt idx="1184">
                  <c:v>-8.0636102375314183E-4</c:v>
                </c:pt>
                <c:pt idx="1185">
                  <c:v>-8.0727909913052556E-4</c:v>
                </c:pt>
                <c:pt idx="1186">
                  <c:v>-8.0911524988529259E-4</c:v>
                </c:pt>
                <c:pt idx="1187">
                  <c:v>-8.1811238858365176E-4</c:v>
                </c:pt>
                <c:pt idx="1188">
                  <c:v>-8.2472253130081341E-4</c:v>
                </c:pt>
                <c:pt idx="1189">
                  <c:v>-8.2802760265939424E-4</c:v>
                </c:pt>
                <c:pt idx="1190">
                  <c:v>-8.30781828791545E-4</c:v>
                </c:pt>
                <c:pt idx="1191">
                  <c:v>-8.3298520969726569E-4</c:v>
                </c:pt>
                <c:pt idx="1192">
                  <c:v>-8.3739197150870686E-4</c:v>
                </c:pt>
                <c:pt idx="1193">
                  <c:v>-8.3977896748990417E-4</c:v>
                </c:pt>
                <c:pt idx="1194">
                  <c:v>-8.4565464990515892E-4</c:v>
                </c:pt>
                <c:pt idx="1195">
                  <c:v>-8.5373371322613437E-4</c:v>
                </c:pt>
                <c:pt idx="1196">
                  <c:v>-8.6273085192449354E-4</c:v>
                </c:pt>
                <c:pt idx="1197">
                  <c:v>-8.8347935545336222E-4</c:v>
                </c:pt>
                <c:pt idx="1198">
                  <c:v>-8.8347935545336222E-4</c:v>
                </c:pt>
                <c:pt idx="1199">
                  <c:v>-8.8347935545336222E-4</c:v>
                </c:pt>
                <c:pt idx="1200">
                  <c:v>-8.902731132460007E-4</c:v>
                </c:pt>
                <c:pt idx="1201">
                  <c:v>-8.902731132460007E-4</c:v>
                </c:pt>
                <c:pt idx="1202">
                  <c:v>-8.902731132460007E-4</c:v>
                </c:pt>
                <c:pt idx="1203">
                  <c:v>-8.902731132460007E-4</c:v>
                </c:pt>
                <c:pt idx="1204">
                  <c:v>-8.902731132460007E-4</c:v>
                </c:pt>
                <c:pt idx="1205">
                  <c:v>-8.9119118862338443E-4</c:v>
                </c:pt>
                <c:pt idx="1206">
                  <c:v>-8.9119118862338443E-4</c:v>
                </c:pt>
                <c:pt idx="1207">
                  <c:v>-8.9119118862338443E-4</c:v>
                </c:pt>
                <c:pt idx="1208">
                  <c:v>-8.9119118862338443E-4</c:v>
                </c:pt>
                <c:pt idx="1209">
                  <c:v>-9.0147363285008036E-4</c:v>
                </c:pt>
                <c:pt idx="1210">
                  <c:v>-9.4535763588901524E-4</c:v>
                </c:pt>
                <c:pt idx="1211">
                  <c:v>-9.4701017156830587E-4</c:v>
                </c:pt>
                <c:pt idx="1212">
                  <c:v>-9.534366992099909E-4</c:v>
                </c:pt>
                <c:pt idx="1213">
                  <c:v>-9.534366992099909E-4</c:v>
                </c:pt>
                <c:pt idx="1214">
                  <c:v>-9.9768793239987923E-4</c:v>
                </c:pt>
                <c:pt idx="1215">
                  <c:v>-1.0008093886829834E-3</c:v>
                </c:pt>
                <c:pt idx="1216">
                  <c:v>-1.0008093886829834E-3</c:v>
                </c:pt>
                <c:pt idx="1217">
                  <c:v>-1.0008093886829834E-3</c:v>
                </c:pt>
                <c:pt idx="1218">
                  <c:v>-1.0008093886829834E-3</c:v>
                </c:pt>
                <c:pt idx="1219">
                  <c:v>-1.0008093886829834E-3</c:v>
                </c:pt>
                <c:pt idx="1220">
                  <c:v>-1.001727464060367E-3</c:v>
                </c:pt>
                <c:pt idx="1221">
                  <c:v>-1.001727464060367E-3</c:v>
                </c:pt>
                <c:pt idx="1222">
                  <c:v>-1.0026455394377505E-3</c:v>
                </c:pt>
                <c:pt idx="1223">
                  <c:v>-1.0026455394377505E-3</c:v>
                </c:pt>
                <c:pt idx="1224">
                  <c:v>-1.009439297230389E-3</c:v>
                </c:pt>
                <c:pt idx="1225">
                  <c:v>-1.0283516500044906E-3</c:v>
                </c:pt>
                <c:pt idx="1226">
                  <c:v>-1.0283516500044906E-3</c:v>
                </c:pt>
                <c:pt idx="1227">
                  <c:v>-1.0445097766464415E-3</c:v>
                </c:pt>
                <c:pt idx="1228">
                  <c:v>-1.048732923382406E-3</c:v>
                </c:pt>
                <c:pt idx="1229">
                  <c:v>-1.0503854590616965E-3</c:v>
                </c:pt>
                <c:pt idx="1230">
                  <c:v>-1.0509363042881265E-3</c:v>
                </c:pt>
                <c:pt idx="1231">
                  <c:v>-1.0726028831943789E-3</c:v>
                </c:pt>
                <c:pt idx="1232">
                  <c:v>-1.0825180972701216E-3</c:v>
                </c:pt>
                <c:pt idx="1233">
                  <c:v>-1.1023485254216068E-3</c:v>
                </c:pt>
                <c:pt idx="1234">
                  <c:v>-1.1023485254216068E-3</c:v>
                </c:pt>
                <c:pt idx="1235">
                  <c:v>-1.1023485254216068E-3</c:v>
                </c:pt>
                <c:pt idx="1236">
                  <c:v>-1.1023485254216068E-3</c:v>
                </c:pt>
                <c:pt idx="1237">
                  <c:v>-1.1023485254216068E-3</c:v>
                </c:pt>
                <c:pt idx="1238">
                  <c:v>-1.1023485254216068E-3</c:v>
                </c:pt>
                <c:pt idx="1239">
                  <c:v>-1.1023485254216068E-3</c:v>
                </c:pt>
                <c:pt idx="1240">
                  <c:v>-1.1122637394973495E-3</c:v>
                </c:pt>
                <c:pt idx="1241">
                  <c:v>-1.1122637394973495E-3</c:v>
                </c:pt>
                <c:pt idx="1242">
                  <c:v>-1.1122637394973495E-3</c:v>
                </c:pt>
                <c:pt idx="1243">
                  <c:v>-1.1163032711578372E-3</c:v>
                </c:pt>
                <c:pt idx="1244">
                  <c:v>-1.1172213465352207E-3</c:v>
                </c:pt>
                <c:pt idx="1245">
                  <c:v>-1.1199755726673715E-3</c:v>
                </c:pt>
                <c:pt idx="1246">
                  <c:v>-1.1339303184036019E-3</c:v>
                </c:pt>
                <c:pt idx="1247">
                  <c:v>-1.1370517746867061E-3</c:v>
                </c:pt>
                <c:pt idx="1248">
                  <c:v>-1.144212762630298E-3</c:v>
                </c:pt>
                <c:pt idx="1249">
                  <c:v>-1.1451308380076815E-3</c:v>
                </c:pt>
                <c:pt idx="1250">
                  <c:v>-1.1574330480646213E-3</c:v>
                </c:pt>
                <c:pt idx="1251">
                  <c:v>-1.173223944555619E-3</c:v>
                </c:pt>
                <c:pt idx="1252">
                  <c:v>-1.1741420199330025E-3</c:v>
                </c:pt>
                <c:pt idx="1253">
                  <c:v>-1.1757945556122929E-3</c:v>
                </c:pt>
                <c:pt idx="1254">
                  <c:v>-1.1813030078765944E-3</c:v>
                </c:pt>
                <c:pt idx="1255">
                  <c:v>-1.2187604832738443E-3</c:v>
                </c:pt>
                <c:pt idx="1256">
                  <c:v>-1.2187604832738443E-3</c:v>
                </c:pt>
                <c:pt idx="1257">
                  <c:v>-1.2187604832738443E-3</c:v>
                </c:pt>
                <c:pt idx="1258">
                  <c:v>-1.2187604832738443E-3</c:v>
                </c:pt>
                <c:pt idx="1259">
                  <c:v>-1.2187604832738443E-3</c:v>
                </c:pt>
                <c:pt idx="1260">
                  <c:v>-1.2187604832738443E-3</c:v>
                </c:pt>
                <c:pt idx="1261">
                  <c:v>-1.2218819395569485E-3</c:v>
                </c:pt>
                <c:pt idx="1262">
                  <c:v>-1.230511848104354E-3</c:v>
                </c:pt>
                <c:pt idx="1263">
                  <c:v>-1.230511848104354E-3</c:v>
                </c:pt>
                <c:pt idx="1264">
                  <c:v>-1.2457518993689214E-3</c:v>
                </c:pt>
                <c:pt idx="1265">
                  <c:v>-1.2958788149740647E-3</c:v>
                </c:pt>
                <c:pt idx="1266">
                  <c:v>-1.2990002712571689E-3</c:v>
                </c:pt>
                <c:pt idx="1267">
                  <c:v>-1.3026725727667032E-3</c:v>
                </c:pt>
                <c:pt idx="1268">
                  <c:v>-1.3026725727667032E-3</c:v>
                </c:pt>
                <c:pt idx="1269">
                  <c:v>-1.3026725727667032E-3</c:v>
                </c:pt>
                <c:pt idx="1270">
                  <c:v>-1.3026725727667032E-3</c:v>
                </c:pt>
                <c:pt idx="1271">
                  <c:v>-1.3175453938803171E-3</c:v>
                </c:pt>
                <c:pt idx="1272">
                  <c:v>-1.3292967587108268E-3</c:v>
                </c:pt>
                <c:pt idx="1273">
                  <c:v>-1.338293897409186E-3</c:v>
                </c:pt>
                <c:pt idx="1274">
                  <c:v>-1.338293897409186E-3</c:v>
                </c:pt>
                <c:pt idx="1275">
                  <c:v>-1.338293897409186E-3</c:v>
                </c:pt>
                <c:pt idx="1276">
                  <c:v>-1.338293897409186E-3</c:v>
                </c:pt>
                <c:pt idx="1277">
                  <c:v>-1.346005730579208E-3</c:v>
                </c:pt>
                <c:pt idx="1278">
                  <c:v>-1.3500452622396957E-3</c:v>
                </c:pt>
                <c:pt idx="1279">
                  <c:v>-1.3500452622396957E-3</c:v>
                </c:pt>
                <c:pt idx="1280">
                  <c:v>-1.3500452622396957E-3</c:v>
                </c:pt>
                <c:pt idx="1281">
                  <c:v>-1.3500452622396957E-3</c:v>
                </c:pt>
                <c:pt idx="1282">
                  <c:v>-1.3500452622396957E-3</c:v>
                </c:pt>
                <c:pt idx="1283">
                  <c:v>-1.3636327778249727E-3</c:v>
                </c:pt>
                <c:pt idx="1284">
                  <c:v>-1.3636327778249727E-3</c:v>
                </c:pt>
                <c:pt idx="1285">
                  <c:v>-1.3636327778249727E-3</c:v>
                </c:pt>
                <c:pt idx="1286">
                  <c:v>-1.3636327778249727E-3</c:v>
                </c:pt>
                <c:pt idx="1287">
                  <c:v>-1.3671214642590303E-3</c:v>
                </c:pt>
                <c:pt idx="1288">
                  <c:v>-1.3785055989385866E-3</c:v>
                </c:pt>
                <c:pt idx="1289">
                  <c:v>-1.3785055989385866E-3</c:v>
                </c:pt>
                <c:pt idx="1290">
                  <c:v>-1.3785055989385866E-3</c:v>
                </c:pt>
                <c:pt idx="1291">
                  <c:v>-1.3785055989385866E-3</c:v>
                </c:pt>
                <c:pt idx="1292">
                  <c:v>-1.3887880431652825E-3</c:v>
                </c:pt>
                <c:pt idx="1293">
                  <c:v>-1.3970507215617348E-3</c:v>
                </c:pt>
                <c:pt idx="1294">
                  <c:v>-1.3996213326184087E-3</c:v>
                </c:pt>
                <c:pt idx="1295">
                  <c:v>-1.4095365466941514E-3</c:v>
                </c:pt>
                <c:pt idx="1296">
                  <c:v>-1.4348754271099381E-3</c:v>
                </c:pt>
                <c:pt idx="1297">
                  <c:v>-1.4348754271099381E-3</c:v>
                </c:pt>
                <c:pt idx="1298">
                  <c:v>-1.4348754271099381E-3</c:v>
                </c:pt>
                <c:pt idx="1299">
                  <c:v>-1.4348754271099381E-3</c:v>
                </c:pt>
                <c:pt idx="1300">
                  <c:v>-1.4389149587704258E-3</c:v>
                </c:pt>
                <c:pt idx="1301">
                  <c:v>-1.4389149587704258E-3</c:v>
                </c:pt>
                <c:pt idx="1302">
                  <c:v>-1.4389149587704258E-3</c:v>
                </c:pt>
                <c:pt idx="1303">
                  <c:v>-1.4389149587704258E-3</c:v>
                </c:pt>
                <c:pt idx="1304">
                  <c:v>-1.455623930638807E-3</c:v>
                </c:pt>
                <c:pt idx="1305">
                  <c:v>-1.457460081393574E-3</c:v>
                </c:pt>
                <c:pt idx="1306">
                  <c:v>-1.457460081393574E-3</c:v>
                </c:pt>
                <c:pt idx="1307">
                  <c:v>-1.457460081393574E-3</c:v>
                </c:pt>
                <c:pt idx="1308">
                  <c:v>-1.457460081393574E-3</c:v>
                </c:pt>
                <c:pt idx="1309">
                  <c:v>-1.4624176884314455E-3</c:v>
                </c:pt>
                <c:pt idx="1310">
                  <c:v>-1.4673752954693167E-3</c:v>
                </c:pt>
                <c:pt idx="1311">
                  <c:v>-1.471047596978851E-3</c:v>
                </c:pt>
                <c:pt idx="1312">
                  <c:v>-1.5215417427349477E-3</c:v>
                </c:pt>
                <c:pt idx="1313">
                  <c:v>-1.5215417427349477E-3</c:v>
                </c:pt>
                <c:pt idx="1314">
                  <c:v>-1.5215417427349477E-3</c:v>
                </c:pt>
                <c:pt idx="1315">
                  <c:v>-1.5259485045463889E-3</c:v>
                </c:pt>
                <c:pt idx="1316">
                  <c:v>-1.5323750321880739E-3</c:v>
                </c:pt>
                <c:pt idx="1317">
                  <c:v>-1.5323750321880739E-3</c:v>
                </c:pt>
                <c:pt idx="1318">
                  <c:v>-1.5323750321880739E-3</c:v>
                </c:pt>
                <c:pt idx="1319">
                  <c:v>-1.5323750321880739E-3</c:v>
                </c:pt>
                <c:pt idx="1320">
                  <c:v>-1.5345784130937944E-3</c:v>
                </c:pt>
                <c:pt idx="1321">
                  <c:v>-1.5345784130937944E-3</c:v>
                </c:pt>
                <c:pt idx="1322">
                  <c:v>-1.5345784130937944E-3</c:v>
                </c:pt>
                <c:pt idx="1323">
                  <c:v>-1.5345784130937944E-3</c:v>
                </c:pt>
                <c:pt idx="1324">
                  <c:v>-1.5345784130937944E-3</c:v>
                </c:pt>
                <c:pt idx="1325">
                  <c:v>-1.5624879045662552E-3</c:v>
                </c:pt>
                <c:pt idx="1326">
                  <c:v>-1.567078281453173E-3</c:v>
                </c:pt>
                <c:pt idx="1327">
                  <c:v>-1.567078281453173E-3</c:v>
                </c:pt>
                <c:pt idx="1328">
                  <c:v>-1.567078281453173E-3</c:v>
                </c:pt>
                <c:pt idx="1329">
                  <c:v>-1.5679963568305567E-3</c:v>
                </c:pt>
                <c:pt idx="1330">
                  <c:v>-1.5679963568305567E-3</c:v>
                </c:pt>
                <c:pt idx="1331">
                  <c:v>-1.5679963568305567E-3</c:v>
                </c:pt>
                <c:pt idx="1332">
                  <c:v>-1.5679963568305567E-3</c:v>
                </c:pt>
                <c:pt idx="1333">
                  <c:v>-1.5679963568305567E-3</c:v>
                </c:pt>
                <c:pt idx="1334">
                  <c:v>-1.5679963568305567E-3</c:v>
                </c:pt>
                <c:pt idx="1335">
                  <c:v>-1.5733211940193814E-3</c:v>
                </c:pt>
                <c:pt idx="1336">
                  <c:v>-1.5742392693967649E-3</c:v>
                </c:pt>
                <c:pt idx="1337">
                  <c:v>-1.5797477216610665E-3</c:v>
                </c:pt>
                <c:pt idx="1338">
                  <c:v>-1.5845217136234611E-3</c:v>
                </c:pt>
                <c:pt idx="1339">
                  <c:v>-1.5885612452839488E-3</c:v>
                </c:pt>
                <c:pt idx="1340">
                  <c:v>-1.5971911538313543E-3</c:v>
                </c:pt>
                <c:pt idx="1341">
                  <c:v>-1.5999453799635051E-3</c:v>
                </c:pt>
                <c:pt idx="1342">
                  <c:v>-1.6298746372662098E-3</c:v>
                </c:pt>
                <c:pt idx="1343">
                  <c:v>-1.6667812674370295E-3</c:v>
                </c:pt>
                <c:pt idx="1344">
                  <c:v>-1.6676993428144131E-3</c:v>
                </c:pt>
                <c:pt idx="1345">
                  <c:v>-1.6695354935691801E-3</c:v>
                </c:pt>
                <c:pt idx="1346">
                  <c:v>-1.6695354935691801E-3</c:v>
                </c:pt>
                <c:pt idx="1347">
                  <c:v>-1.6695354935691801E-3</c:v>
                </c:pt>
                <c:pt idx="1348">
                  <c:v>-1.6726569498522843E-3</c:v>
                </c:pt>
                <c:pt idx="1349">
                  <c:v>-1.6726569498522843E-3</c:v>
                </c:pt>
                <c:pt idx="1350">
                  <c:v>-1.6735750252296678E-3</c:v>
                </c:pt>
                <c:pt idx="1351">
                  <c:v>-1.6754111759844351E-3</c:v>
                </c:pt>
                <c:pt idx="1352">
                  <c:v>-1.6776145568901555E-3</c:v>
                </c:pt>
                <c:pt idx="1353">
                  <c:v>-1.6776145568901555E-3</c:v>
                </c:pt>
                <c:pt idx="1354">
                  <c:v>-1.6776145568901555E-3</c:v>
                </c:pt>
                <c:pt idx="1355">
                  <c:v>-1.6785326322675393E-3</c:v>
                </c:pt>
                <c:pt idx="1356">
                  <c:v>-1.6785326322675393E-3</c:v>
                </c:pt>
                <c:pt idx="1357">
                  <c:v>-1.6785326322675393E-3</c:v>
                </c:pt>
                <c:pt idx="1358">
                  <c:v>-1.6785326322675393E-3</c:v>
                </c:pt>
                <c:pt idx="1359">
                  <c:v>-1.6785326322675393E-3</c:v>
                </c:pt>
                <c:pt idx="1360">
                  <c:v>-1.6785326322675393E-3</c:v>
                </c:pt>
                <c:pt idx="1361">
                  <c:v>-1.6785326322675393E-3</c:v>
                </c:pt>
                <c:pt idx="1362">
                  <c:v>-1.6803687830223065E-3</c:v>
                </c:pt>
                <c:pt idx="1363">
                  <c:v>-1.7055240483626164E-3</c:v>
                </c:pt>
                <c:pt idx="1364">
                  <c:v>-1.7091963498721506E-3</c:v>
                </c:pt>
                <c:pt idx="1365">
                  <c:v>-1.7150720322874056E-3</c:v>
                </c:pt>
                <c:pt idx="1366">
                  <c:v>-1.715439262438359E-3</c:v>
                </c:pt>
                <c:pt idx="1367">
                  <c:v>-1.7181934885705098E-3</c:v>
                </c:pt>
                <c:pt idx="1368">
                  <c:v>-1.7310465438538799E-3</c:v>
                </c:pt>
                <c:pt idx="1369">
                  <c:v>-1.738574761948425E-3</c:v>
                </c:pt>
                <c:pt idx="1370">
                  <c:v>-1.7416962182315292E-3</c:v>
                </c:pt>
                <c:pt idx="1371">
                  <c:v>-1.7484899760241677E-3</c:v>
                </c:pt>
                <c:pt idx="1372">
                  <c:v>-1.7488572061751212E-3</c:v>
                </c:pt>
                <c:pt idx="1373">
                  <c:v>-1.7615266463830146E-3</c:v>
                </c:pt>
                <c:pt idx="1374">
                  <c:v>-1.7618938765339679E-3</c:v>
                </c:pt>
                <c:pt idx="1375">
                  <c:v>-1.7782356182513956E-3</c:v>
                </c:pt>
                <c:pt idx="1376">
                  <c:v>-1.7791536936287793E-3</c:v>
                </c:pt>
                <c:pt idx="1377">
                  <c:v>-1.7841113006666505E-3</c:v>
                </c:pt>
                <c:pt idx="1378">
                  <c:v>-1.7841113006666505E-3</c:v>
                </c:pt>
                <c:pt idx="1379">
                  <c:v>-1.7850293760440341E-3</c:v>
                </c:pt>
                <c:pt idx="1380">
                  <c:v>-1.7868655267988011E-3</c:v>
                </c:pt>
                <c:pt idx="1381">
                  <c:v>-1.7899869830819053E-3</c:v>
                </c:pt>
                <c:pt idx="1382">
                  <c:v>-1.7899869830819053E-3</c:v>
                </c:pt>
                <c:pt idx="1383">
                  <c:v>-1.7976988162519275E-3</c:v>
                </c:pt>
                <c:pt idx="1384">
                  <c:v>-1.8035744986671823E-3</c:v>
                </c:pt>
                <c:pt idx="1385">
                  <c:v>-1.8070631851012399E-3</c:v>
                </c:pt>
                <c:pt idx="1386">
                  <c:v>-1.8079812604786234E-3</c:v>
                </c:pt>
                <c:pt idx="1387">
                  <c:v>-1.8144077881203085E-3</c:v>
                </c:pt>
                <c:pt idx="1388">
                  <c:v>-1.8401138986870486E-3</c:v>
                </c:pt>
                <c:pt idx="1389">
                  <c:v>-1.8689414655368929E-3</c:v>
                </c:pt>
                <c:pt idx="1390">
                  <c:v>-1.8707776162916602E-3</c:v>
                </c:pt>
                <c:pt idx="1391">
                  <c:v>-1.8856504374052739E-3</c:v>
                </c:pt>
                <c:pt idx="1392">
                  <c:v>-1.889965391678977E-3</c:v>
                </c:pt>
                <c:pt idx="1393">
                  <c:v>-1.889965391678977E-3</c:v>
                </c:pt>
                <c:pt idx="1394">
                  <c:v>-1.889965391678977E-3</c:v>
                </c:pt>
                <c:pt idx="1395">
                  <c:v>-1.889965391678977E-3</c:v>
                </c:pt>
                <c:pt idx="1396">
                  <c:v>-1.8906080444431453E-3</c:v>
                </c:pt>
                <c:pt idx="1397">
                  <c:v>-1.8906080444431453E-3</c:v>
                </c:pt>
                <c:pt idx="1398">
                  <c:v>-1.8906080444431453E-3</c:v>
                </c:pt>
                <c:pt idx="1399">
                  <c:v>-1.8906080444431453E-3</c:v>
                </c:pt>
                <c:pt idx="1400">
                  <c:v>-1.8933622705752961E-3</c:v>
                </c:pt>
                <c:pt idx="1401">
                  <c:v>-1.8933622705752961E-3</c:v>
                </c:pt>
                <c:pt idx="1402">
                  <c:v>-1.8933622705752961E-3</c:v>
                </c:pt>
                <c:pt idx="1403">
                  <c:v>-1.8933622705752961E-3</c:v>
                </c:pt>
                <c:pt idx="1404">
                  <c:v>-1.8949229987168482E-3</c:v>
                </c:pt>
                <c:pt idx="1405">
                  <c:v>-1.8949229987168482E-3</c:v>
                </c:pt>
                <c:pt idx="1406">
                  <c:v>-1.8949229987168482E-3</c:v>
                </c:pt>
                <c:pt idx="1407">
                  <c:v>-1.8949229987168482E-3</c:v>
                </c:pt>
                <c:pt idx="1408">
                  <c:v>-1.8964837268584003E-3</c:v>
                </c:pt>
                <c:pt idx="1409">
                  <c:v>-1.8964837268584003E-3</c:v>
                </c:pt>
                <c:pt idx="1410">
                  <c:v>-1.8974018022357838E-3</c:v>
                </c:pt>
                <c:pt idx="1411">
                  <c:v>-1.8974018022357838E-3</c:v>
                </c:pt>
                <c:pt idx="1412">
                  <c:v>-1.8974018022357838E-3</c:v>
                </c:pt>
                <c:pt idx="1413">
                  <c:v>-1.8974018022357838E-3</c:v>
                </c:pt>
                <c:pt idx="1414">
                  <c:v>-1.900523258518888E-3</c:v>
                </c:pt>
                <c:pt idx="1415">
                  <c:v>-1.9023594092736551E-3</c:v>
                </c:pt>
                <c:pt idx="1416">
                  <c:v>-1.9317378213499297E-3</c:v>
                </c:pt>
                <c:pt idx="1417">
                  <c:v>-1.9592800826714368E-3</c:v>
                </c:pt>
                <c:pt idx="1418">
                  <c:v>-1.9592800826714368E-3</c:v>
                </c:pt>
                <c:pt idx="1419">
                  <c:v>-1.9592800826714368E-3</c:v>
                </c:pt>
                <c:pt idx="1420">
                  <c:v>-1.9592800826714368E-3</c:v>
                </c:pt>
                <c:pt idx="1421">
                  <c:v>-1.9618506937281108E-3</c:v>
                </c:pt>
                <c:pt idx="1422">
                  <c:v>-1.9726839831812372E-3</c:v>
                </c:pt>
                <c:pt idx="1423">
                  <c:v>-1.9871895741438977E-3</c:v>
                </c:pt>
                <c:pt idx="1424">
                  <c:v>-1.9980228635970237E-3</c:v>
                </c:pt>
                <c:pt idx="1425">
                  <c:v>-1.9980228635970237E-3</c:v>
                </c:pt>
                <c:pt idx="1426">
                  <c:v>-2.0005934746536976E-3</c:v>
                </c:pt>
                <c:pt idx="1427">
                  <c:v>-2.017853291748509E-3</c:v>
                </c:pt>
                <c:pt idx="1428">
                  <c:v>-2.0187713671258926E-3</c:v>
                </c:pt>
                <c:pt idx="1429">
                  <c:v>-2.0187713671258926E-3</c:v>
                </c:pt>
                <c:pt idx="1430">
                  <c:v>-2.0187713671258926E-3</c:v>
                </c:pt>
                <c:pt idx="1431">
                  <c:v>-2.0187713671258926E-3</c:v>
                </c:pt>
                <c:pt idx="1432">
                  <c:v>-2.0187713671258926E-3</c:v>
                </c:pt>
                <c:pt idx="1433">
                  <c:v>-2.0354803389942737E-3</c:v>
                </c:pt>
                <c:pt idx="1434">
                  <c:v>-2.042274096786912E-3</c:v>
                </c:pt>
                <c:pt idx="1435">
                  <c:v>-2.0431921721642959E-3</c:v>
                </c:pt>
                <c:pt idx="1436">
                  <c:v>-2.0516384656362246E-3</c:v>
                </c:pt>
                <c:pt idx="1437">
                  <c:v>-2.0701835882593728E-3</c:v>
                </c:pt>
                <c:pt idx="1438">
                  <c:v>-2.0701835882593728E-3</c:v>
                </c:pt>
                <c:pt idx="1439">
                  <c:v>-2.0701835882593728E-3</c:v>
                </c:pt>
                <c:pt idx="1440">
                  <c:v>-2.0732132370047387E-3</c:v>
                </c:pt>
                <c:pt idx="1441">
                  <c:v>-2.0732132370047387E-3</c:v>
                </c:pt>
                <c:pt idx="1442">
                  <c:v>-2.0732132370047387E-3</c:v>
                </c:pt>
                <c:pt idx="1443">
                  <c:v>-2.073305044542477E-3</c:v>
                </c:pt>
                <c:pt idx="1444">
                  <c:v>-2.073305044542477E-3</c:v>
                </c:pt>
                <c:pt idx="1445">
                  <c:v>-2.0800988023351153E-3</c:v>
                </c:pt>
                <c:pt idx="1446">
                  <c:v>-2.1045196073735187E-3</c:v>
                </c:pt>
                <c:pt idx="1447">
                  <c:v>-2.1237991902985738E-3</c:v>
                </c:pt>
                <c:pt idx="1448">
                  <c:v>-2.1243500355250036E-3</c:v>
                </c:pt>
                <c:pt idx="1449">
                  <c:v>-2.1252681109023876E-3</c:v>
                </c:pt>
                <c:pt idx="1450">
                  <c:v>-2.1252681109023876E-3</c:v>
                </c:pt>
                <c:pt idx="1451">
                  <c:v>-2.1311437933176423E-3</c:v>
                </c:pt>
                <c:pt idx="1452">
                  <c:v>-2.1327963289969327E-3</c:v>
                </c:pt>
                <c:pt idx="1453">
                  <c:v>-2.133347174223363E-3</c:v>
                </c:pt>
                <c:pt idx="1454">
                  <c:v>-2.1438132335255358E-3</c:v>
                </c:pt>
                <c:pt idx="1455">
                  <c:v>-2.1473019199595932E-3</c:v>
                </c:pt>
                <c:pt idx="1456">
                  <c:v>-2.1624501636864223E-3</c:v>
                </c:pt>
                <c:pt idx="1457">
                  <c:v>-2.1688766913281073E-3</c:v>
                </c:pt>
                <c:pt idx="1458">
                  <c:v>-2.1688766913281073E-3</c:v>
                </c:pt>
                <c:pt idx="1459">
                  <c:v>-2.1695193440922759E-3</c:v>
                </c:pt>
                <c:pt idx="1460">
                  <c:v>-2.1695193440922759E-3</c:v>
                </c:pt>
                <c:pt idx="1461">
                  <c:v>-2.1695193440922759E-3</c:v>
                </c:pt>
                <c:pt idx="1462">
                  <c:v>-2.1713554948470429E-3</c:v>
                </c:pt>
                <c:pt idx="1463">
                  <c:v>-2.1713554948470429E-3</c:v>
                </c:pt>
                <c:pt idx="1464">
                  <c:v>-2.1713554948470429E-3</c:v>
                </c:pt>
                <c:pt idx="1465">
                  <c:v>-2.1714473023847812E-3</c:v>
                </c:pt>
                <c:pt idx="1466">
                  <c:v>-2.1714473023847812E-3</c:v>
                </c:pt>
                <c:pt idx="1467">
                  <c:v>-2.1714473023847812E-3</c:v>
                </c:pt>
                <c:pt idx="1468">
                  <c:v>-2.1753950265075307E-3</c:v>
                </c:pt>
                <c:pt idx="1469">
                  <c:v>-2.1753950265075307E-3</c:v>
                </c:pt>
                <c:pt idx="1470">
                  <c:v>-2.1753950265075307E-3</c:v>
                </c:pt>
                <c:pt idx="1471">
                  <c:v>-2.1772311772622977E-3</c:v>
                </c:pt>
                <c:pt idx="1472">
                  <c:v>-2.199632216470457E-3</c:v>
                </c:pt>
                <c:pt idx="1473">
                  <c:v>-2.2005502918478405E-3</c:v>
                </c:pt>
                <c:pt idx="1474">
                  <c:v>-2.2200134898483726E-3</c:v>
                </c:pt>
                <c:pt idx="1475">
                  <c:v>-2.2200134898483726E-3</c:v>
                </c:pt>
                <c:pt idx="1476">
                  <c:v>-2.2537986637360882E-3</c:v>
                </c:pt>
                <c:pt idx="1477">
                  <c:v>-2.2547167391134717E-3</c:v>
                </c:pt>
                <c:pt idx="1478">
                  <c:v>-2.2547167391134717E-3</c:v>
                </c:pt>
                <c:pt idx="1479">
                  <c:v>-2.2646319531892142E-3</c:v>
                </c:pt>
                <c:pt idx="1480">
                  <c:v>-2.2859313019445134E-3</c:v>
                </c:pt>
                <c:pt idx="1481">
                  <c:v>-2.2859313019445134E-3</c:v>
                </c:pt>
                <c:pt idx="1482">
                  <c:v>-2.2859313019445134E-3</c:v>
                </c:pt>
                <c:pt idx="1483">
                  <c:v>-2.2885019130011873E-3</c:v>
                </c:pt>
                <c:pt idx="1484">
                  <c:v>-2.290246256218216E-3</c:v>
                </c:pt>
                <c:pt idx="1485">
                  <c:v>-2.290246256218216E-3</c:v>
                </c:pt>
                <c:pt idx="1486">
                  <c:v>-2.2912561391333379E-3</c:v>
                </c:pt>
                <c:pt idx="1487">
                  <c:v>-2.3002532778316968E-3</c:v>
                </c:pt>
                <c:pt idx="1488">
                  <c:v>-2.3017221984355106E-3</c:v>
                </c:pt>
                <c:pt idx="1489">
                  <c:v>-2.3039255793412313E-3</c:v>
                </c:pt>
                <c:pt idx="1490">
                  <c:v>-2.3048436547186148E-3</c:v>
                </c:pt>
                <c:pt idx="1491">
                  <c:v>-2.306128960246952E-3</c:v>
                </c:pt>
                <c:pt idx="1492">
                  <c:v>-2.3066798054733819E-3</c:v>
                </c:pt>
                <c:pt idx="1493">
                  <c:v>-2.3083323411526727E-3</c:v>
                </c:pt>
                <c:pt idx="1494">
                  <c:v>-2.3134735632660205E-3</c:v>
                </c:pt>
                <c:pt idx="1495">
                  <c:v>-2.3160441743226945E-3</c:v>
                </c:pt>
                <c:pt idx="1496">
                  <c:v>-2.323388777341763E-3</c:v>
                </c:pt>
                <c:pt idx="1497">
                  <c:v>-2.330549765285355E-3</c:v>
                </c:pt>
                <c:pt idx="1498">
                  <c:v>-2.3423011301158649E-3</c:v>
                </c:pt>
                <c:pt idx="1499">
                  <c:v>-2.3430355904177718E-3</c:v>
                </c:pt>
                <c:pt idx="1500">
                  <c:v>-2.3571739512294786E-3</c:v>
                </c:pt>
                <c:pt idx="1501">
                  <c:v>-2.3883885140605202E-3</c:v>
                </c:pt>
                <c:pt idx="1502">
                  <c:v>-2.3918772004945777E-3</c:v>
                </c:pt>
                <c:pt idx="1503">
                  <c:v>-2.3918772004945777E-3</c:v>
                </c:pt>
                <c:pt idx="1504">
                  <c:v>-2.3918772004945777E-3</c:v>
                </c:pt>
                <c:pt idx="1505">
                  <c:v>-2.3918772004945777E-3</c:v>
                </c:pt>
                <c:pt idx="1506">
                  <c:v>-2.3977528829098329E-3</c:v>
                </c:pt>
                <c:pt idx="1507">
                  <c:v>-2.3983037281362627E-3</c:v>
                </c:pt>
                <c:pt idx="1508">
                  <c:v>-2.3992218035136467E-3</c:v>
                </c:pt>
                <c:pt idx="1509">
                  <c:v>-2.4050974859289014E-3</c:v>
                </c:pt>
                <c:pt idx="1510">
                  <c:v>-2.4050974859289014E-3</c:v>
                </c:pt>
                <c:pt idx="1511">
                  <c:v>-2.4050974859289014E-3</c:v>
                </c:pt>
                <c:pt idx="1512">
                  <c:v>-2.4054647160798547E-3</c:v>
                </c:pt>
                <c:pt idx="1513">
                  <c:v>-2.4061073688440232E-3</c:v>
                </c:pt>
                <c:pt idx="1514">
                  <c:v>-2.4061073688440232E-3</c:v>
                </c:pt>
                <c:pt idx="1515">
                  <c:v>-2.4076680969855753E-3</c:v>
                </c:pt>
                <c:pt idx="1516">
                  <c:v>-2.408035327136529E-3</c:v>
                </c:pt>
                <c:pt idx="1517">
                  <c:v>-2.414737277391429E-3</c:v>
                </c:pt>
                <c:pt idx="1518">
                  <c:v>-2.4166652356839343E-3</c:v>
                </c:pt>
                <c:pt idx="1519">
                  <c:v>-2.4175833110613178E-3</c:v>
                </c:pt>
                <c:pt idx="1520">
                  <c:v>-2.4185013864387018E-3</c:v>
                </c:pt>
                <c:pt idx="1521">
                  <c:v>-2.4274985251370607E-3</c:v>
                </c:pt>
                <c:pt idx="1522">
                  <c:v>-2.4286920231276592E-3</c:v>
                </c:pt>
                <c:pt idx="1523">
                  <c:v>-2.4286920231276592E-3</c:v>
                </c:pt>
                <c:pt idx="1524">
                  <c:v>-2.4429221914771047E-3</c:v>
                </c:pt>
                <c:pt idx="1525">
                  <c:v>-2.4431976140903196E-3</c:v>
                </c:pt>
                <c:pt idx="1526">
                  <c:v>-2.4463190703734239E-3</c:v>
                </c:pt>
                <c:pt idx="1527">
                  <c:v>-2.4645887703833571E-3</c:v>
                </c:pt>
                <c:pt idx="1528">
                  <c:v>-2.489927650799144E-3</c:v>
                </c:pt>
                <c:pt idx="1529">
                  <c:v>-2.4908457261765275E-3</c:v>
                </c:pt>
                <c:pt idx="1530">
                  <c:v>-2.4909375337142659E-3</c:v>
                </c:pt>
                <c:pt idx="1531">
                  <c:v>-2.4914883789406957E-3</c:v>
                </c:pt>
                <c:pt idx="1532">
                  <c:v>-2.4915801864784344E-3</c:v>
                </c:pt>
                <c:pt idx="1533">
                  <c:v>-2.4939671824596318E-3</c:v>
                </c:pt>
                <c:pt idx="1534">
                  <c:v>-2.5077383131203853E-3</c:v>
                </c:pt>
                <c:pt idx="1535">
                  <c:v>-2.5082891583468152E-3</c:v>
                </c:pt>
                <c:pt idx="1536">
                  <c:v>-2.5132467653846868E-3</c:v>
                </c:pt>
                <c:pt idx="1537">
                  <c:v>-2.5150829161394539E-3</c:v>
                </c:pt>
                <c:pt idx="1538">
                  <c:v>-2.5169190668942209E-3</c:v>
                </c:pt>
                <c:pt idx="1539">
                  <c:v>-2.5209585985547086E-3</c:v>
                </c:pt>
                <c:pt idx="1540">
                  <c:v>-2.5256407829793649E-3</c:v>
                </c:pt>
                <c:pt idx="1541">
                  <c:v>-2.5289458543379458E-3</c:v>
                </c:pt>
                <c:pt idx="1542">
                  <c:v>-2.5290376618756841E-3</c:v>
                </c:pt>
                <c:pt idx="1543">
                  <c:v>-2.5308738126304511E-3</c:v>
                </c:pt>
                <c:pt idx="1544">
                  <c:v>-2.538034800574043E-3</c:v>
                </c:pt>
                <c:pt idx="1545">
                  <c:v>-2.538034800574043E-3</c:v>
                </c:pt>
                <c:pt idx="1546">
                  <c:v>-2.5398709513288105E-3</c:v>
                </c:pt>
                <c:pt idx="1547">
                  <c:v>-2.5413398719326243E-3</c:v>
                </c:pt>
                <c:pt idx="1548">
                  <c:v>-2.5435432528383446E-3</c:v>
                </c:pt>
                <c:pt idx="1549">
                  <c:v>-2.5611703000841092E-3</c:v>
                </c:pt>
                <c:pt idx="1550">
                  <c:v>-2.5819188036129781E-3</c:v>
                </c:pt>
                <c:pt idx="1551">
                  <c:v>-2.5989950056323125E-3</c:v>
                </c:pt>
                <c:pt idx="1552">
                  <c:v>-2.6111136006137757E-3</c:v>
                </c:pt>
                <c:pt idx="1553">
                  <c:v>-2.6311276438407377E-3</c:v>
                </c:pt>
                <c:pt idx="1554">
                  <c:v>-2.6330556021332435E-3</c:v>
                </c:pt>
                <c:pt idx="1555">
                  <c:v>-2.6382886317843296E-3</c:v>
                </c:pt>
                <c:pt idx="1556">
                  <c:v>-2.6410428579164806E-3</c:v>
                </c:pt>
                <c:pt idx="1557">
                  <c:v>-2.6426035860580327E-3</c:v>
                </c:pt>
                <c:pt idx="1558">
                  <c:v>-2.6444397368127997E-3</c:v>
                </c:pt>
                <c:pt idx="1559">
                  <c:v>-2.644531544350538E-3</c:v>
                </c:pt>
                <c:pt idx="1560">
                  <c:v>-2.653528683048897E-3</c:v>
                </c:pt>
                <c:pt idx="1561">
                  <c:v>-2.6540795282753273E-3</c:v>
                </c:pt>
                <c:pt idx="1562">
                  <c:v>-2.6608732860679656E-3</c:v>
                </c:pt>
                <c:pt idx="1563">
                  <c:v>-2.6834579403516015E-3</c:v>
                </c:pt>
                <c:pt idx="1564">
                  <c:v>-2.7042064438804704E-3</c:v>
                </c:pt>
                <c:pt idx="1565">
                  <c:v>-2.7168758840883638E-3</c:v>
                </c:pt>
                <c:pt idx="1566">
                  <c:v>-2.7176103443902707E-3</c:v>
                </c:pt>
                <c:pt idx="1567">
                  <c:v>-2.719997340371468E-3</c:v>
                </c:pt>
                <c:pt idx="1568">
                  <c:v>-2.724404102182909E-3</c:v>
                </c:pt>
                <c:pt idx="1569">
                  <c:v>-2.7401949986739066E-3</c:v>
                </c:pt>
                <c:pt idx="1570">
                  <c:v>-2.7565367403913341E-3</c:v>
                </c:pt>
                <c:pt idx="1571">
                  <c:v>-2.7565367403913341E-3</c:v>
                </c:pt>
                <c:pt idx="1572">
                  <c:v>-2.7682881052218441E-3</c:v>
                </c:pt>
                <c:pt idx="1573">
                  <c:v>-2.7723276368823318E-3</c:v>
                </c:pt>
                <c:pt idx="1574">
                  <c:v>-2.7872004579959459E-3</c:v>
                </c:pt>
                <c:pt idx="1575">
                  <c:v>-2.8020732791095597E-3</c:v>
                </c:pt>
                <c:pt idx="1576">
                  <c:v>-2.8020732791095597E-3</c:v>
                </c:pt>
                <c:pt idx="1577">
                  <c:v>-2.8039094298643267E-3</c:v>
                </c:pt>
                <c:pt idx="1578">
                  <c:v>-2.8039094298643267E-3</c:v>
                </c:pt>
                <c:pt idx="1579">
                  <c:v>-2.8088670369021984E-3</c:v>
                </c:pt>
                <c:pt idx="1580">
                  <c:v>-2.8197003263553243E-3</c:v>
                </c:pt>
                <c:pt idx="1581">
                  <c:v>-2.8197003263553243E-3</c:v>
                </c:pt>
                <c:pt idx="1582">
                  <c:v>-2.8215364771100914E-3</c:v>
                </c:pt>
                <c:pt idx="1583">
                  <c:v>-2.8323697665632178E-3</c:v>
                </c:pt>
                <c:pt idx="1584">
                  <c:v>-2.8340223022425082E-3</c:v>
                </c:pt>
                <c:pt idx="1585">
                  <c:v>-2.8415505203370534E-3</c:v>
                </c:pt>
                <c:pt idx="1586">
                  <c:v>-2.8415505203370534E-3</c:v>
                </c:pt>
                <c:pt idx="1587">
                  <c:v>-2.8424685957144369E-3</c:v>
                </c:pt>
                <c:pt idx="1588">
                  <c:v>-2.8424685957144369E-3</c:v>
                </c:pt>
                <c:pt idx="1589">
                  <c:v>-2.8426522107899139E-3</c:v>
                </c:pt>
                <c:pt idx="1590">
                  <c:v>-2.8547708057713771E-3</c:v>
                </c:pt>
                <c:pt idx="1591">
                  <c:v>-2.8676238610547472E-3</c:v>
                </c:pt>
                <c:pt idx="1592">
                  <c:v>-2.8676238610547472E-3</c:v>
                </c:pt>
                <c:pt idx="1593">
                  <c:v>-2.8764373846776295E-3</c:v>
                </c:pt>
                <c:pt idx="1594">
                  <c:v>-2.888188749508139E-3</c:v>
                </c:pt>
                <c:pt idx="1595">
                  <c:v>-2.8889232098100459E-3</c:v>
                </c:pt>
                <c:pt idx="1596">
                  <c:v>-2.8889232098100459E-3</c:v>
                </c:pt>
                <c:pt idx="1597">
                  <c:v>-2.9194033123391807E-3</c:v>
                </c:pt>
                <c:pt idx="1598">
                  <c:v>-2.9194033123391807E-3</c:v>
                </c:pt>
                <c:pt idx="1599">
                  <c:v>-2.9530048711514196E-3</c:v>
                </c:pt>
                <c:pt idx="1600">
                  <c:v>-2.9530048711514196E-3</c:v>
                </c:pt>
                <c:pt idx="1601">
                  <c:v>-2.9704483033217077E-3</c:v>
                </c:pt>
                <c:pt idx="1602">
                  <c:v>-3.0677642933243667E-3</c:v>
                </c:pt>
                <c:pt idx="1603">
                  <c:v>-3.0881455667022819E-3</c:v>
                </c:pt>
                <c:pt idx="1604">
                  <c:v>-3.0949393244949206E-3</c:v>
                </c:pt>
                <c:pt idx="1605">
                  <c:v>-3.0949393244949206E-3</c:v>
                </c:pt>
                <c:pt idx="1606">
                  <c:v>-3.0949393244949206E-3</c:v>
                </c:pt>
                <c:pt idx="1607">
                  <c:v>-3.1125663717406849E-3</c:v>
                </c:pt>
                <c:pt idx="1608">
                  <c:v>-3.1134844471180688E-3</c:v>
                </c:pt>
                <c:pt idx="1609">
                  <c:v>-3.1535125335719928E-3</c:v>
                </c:pt>
                <c:pt idx="1610">
                  <c:v>-3.1578274878456955E-3</c:v>
                </c:pt>
                <c:pt idx="1611">
                  <c:v>-3.1599390612136779E-3</c:v>
                </c:pt>
                <c:pt idx="1612">
                  <c:v>-3.1605817139778464E-3</c:v>
                </c:pt>
                <c:pt idx="1613">
                  <c:v>-3.1850943265539877E-3</c:v>
                </c:pt>
                <c:pt idx="1614">
                  <c:v>-3.222919032102191E-3</c:v>
                </c:pt>
                <c:pt idx="1615">
                  <c:v>-3.2336605140175787E-3</c:v>
                </c:pt>
                <c:pt idx="1616">
                  <c:v>-3.2522974441784652E-3</c:v>
                </c:pt>
                <c:pt idx="1617">
                  <c:v>-3.2644160391599288E-3</c:v>
                </c:pt>
                <c:pt idx="1618">
                  <c:v>-3.2743312532356713E-3</c:v>
                </c:pt>
                <c:pt idx="1619">
                  <c:v>-3.2816758562547398E-3</c:v>
                </c:pt>
                <c:pt idx="1620">
                  <c:v>-3.2840628522359371E-3</c:v>
                </c:pt>
                <c:pt idx="1621">
                  <c:v>-3.3280386628126105E-3</c:v>
                </c:pt>
                <c:pt idx="1622">
                  <c:v>-3.3290485457277324E-3</c:v>
                </c:pt>
                <c:pt idx="1623">
                  <c:v>-3.369260247257133E-3</c:v>
                </c:pt>
                <c:pt idx="1624">
                  <c:v>-3.369260247257133E-3</c:v>
                </c:pt>
                <c:pt idx="1625">
                  <c:v>-3.369260247257133E-3</c:v>
                </c:pt>
                <c:pt idx="1626">
                  <c:v>-3.3931302070691061E-3</c:v>
                </c:pt>
                <c:pt idx="1627">
                  <c:v>-3.4286597241738504E-3</c:v>
                </c:pt>
                <c:pt idx="1628">
                  <c:v>-3.4386667457873311E-3</c:v>
                </c:pt>
                <c:pt idx="1629">
                  <c:v>-3.4405028965420986E-3</c:v>
                </c:pt>
                <c:pt idx="1630">
                  <c:v>-3.4453686960422315E-3</c:v>
                </c:pt>
                <c:pt idx="1631">
                  <c:v>-3.4478474995611672E-3</c:v>
                </c:pt>
                <c:pt idx="1632">
                  <c:v>-3.4535395669009453E-3</c:v>
                </c:pt>
                <c:pt idx="1633">
                  <c:v>-3.4535395669009453E-3</c:v>
                </c:pt>
                <c:pt idx="1634">
                  <c:v>-3.5064207086382393E-3</c:v>
                </c:pt>
                <c:pt idx="1635">
                  <c:v>-3.5122963910534941E-3</c:v>
                </c:pt>
                <c:pt idx="1636">
                  <c:v>-3.5234969106575737E-3</c:v>
                </c:pt>
                <c:pt idx="1637">
                  <c:v>-3.5326776644314098E-3</c:v>
                </c:pt>
                <c:pt idx="1638">
                  <c:v>-3.5407567277523852E-3</c:v>
                </c:pt>
                <c:pt idx="1639">
                  <c:v>-3.5519572473564649E-3</c:v>
                </c:pt>
                <c:pt idx="1640">
                  <c:v>-3.6011660875842244E-3</c:v>
                </c:pt>
                <c:pt idx="1641">
                  <c:v>-3.63495126147194E-3</c:v>
                </c:pt>
                <c:pt idx="1642">
                  <c:v>-3.63495126147194E-3</c:v>
                </c:pt>
                <c:pt idx="1643">
                  <c:v>-3.6584539911329594E-3</c:v>
                </c:pt>
                <c:pt idx="1644">
                  <c:v>-3.6648805187746445E-3</c:v>
                </c:pt>
                <c:pt idx="1645">
                  <c:v>-3.6689200504351322E-3</c:v>
                </c:pt>
                <c:pt idx="1646">
                  <c:v>-3.7262079539838672E-3</c:v>
                </c:pt>
                <c:pt idx="1647">
                  <c:v>-3.7358477454463952E-3</c:v>
                </c:pt>
                <c:pt idx="1648">
                  <c:v>-3.7557699811356189E-3</c:v>
                </c:pt>
                <c:pt idx="1649">
                  <c:v>-3.7689902665699422E-3</c:v>
                </c:pt>
                <c:pt idx="1650">
                  <c:v>-3.7781710203437778E-3</c:v>
                </c:pt>
                <c:pt idx="1651">
                  <c:v>-3.7781710203437778E-3</c:v>
                </c:pt>
                <c:pt idx="1652">
                  <c:v>-3.8299504716282117E-3</c:v>
                </c:pt>
                <c:pt idx="1653">
                  <c:v>-3.849138247015528E-3</c:v>
                </c:pt>
                <c:pt idx="1654">
                  <c:v>-3.8494136696287434E-3</c:v>
                </c:pt>
                <c:pt idx="1655">
                  <c:v>-3.8496890922419583E-3</c:v>
                </c:pt>
                <c:pt idx="1656">
                  <c:v>-3.8497808997796966E-3</c:v>
                </c:pt>
                <c:pt idx="1657">
                  <c:v>-3.850056322392912E-3</c:v>
                </c:pt>
                <c:pt idx="1658">
                  <c:v>-3.8503317450061269E-3</c:v>
                </c:pt>
                <c:pt idx="1659">
                  <c:v>-3.8506071676193418E-3</c:v>
                </c:pt>
                <c:pt idx="1660">
                  <c:v>-3.8506989751570806E-3</c:v>
                </c:pt>
                <c:pt idx="1661">
                  <c:v>-3.8509743977702955E-3</c:v>
                </c:pt>
                <c:pt idx="1662">
                  <c:v>-3.8512498203835104E-3</c:v>
                </c:pt>
                <c:pt idx="1663">
                  <c:v>-3.8515252429967258E-3</c:v>
                </c:pt>
                <c:pt idx="1664">
                  <c:v>-3.8516170505344637E-3</c:v>
                </c:pt>
                <c:pt idx="1665">
                  <c:v>-3.8822807681390755E-3</c:v>
                </c:pt>
                <c:pt idx="1666">
                  <c:v>-3.8822807681390755E-3</c:v>
                </c:pt>
                <c:pt idx="1667">
                  <c:v>-3.9671109330093176E-3</c:v>
                </c:pt>
                <c:pt idx="1668">
                  <c:v>-4.002365027500847E-3</c:v>
                </c:pt>
                <c:pt idx="1669">
                  <c:v>-4.0692009149743717E-3</c:v>
                </c:pt>
                <c:pt idx="1670">
                  <c:v>-4.0692927225121096E-3</c:v>
                </c:pt>
                <c:pt idx="1671">
                  <c:v>-4.1218984416361883E-3</c:v>
                </c:pt>
                <c:pt idx="1672">
                  <c:v>-4.1894687894116194E-3</c:v>
                </c:pt>
                <c:pt idx="1673">
                  <c:v>-4.2299559135542354E-3</c:v>
                </c:pt>
                <c:pt idx="1674">
                  <c:v>-4.3017494080656313E-3</c:v>
                </c:pt>
                <c:pt idx="1675">
                  <c:v>-4.3130417352074488E-3</c:v>
                </c:pt>
                <c:pt idx="1676">
                  <c:v>-4.3185501874717508E-3</c:v>
                </c:pt>
                <c:pt idx="1677">
                  <c:v>-4.3609652699068717E-3</c:v>
                </c:pt>
                <c:pt idx="1678">
                  <c:v>-4.4132955664177359E-3</c:v>
                </c:pt>
                <c:pt idx="1679">
                  <c:v>-4.4674620136833671E-3</c:v>
                </c:pt>
                <c:pt idx="1680">
                  <c:v>-4.5937891856113466E-3</c:v>
                </c:pt>
                <c:pt idx="1681">
                  <c:v>-4.5937891856113466E-3</c:v>
                </c:pt>
                <c:pt idx="1682">
                  <c:v>-4.6508934740846055E-3</c:v>
                </c:pt>
                <c:pt idx="1683">
                  <c:v>-4.6794456183212344E-3</c:v>
                </c:pt>
                <c:pt idx="1684">
                  <c:v>-4.6803636936986175E-3</c:v>
                </c:pt>
                <c:pt idx="1685">
                  <c:v>-4.681006346462787E-3</c:v>
                </c:pt>
                <c:pt idx="1686">
                  <c:v>-4.6813735766137402E-3</c:v>
                </c:pt>
                <c:pt idx="1687">
                  <c:v>-4.6819244218401701E-3</c:v>
                </c:pt>
                <c:pt idx="1688">
                  <c:v>-4.6868820288780413E-3</c:v>
                </c:pt>
                <c:pt idx="1689">
                  <c:v>-4.7671218168613659E-3</c:v>
                </c:pt>
                <c:pt idx="1690">
                  <c:v>-4.7792404118428295E-3</c:v>
                </c:pt>
                <c:pt idx="1691">
                  <c:v>-4.8166978872400791E-3</c:v>
                </c:pt>
                <c:pt idx="1692">
                  <c:v>-4.8176159626174622E-3</c:v>
                </c:pt>
                <c:pt idx="1693">
                  <c:v>-4.8640705767130712E-3</c:v>
                </c:pt>
                <c:pt idx="1694">
                  <c:v>-4.8677428782226062E-3</c:v>
                </c:pt>
                <c:pt idx="1695">
                  <c:v>-4.9039150480915186E-3</c:v>
                </c:pt>
                <c:pt idx="1696">
                  <c:v>-4.9646916380743115E-3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4F-439C-8B43-641D86D09862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1'!$U$21:$U$1946</c:f>
              <c:numCache>
                <c:formatCode>General</c:formatCode>
                <c:ptCount val="1926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4F-439C-8B43-641D86D0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0288"/>
        <c:axId val="1"/>
      </c:scatterChart>
      <c:valAx>
        <c:axId val="69710028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25603049618798"/>
              <c:y val="0.85714408147961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809523809523808E-2"/>
              <c:y val="0.35277029146866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0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500015623047117"/>
          <c:y val="0.91545311938048557"/>
          <c:w val="0.73214395075615535"/>
          <c:h val="5.83090379008746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8038668131599829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319"/>
          <c:y val="0.13372093023255813"/>
          <c:w val="0.81575096332228836"/>
          <c:h val="0.645348837209302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1'!$H$21:$H$1946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AD-47AF-AEF9-D6F9DC85DB1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1'!$I$21:$I$1946</c:f>
              <c:numCache>
                <c:formatCode>General</c:formatCode>
                <c:ptCount val="1926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AD-47AF-AEF9-D6F9DC85DB1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1'!$J$21:$J$1946</c:f>
              <c:numCache>
                <c:formatCode>General</c:formatCode>
                <c:ptCount val="1926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AD-47AF-AEF9-D6F9DC85DB1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1'!$K$21:$K$1946</c:f>
              <c:numCache>
                <c:formatCode>General</c:formatCode>
                <c:ptCount val="1926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-5.8079999944311567E-3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AD-47AF-AEF9-D6F9DC85DB1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1'!$L$21:$L$1946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AD-47AF-AEF9-D6F9DC85DB1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1'!$M$21:$M$1946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AD-47AF-AEF9-D6F9DC85DB1D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1'!$N$21:$N$1914</c:f>
              <c:numCache>
                <c:formatCode>General</c:formatCode>
                <c:ptCount val="18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AD-47AF-AEF9-D6F9DC85DB1D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1'!$O$21:$O$1946</c:f>
              <c:numCache>
                <c:formatCode>General</c:formatCode>
                <c:ptCount val="1926"/>
                <c:pt idx="0">
                  <c:v>9.3675666933361722E-3</c:v>
                </c:pt>
                <c:pt idx="1">
                  <c:v>9.0719464218186607E-3</c:v>
                </c:pt>
                <c:pt idx="2">
                  <c:v>8.8093768638869575E-3</c:v>
                </c:pt>
                <c:pt idx="3">
                  <c:v>8.5614965119933922E-3</c:v>
                </c:pt>
                <c:pt idx="4">
                  <c:v>8.2511870344377427E-3</c:v>
                </c:pt>
                <c:pt idx="5">
                  <c:v>7.9427137076368611E-3</c:v>
                </c:pt>
                <c:pt idx="6">
                  <c:v>7.6324042300812134E-3</c:v>
                </c:pt>
                <c:pt idx="7">
                  <c:v>7.3239309032803318E-3</c:v>
                </c:pt>
                <c:pt idx="8">
                  <c:v>7.0136214257246823E-3</c:v>
                </c:pt>
                <c:pt idx="9">
                  <c:v>6.7033119481690329E-3</c:v>
                </c:pt>
                <c:pt idx="10">
                  <c:v>6.3948386213681513E-3</c:v>
                </c:pt>
                <c:pt idx="11">
                  <c:v>6.0845291438125036E-3</c:v>
                </c:pt>
                <c:pt idx="12">
                  <c:v>5.7890924873704678E-3</c:v>
                </c:pt>
                <c:pt idx="13">
                  <c:v>5.7754131642474525E-3</c:v>
                </c:pt>
                <c:pt idx="14">
                  <c:v>5.7738524361059008E-3</c:v>
                </c:pt>
                <c:pt idx="15">
                  <c:v>5.7738524361059008E-3</c:v>
                </c:pt>
                <c:pt idx="16">
                  <c:v>5.7595304602187179E-3</c:v>
                </c:pt>
                <c:pt idx="17">
                  <c:v>5.7558581587091838E-3</c:v>
                </c:pt>
                <c:pt idx="18">
                  <c:v>5.7540220079544159E-3</c:v>
                </c:pt>
                <c:pt idx="19">
                  <c:v>5.7540220079544159E-3</c:v>
                </c:pt>
                <c:pt idx="20">
                  <c:v>5.635223054120982E-3</c:v>
                </c:pt>
                <c:pt idx="21">
                  <c:v>5.4899835294188997E-3</c:v>
                </c:pt>
                <c:pt idx="22">
                  <c:v>5.4859439977584124E-3</c:v>
                </c:pt>
                <c:pt idx="23">
                  <c:v>5.4841078470036445E-3</c:v>
                </c:pt>
                <c:pt idx="24">
                  <c:v>5.4657463394559725E-3</c:v>
                </c:pt>
                <c:pt idx="25">
                  <c:v>5.4611559625690545E-3</c:v>
                </c:pt>
                <c:pt idx="26">
                  <c:v>5.428656094209677E-3</c:v>
                </c:pt>
                <c:pt idx="27">
                  <c:v>5.3726534961892787E-3</c:v>
                </c:pt>
                <c:pt idx="28">
                  <c:v>5.3311564891315409E-3</c:v>
                </c:pt>
                <c:pt idx="29">
                  <c:v>5.3271169574710536E-3</c:v>
                </c:pt>
                <c:pt idx="30">
                  <c:v>5.3261988820936697E-3</c:v>
                </c:pt>
                <c:pt idx="31">
                  <c:v>5.3203231996784145E-3</c:v>
                </c:pt>
                <c:pt idx="32">
                  <c:v>5.3166508981688804E-3</c:v>
                </c:pt>
                <c:pt idx="33">
                  <c:v>5.3094899102252881E-3</c:v>
                </c:pt>
                <c:pt idx="34">
                  <c:v>5.2689109785449342E-3</c:v>
                </c:pt>
                <c:pt idx="35">
                  <c:v>5.1719622186932289E-3</c:v>
                </c:pt>
                <c:pt idx="36">
                  <c:v>4.9598868065176237E-3</c:v>
                </c:pt>
                <c:pt idx="37">
                  <c:v>4.9549291994797524E-3</c:v>
                </c:pt>
                <c:pt idx="38">
                  <c:v>4.940056378366137E-3</c:v>
                </c:pt>
                <c:pt idx="39">
                  <c:v>4.9360168467056497E-3</c:v>
                </c:pt>
                <c:pt idx="40">
                  <c:v>4.9075565100067595E-3</c:v>
                </c:pt>
                <c:pt idx="41">
                  <c:v>4.8263986466460518E-3</c:v>
                </c:pt>
                <c:pt idx="42">
                  <c:v>4.8118930556833913E-3</c:v>
                </c:pt>
                <c:pt idx="43">
                  <c:v>4.733856648605787E-3</c:v>
                </c:pt>
                <c:pt idx="44">
                  <c:v>4.6380095792069413E-3</c:v>
                </c:pt>
                <c:pt idx="45">
                  <c:v>4.6372751189050349E-3</c:v>
                </c:pt>
                <c:pt idx="46">
                  <c:v>4.6367242736786041E-3</c:v>
                </c:pt>
                <c:pt idx="47">
                  <c:v>4.6363570435276509E-3</c:v>
                </c:pt>
                <c:pt idx="48">
                  <c:v>4.634520892772883E-3</c:v>
                </c:pt>
                <c:pt idx="49">
                  <c:v>4.6053260957720863E-3</c:v>
                </c:pt>
                <c:pt idx="50">
                  <c:v>4.6025718696399345E-3</c:v>
                </c:pt>
                <c:pt idx="51">
                  <c:v>4.6022046394889812E-3</c:v>
                </c:pt>
                <c:pt idx="52">
                  <c:v>3.8413037667134743E-3</c:v>
                </c:pt>
                <c:pt idx="53">
                  <c:v>3.6839456470299293E-3</c:v>
                </c:pt>
                <c:pt idx="54">
                  <c:v>3.6802733455203944E-3</c:v>
                </c:pt>
                <c:pt idx="55">
                  <c:v>3.6793552701430113E-3</c:v>
                </c:pt>
                <c:pt idx="56">
                  <c:v>3.6753157384825231E-3</c:v>
                </c:pt>
                <c:pt idx="57">
                  <c:v>3.6734795877277561E-3</c:v>
                </c:pt>
                <c:pt idx="58">
                  <c:v>3.490415357477471E-3</c:v>
                </c:pt>
                <c:pt idx="59">
                  <c:v>3.4889464368736572E-3</c:v>
                </c:pt>
                <c:pt idx="60">
                  <c:v>3.4803165283262519E-3</c:v>
                </c:pt>
                <c:pt idx="61">
                  <c:v>3.4685651634957424E-3</c:v>
                </c:pt>
                <c:pt idx="62">
                  <c:v>3.3973225142107763E-3</c:v>
                </c:pt>
                <c:pt idx="63">
                  <c:v>3.3969552840598231E-3</c:v>
                </c:pt>
                <c:pt idx="64">
                  <c:v>3.3960372086824391E-3</c:v>
                </c:pt>
                <c:pt idx="65">
                  <c:v>3.3554582770020853E-3</c:v>
                </c:pt>
                <c:pt idx="66">
                  <c:v>3.3187352619067421E-3</c:v>
                </c:pt>
                <c:pt idx="67">
                  <c:v>3.3187352619067421E-3</c:v>
                </c:pt>
                <c:pt idx="68">
                  <c:v>3.3187352619067421E-3</c:v>
                </c:pt>
                <c:pt idx="69">
                  <c:v>3.317817186529359E-3</c:v>
                </c:pt>
                <c:pt idx="70">
                  <c:v>3.317817186529359E-3</c:v>
                </c:pt>
                <c:pt idx="71">
                  <c:v>3.2853173181699798E-3</c:v>
                </c:pt>
                <c:pt idx="72">
                  <c:v>3.2853173181699798E-3</c:v>
                </c:pt>
                <c:pt idx="73">
                  <c:v>3.2843992427925967E-3</c:v>
                </c:pt>
                <c:pt idx="74">
                  <c:v>3.2843992427925967E-3</c:v>
                </c:pt>
                <c:pt idx="75">
                  <c:v>3.2843992427925967E-3</c:v>
                </c:pt>
                <c:pt idx="76">
                  <c:v>3.2528174498106014E-3</c:v>
                </c:pt>
                <c:pt idx="77">
                  <c:v>3.2518993744332183E-3</c:v>
                </c:pt>
                <c:pt idx="78">
                  <c:v>3.2351904025648367E-3</c:v>
                </c:pt>
                <c:pt idx="79">
                  <c:v>3.2302327955269655E-3</c:v>
                </c:pt>
                <c:pt idx="80">
                  <c:v>3.2232554226588506E-3</c:v>
                </c:pt>
                <c:pt idx="81">
                  <c:v>3.22215373220599E-3</c:v>
                </c:pt>
                <c:pt idx="82">
                  <c:v>3.22215373220599E-3</c:v>
                </c:pt>
                <c:pt idx="83">
                  <c:v>3.2171961251681188E-3</c:v>
                </c:pt>
                <c:pt idx="84">
                  <c:v>3.2168288950171656E-3</c:v>
                </c:pt>
                <c:pt idx="85">
                  <c:v>3.2149927442623985E-3</c:v>
                </c:pt>
                <c:pt idx="86">
                  <c:v>3.2146255141114444E-3</c:v>
                </c:pt>
                <c:pt idx="87">
                  <c:v>3.2127893633566774E-3</c:v>
                </c:pt>
                <c:pt idx="88">
                  <c:v>3.2122385181302475E-3</c:v>
                </c:pt>
                <c:pt idx="89">
                  <c:v>3.2100351372245273E-3</c:v>
                </c:pt>
                <c:pt idx="90">
                  <c:v>3.2078317563188062E-3</c:v>
                </c:pt>
                <c:pt idx="91">
                  <c:v>3.2041594548092721E-3</c:v>
                </c:pt>
                <c:pt idx="92">
                  <c:v>3.1914900146013787E-3</c:v>
                </c:pt>
                <c:pt idx="93">
                  <c:v>3.175699118110381E-3</c:v>
                </c:pt>
                <c:pt idx="94">
                  <c:v>3.1707415110725098E-3</c:v>
                </c:pt>
                <c:pt idx="95">
                  <c:v>3.1676200547894055E-3</c:v>
                </c:pt>
                <c:pt idx="96">
                  <c:v>3.1670692095629757E-3</c:v>
                </c:pt>
                <c:pt idx="97">
                  <c:v>3.1657839040346385E-3</c:v>
                </c:pt>
                <c:pt idx="98">
                  <c:v>3.1654166738836853E-3</c:v>
                </c:pt>
                <c:pt idx="99">
                  <c:v>3.1644985985063013E-3</c:v>
                </c:pt>
                <c:pt idx="100">
                  <c:v>3.1608262969967673E-3</c:v>
                </c:pt>
                <c:pt idx="101">
                  <c:v>3.105741774353753E-3</c:v>
                </c:pt>
                <c:pt idx="102">
                  <c:v>3.1017022426932648E-3</c:v>
                </c:pt>
                <c:pt idx="103">
                  <c:v>3.0908689532401384E-3</c:v>
                </c:pt>
                <c:pt idx="104">
                  <c:v>3.0908689532401384E-3</c:v>
                </c:pt>
                <c:pt idx="105">
                  <c:v>3.0809537391643959E-3</c:v>
                </c:pt>
                <c:pt idx="106">
                  <c:v>3.0322957441630666E-3</c:v>
                </c:pt>
                <c:pt idx="107">
                  <c:v>3.0124653160115817E-3</c:v>
                </c:pt>
                <c:pt idx="108">
                  <c:v>3.007324093898233E-3</c:v>
                </c:pt>
                <c:pt idx="109">
                  <c:v>3.0032845622377457E-3</c:v>
                </c:pt>
                <c:pt idx="110">
                  <c:v>3.0032845622377457E-3</c:v>
                </c:pt>
                <c:pt idx="111">
                  <c:v>3.0023664868603617E-3</c:v>
                </c:pt>
                <c:pt idx="112">
                  <c:v>3.0016320265584553E-3</c:v>
                </c:pt>
                <c:pt idx="113">
                  <c:v>2.9559118727647527E-3</c:v>
                </c:pt>
                <c:pt idx="114">
                  <c:v>2.9338780637075475E-3</c:v>
                </c:pt>
                <c:pt idx="115">
                  <c:v>2.9017454254991223E-3</c:v>
                </c:pt>
                <c:pt idx="116">
                  <c:v>2.8819149973476365E-3</c:v>
                </c:pt>
                <c:pt idx="117">
                  <c:v>2.8518021249694559E-3</c:v>
                </c:pt>
                <c:pt idx="118">
                  <c:v>2.8486806686863517E-3</c:v>
                </c:pt>
                <c:pt idx="119">
                  <c:v>2.757423976174424E-3</c:v>
                </c:pt>
                <c:pt idx="120">
                  <c:v>2.757423976174424E-3</c:v>
                </c:pt>
                <c:pt idx="121">
                  <c:v>2.7515482937591688E-3</c:v>
                </c:pt>
                <c:pt idx="122">
                  <c:v>2.7515482937591688E-3</c:v>
                </c:pt>
                <c:pt idx="123">
                  <c:v>2.7397969289286593E-3</c:v>
                </c:pt>
                <c:pt idx="124">
                  <c:v>2.7397969289286593E-3</c:v>
                </c:pt>
                <c:pt idx="125">
                  <c:v>2.7397969289286593E-3</c:v>
                </c:pt>
                <c:pt idx="126">
                  <c:v>2.7366754726455551E-3</c:v>
                </c:pt>
                <c:pt idx="127">
                  <c:v>2.7307997902302999E-3</c:v>
                </c:pt>
                <c:pt idx="128">
                  <c:v>2.7307997902302999E-3</c:v>
                </c:pt>
                <c:pt idx="129">
                  <c:v>2.7298817148529169E-3</c:v>
                </c:pt>
                <c:pt idx="130">
                  <c:v>2.7298817148529169E-3</c:v>
                </c:pt>
                <c:pt idx="131">
                  <c:v>2.7190484253997904E-3</c:v>
                </c:pt>
                <c:pt idx="132">
                  <c:v>2.7162941992676395E-3</c:v>
                </c:pt>
                <c:pt idx="133">
                  <c:v>2.544430488621434E-3</c:v>
                </c:pt>
                <c:pt idx="134">
                  <c:v>2.5385548062061797E-3</c:v>
                </c:pt>
                <c:pt idx="135">
                  <c:v>2.5385548062061797E-3</c:v>
                </c:pt>
                <c:pt idx="136">
                  <c:v>2.5385548062061797E-3</c:v>
                </c:pt>
                <c:pt idx="137">
                  <c:v>2.5354333499230755E-3</c:v>
                </c:pt>
                <c:pt idx="138">
                  <c:v>2.5354333499230755E-3</c:v>
                </c:pt>
                <c:pt idx="139">
                  <c:v>2.5286395921304363E-3</c:v>
                </c:pt>
                <c:pt idx="140">
                  <c:v>2.5286395921304363E-3</c:v>
                </c:pt>
                <c:pt idx="141">
                  <c:v>2.5010973308089292E-3</c:v>
                </c:pt>
                <c:pt idx="142">
                  <c:v>2.5010973308089292E-3</c:v>
                </c:pt>
                <c:pt idx="143">
                  <c:v>2.5010973308089292E-3</c:v>
                </c:pt>
                <c:pt idx="144">
                  <c:v>2.5010973308089292E-3</c:v>
                </c:pt>
                <c:pt idx="145">
                  <c:v>2.4911821167331867E-3</c:v>
                </c:pt>
                <c:pt idx="146">
                  <c:v>2.4911821167331867E-3</c:v>
                </c:pt>
                <c:pt idx="147">
                  <c:v>2.4726369941100389E-3</c:v>
                </c:pt>
                <c:pt idx="148">
                  <c:v>2.4726369941100389E-3</c:v>
                </c:pt>
                <c:pt idx="149">
                  <c:v>2.4704336132043178E-3</c:v>
                </c:pt>
                <c:pt idx="150">
                  <c:v>2.4704336132043178E-3</c:v>
                </c:pt>
                <c:pt idx="151">
                  <c:v>2.4658432363173998E-3</c:v>
                </c:pt>
                <c:pt idx="152">
                  <c:v>2.4658432363173998E-3</c:v>
                </c:pt>
                <c:pt idx="153">
                  <c:v>2.4599675539021455E-3</c:v>
                </c:pt>
                <c:pt idx="154">
                  <c:v>2.4599675539021455E-3</c:v>
                </c:pt>
                <c:pt idx="155">
                  <c:v>2.4524393358075999E-3</c:v>
                </c:pt>
                <c:pt idx="156">
                  <c:v>2.4524393358075999E-3</c:v>
                </c:pt>
                <c:pt idx="157">
                  <c:v>2.4524393358075999E-3</c:v>
                </c:pt>
                <c:pt idx="158">
                  <c:v>2.4348122885618352E-3</c:v>
                </c:pt>
                <c:pt idx="159">
                  <c:v>2.4348122885618352E-3</c:v>
                </c:pt>
                <c:pt idx="160">
                  <c:v>2.4348122885618352E-3</c:v>
                </c:pt>
                <c:pt idx="161">
                  <c:v>2.3815639166735879E-3</c:v>
                </c:pt>
                <c:pt idx="162">
                  <c:v>2.2060279045178484E-3</c:v>
                </c:pt>
                <c:pt idx="163">
                  <c:v>2.2060279045178484E-3</c:v>
                </c:pt>
                <c:pt idx="164">
                  <c:v>2.2060279045178484E-3</c:v>
                </c:pt>
                <c:pt idx="165">
                  <c:v>2.1559009889127044E-3</c:v>
                </c:pt>
                <c:pt idx="166">
                  <c:v>2.101734541647074E-3</c:v>
                </c:pt>
                <c:pt idx="167">
                  <c:v>2.0413251818152344E-3</c:v>
                </c:pt>
                <c:pt idx="168">
                  <c:v>2.0413251818152344E-3</c:v>
                </c:pt>
                <c:pt idx="169">
                  <c:v>2.0326952732678291E-3</c:v>
                </c:pt>
                <c:pt idx="170">
                  <c:v>2.0277376662299579E-3</c:v>
                </c:pt>
                <c:pt idx="171">
                  <c:v>2.0277376662299579E-3</c:v>
                </c:pt>
                <c:pt idx="172">
                  <c:v>2.0128648451163433E-3</c:v>
                </c:pt>
                <c:pt idx="173">
                  <c:v>2.0128648451163433E-3</c:v>
                </c:pt>
                <c:pt idx="174">
                  <c:v>2.007907238078472E-3</c:v>
                </c:pt>
                <c:pt idx="175">
                  <c:v>2.007907238078472E-3</c:v>
                </c:pt>
                <c:pt idx="176">
                  <c:v>2.007907238078472E-3</c:v>
                </c:pt>
                <c:pt idx="177">
                  <c:v>1.9989100993801135E-3</c:v>
                </c:pt>
                <c:pt idx="178">
                  <c:v>1.9989100993801135E-3</c:v>
                </c:pt>
                <c:pt idx="179">
                  <c:v>1.9961558732479625E-3</c:v>
                </c:pt>
                <c:pt idx="180">
                  <c:v>1.9880768099269871E-3</c:v>
                </c:pt>
                <c:pt idx="181">
                  <c:v>1.9880768099269871E-3</c:v>
                </c:pt>
                <c:pt idx="182">
                  <c:v>1.9862406591722201E-3</c:v>
                </c:pt>
                <c:pt idx="183">
                  <c:v>1.9862406591722201E-3</c:v>
                </c:pt>
                <c:pt idx="184">
                  <c:v>1.9772435204738607E-3</c:v>
                </c:pt>
                <c:pt idx="185">
                  <c:v>1.9772435204738607E-3</c:v>
                </c:pt>
                <c:pt idx="186">
                  <c:v>1.9713678380586064E-3</c:v>
                </c:pt>
                <c:pt idx="187">
                  <c:v>1.9348284380387398E-3</c:v>
                </c:pt>
                <c:pt idx="188">
                  <c:v>1.9348284380387398E-3</c:v>
                </c:pt>
                <c:pt idx="189">
                  <c:v>1.9348284380387398E-3</c:v>
                </c:pt>
                <c:pt idx="190">
                  <c:v>1.9289527556234846E-3</c:v>
                </c:pt>
                <c:pt idx="191">
                  <c:v>1.9271166048687176E-3</c:v>
                </c:pt>
                <c:pt idx="192">
                  <c:v>1.9221589978308464E-3</c:v>
                </c:pt>
                <c:pt idx="193">
                  <c:v>1.9221589978308464E-3</c:v>
                </c:pt>
                <c:pt idx="194">
                  <c:v>1.9212409224534624E-3</c:v>
                </c:pt>
                <c:pt idx="195">
                  <c:v>1.9212409224534624E-3</c:v>
                </c:pt>
                <c:pt idx="196">
                  <c:v>1.9208736923025092E-3</c:v>
                </c:pt>
                <c:pt idx="197">
                  <c:v>1.917752236019405E-3</c:v>
                </c:pt>
                <c:pt idx="198">
                  <c:v>1.917752236019405E-3</c:v>
                </c:pt>
                <c:pt idx="199">
                  <c:v>1.917752236019405E-3</c:v>
                </c:pt>
                <c:pt idx="200">
                  <c:v>1.917752236019405E-3</c:v>
                </c:pt>
                <c:pt idx="201">
                  <c:v>1.9172013907929751E-3</c:v>
                </c:pt>
                <c:pt idx="202">
                  <c:v>1.9045319505850817E-3</c:v>
                </c:pt>
                <c:pt idx="203">
                  <c:v>1.889659129471468E-3</c:v>
                </c:pt>
                <c:pt idx="204">
                  <c:v>1.8766224591126213E-3</c:v>
                </c:pt>
                <c:pt idx="205">
                  <c:v>1.8766224591126213E-3</c:v>
                </c:pt>
                <c:pt idx="206">
                  <c:v>1.8490801977911133E-3</c:v>
                </c:pt>
                <c:pt idx="207">
                  <c:v>1.8490801977911133E-3</c:v>
                </c:pt>
                <c:pt idx="208">
                  <c:v>1.8310859203943953E-3</c:v>
                </c:pt>
                <c:pt idx="209">
                  <c:v>1.8292497696396283E-3</c:v>
                </c:pt>
                <c:pt idx="210">
                  <c:v>1.7899561434876116E-3</c:v>
                </c:pt>
                <c:pt idx="211">
                  <c:v>1.7899561434876116E-3</c:v>
                </c:pt>
                <c:pt idx="212">
                  <c:v>1.7899561434876116E-3</c:v>
                </c:pt>
                <c:pt idx="213">
                  <c:v>1.776919473128765E-3</c:v>
                </c:pt>
                <c:pt idx="214">
                  <c:v>1.7502952871846409E-3</c:v>
                </c:pt>
                <c:pt idx="215">
                  <c:v>1.7502952871846409E-3</c:v>
                </c:pt>
                <c:pt idx="216">
                  <c:v>1.7499280570336877E-3</c:v>
                </c:pt>
                <c:pt idx="217">
                  <c:v>1.7493772118072569E-3</c:v>
                </c:pt>
                <c:pt idx="218">
                  <c:v>1.7493772118072569E-3</c:v>
                </c:pt>
                <c:pt idx="219">
                  <c:v>1.7493772118072569E-3</c:v>
                </c:pt>
                <c:pt idx="220">
                  <c:v>1.7493772118072569E-3</c:v>
                </c:pt>
                <c:pt idx="221">
                  <c:v>1.7493772118072569E-3</c:v>
                </c:pt>
                <c:pt idx="222">
                  <c:v>1.7458885253731995E-3</c:v>
                </c:pt>
                <c:pt idx="223">
                  <c:v>1.7422162238636654E-3</c:v>
                </c:pt>
                <c:pt idx="224">
                  <c:v>1.7310157042595858E-3</c:v>
                </c:pt>
                <c:pt idx="225">
                  <c:v>1.7242219464669475E-3</c:v>
                </c:pt>
                <c:pt idx="226">
                  <c:v>1.7168773434478785E-3</c:v>
                </c:pt>
                <c:pt idx="227">
                  <c:v>1.7029225977116488E-3</c:v>
                </c:pt>
                <c:pt idx="228">
                  <c:v>1.6970469152963936E-3</c:v>
                </c:pt>
                <c:pt idx="229">
                  <c:v>1.6966796851454404E-3</c:v>
                </c:pt>
                <c:pt idx="230">
                  <c:v>1.6908040027301852E-3</c:v>
                </c:pt>
                <c:pt idx="231">
                  <c:v>1.6898859273528012E-3</c:v>
                </c:pt>
                <c:pt idx="232">
                  <c:v>1.6852955504658841E-3</c:v>
                </c:pt>
                <c:pt idx="233">
                  <c:v>1.6840102449375469E-3</c:v>
                </c:pt>
                <c:pt idx="234">
                  <c:v>1.6808887886544427E-3</c:v>
                </c:pt>
                <c:pt idx="235">
                  <c:v>1.6799707132770588E-3</c:v>
                </c:pt>
                <c:pt idx="236">
                  <c:v>1.6799707132770588E-3</c:v>
                </c:pt>
                <c:pt idx="237">
                  <c:v>1.663261741408678E-3</c:v>
                </c:pt>
                <c:pt idx="238">
                  <c:v>1.6583041343708068E-3</c:v>
                </c:pt>
                <c:pt idx="239">
                  <c:v>1.6518776067291218E-3</c:v>
                </c:pt>
                <c:pt idx="240">
                  <c:v>1.6469199996912505E-3</c:v>
                </c:pt>
                <c:pt idx="241">
                  <c:v>1.6469199996912505E-3</c:v>
                </c:pt>
                <c:pt idx="242">
                  <c:v>1.6469199996912505E-3</c:v>
                </c:pt>
                <c:pt idx="243">
                  <c:v>1.6469199996912505E-3</c:v>
                </c:pt>
                <c:pt idx="244">
                  <c:v>1.6311291032002529E-3</c:v>
                </c:pt>
                <c:pt idx="245">
                  <c:v>1.6285584921435785E-3</c:v>
                </c:pt>
                <c:pt idx="246">
                  <c:v>1.6230500398792774E-3</c:v>
                </c:pt>
                <c:pt idx="247">
                  <c:v>1.6230500398792774E-3</c:v>
                </c:pt>
                <c:pt idx="248">
                  <c:v>1.6177252026904521E-3</c:v>
                </c:pt>
                <c:pt idx="249">
                  <c:v>1.6114822901242445E-3</c:v>
                </c:pt>
                <c:pt idx="250">
                  <c:v>1.6063410680108958E-3</c:v>
                </c:pt>
                <c:pt idx="251">
                  <c:v>1.6063410680108958E-3</c:v>
                </c:pt>
                <c:pt idx="252">
                  <c:v>1.6063410680108958E-3</c:v>
                </c:pt>
                <c:pt idx="253">
                  <c:v>1.6063410680108958E-3</c:v>
                </c:pt>
                <c:pt idx="254">
                  <c:v>1.6063410680108958E-3</c:v>
                </c:pt>
                <c:pt idx="255">
                  <c:v>1.6063410680108958E-3</c:v>
                </c:pt>
                <c:pt idx="256">
                  <c:v>1.6063410680108958E-3</c:v>
                </c:pt>
                <c:pt idx="257">
                  <c:v>1.6063410680108958E-3</c:v>
                </c:pt>
                <c:pt idx="258">
                  <c:v>1.6063410680108958E-3</c:v>
                </c:pt>
                <c:pt idx="259">
                  <c:v>1.6054229926335127E-3</c:v>
                </c:pt>
                <c:pt idx="260">
                  <c:v>1.6054229926335127E-3</c:v>
                </c:pt>
                <c:pt idx="261">
                  <c:v>1.6054229926335127E-3</c:v>
                </c:pt>
                <c:pt idx="262">
                  <c:v>1.6054229926335127E-3</c:v>
                </c:pt>
                <c:pt idx="263">
                  <c:v>1.6054229926335127E-3</c:v>
                </c:pt>
                <c:pt idx="264">
                  <c:v>1.6054229926335127E-3</c:v>
                </c:pt>
                <c:pt idx="265">
                  <c:v>1.6037704569542223E-3</c:v>
                </c:pt>
                <c:pt idx="266">
                  <c:v>1.6023015363504085E-3</c:v>
                </c:pt>
                <c:pt idx="267">
                  <c:v>1.5960586237842001E-3</c:v>
                </c:pt>
                <c:pt idx="268">
                  <c:v>1.5868778700103641E-3</c:v>
                </c:pt>
                <c:pt idx="269">
                  <c:v>1.5839400288027365E-3</c:v>
                </c:pt>
                <c:pt idx="270">
                  <c:v>1.5828383383498768E-3</c:v>
                </c:pt>
                <c:pt idx="271">
                  <c:v>1.5797168820667726E-3</c:v>
                </c:pt>
                <c:pt idx="272">
                  <c:v>1.5760445805572385E-3</c:v>
                </c:pt>
                <c:pt idx="273">
                  <c:v>1.5712705885948439E-3</c:v>
                </c:pt>
                <c:pt idx="274">
                  <c:v>1.57035251321746E-3</c:v>
                </c:pt>
                <c:pt idx="275">
                  <c:v>1.569434437840076E-3</c:v>
                </c:pt>
                <c:pt idx="276">
                  <c:v>1.5670474418588791E-3</c:v>
                </c:pt>
                <c:pt idx="277">
                  <c:v>1.5670474418588791E-3</c:v>
                </c:pt>
                <c:pt idx="278">
                  <c:v>1.5670474418588791E-3</c:v>
                </c:pt>
                <c:pt idx="279">
                  <c:v>1.5670474418588791E-3</c:v>
                </c:pt>
                <c:pt idx="280">
                  <c:v>1.5653949061795887E-3</c:v>
                </c:pt>
                <c:pt idx="281">
                  <c:v>1.5635587554248217E-3</c:v>
                </c:pt>
                <c:pt idx="282">
                  <c:v>1.5527254659716953E-3</c:v>
                </c:pt>
                <c:pt idx="283">
                  <c:v>1.5518073905943113E-3</c:v>
                </c:pt>
                <c:pt idx="284">
                  <c:v>1.5503384699904984E-3</c:v>
                </c:pt>
                <c:pt idx="285">
                  <c:v>1.5462989383300102E-3</c:v>
                </c:pt>
                <c:pt idx="286">
                  <c:v>1.5354656488768838E-3</c:v>
                </c:pt>
                <c:pt idx="287">
                  <c:v>1.5251832046501881E-3</c:v>
                </c:pt>
                <c:pt idx="288">
                  <c:v>1.5246323594237583E-3</c:v>
                </c:pt>
                <c:pt idx="289">
                  <c:v>1.5246323594237583E-3</c:v>
                </c:pt>
                <c:pt idx="290">
                  <c:v>1.5246323594237583E-3</c:v>
                </c:pt>
                <c:pt idx="291">
                  <c:v>1.5215109031406541E-3</c:v>
                </c:pt>
                <c:pt idx="292">
                  <c:v>1.5106776136875276E-3</c:v>
                </c:pt>
                <c:pt idx="293">
                  <c:v>1.5057200066496564E-3</c:v>
                </c:pt>
                <c:pt idx="294">
                  <c:v>1.5053527764987032E-3</c:v>
                </c:pt>
                <c:pt idx="295">
                  <c:v>1.5049855463477491E-3</c:v>
                </c:pt>
                <c:pt idx="296">
                  <c:v>1.504067470970366E-3</c:v>
                </c:pt>
                <c:pt idx="297">
                  <c:v>1.4873584991019844E-3</c:v>
                </c:pt>
                <c:pt idx="298">
                  <c:v>1.4868076538755545E-3</c:v>
                </c:pt>
                <c:pt idx="299">
                  <c:v>1.4833189674414971E-3</c:v>
                </c:pt>
                <c:pt idx="300">
                  <c:v>1.473220138290278E-3</c:v>
                </c:pt>
                <c:pt idx="301">
                  <c:v>1.4723020629128941E-3</c:v>
                </c:pt>
                <c:pt idx="302">
                  <c:v>1.4695478367807431E-3</c:v>
                </c:pt>
                <c:pt idx="303">
                  <c:v>1.4695478367807431E-3</c:v>
                </c:pt>
                <c:pt idx="304">
                  <c:v>1.4664263804976389E-3</c:v>
                </c:pt>
                <c:pt idx="305">
                  <c:v>1.4664263804976389E-3</c:v>
                </c:pt>
                <c:pt idx="306">
                  <c:v>1.4664263804976389E-3</c:v>
                </c:pt>
                <c:pt idx="307">
                  <c:v>1.4645902297428719E-3</c:v>
                </c:pt>
                <c:pt idx="308">
                  <c:v>1.4588981624030942E-3</c:v>
                </c:pt>
                <c:pt idx="309">
                  <c:v>1.4579800870257102E-3</c:v>
                </c:pt>
                <c:pt idx="310">
                  <c:v>1.4517371744595018E-3</c:v>
                </c:pt>
                <c:pt idx="311">
                  <c:v>1.450268253855688E-3</c:v>
                </c:pt>
                <c:pt idx="312">
                  <c:v>1.4254802186663318E-3</c:v>
                </c:pt>
                <c:pt idx="313">
                  <c:v>1.4210734568548904E-3</c:v>
                </c:pt>
                <c:pt idx="314">
                  <c:v>1.4201553814775073E-3</c:v>
                </c:pt>
                <c:pt idx="315">
                  <c:v>1.4192373061001234E-3</c:v>
                </c:pt>
                <c:pt idx="316">
                  <c:v>1.4155650045905893E-3</c:v>
                </c:pt>
                <c:pt idx="317">
                  <c:v>1.405649790514846E-3</c:v>
                </c:pt>
                <c:pt idx="318">
                  <c:v>1.3984888025712545E-3</c:v>
                </c:pt>
                <c:pt idx="319">
                  <c:v>1.3948165010617204E-3</c:v>
                </c:pt>
                <c:pt idx="320">
                  <c:v>1.3843504417595472E-3</c:v>
                </c:pt>
                <c:pt idx="321">
                  <c:v>1.3834323663821642E-3</c:v>
                </c:pt>
                <c:pt idx="322">
                  <c:v>1.3826979060802568E-3</c:v>
                </c:pt>
                <c:pt idx="323">
                  <c:v>1.381228985476443E-3</c:v>
                </c:pt>
                <c:pt idx="324">
                  <c:v>1.3808617553254898E-3</c:v>
                </c:pt>
                <c:pt idx="325">
                  <c:v>1.3669070095892592E-3</c:v>
                </c:pt>
                <c:pt idx="326">
                  <c:v>1.3591951764192378E-3</c:v>
                </c:pt>
                <c:pt idx="327">
                  <c:v>1.3582771010418539E-3</c:v>
                </c:pt>
                <c:pt idx="328">
                  <c:v>1.3564409502870869E-3</c:v>
                </c:pt>
                <c:pt idx="329">
                  <c:v>1.3560737201361336E-3</c:v>
                </c:pt>
                <c:pt idx="330">
                  <c:v>1.3549720296832731E-3</c:v>
                </c:pt>
                <c:pt idx="331">
                  <c:v>1.3492799623434945E-3</c:v>
                </c:pt>
                <c:pt idx="332">
                  <c:v>1.3483618869661114E-3</c:v>
                </c:pt>
                <c:pt idx="333">
                  <c:v>1.3474438115887275E-3</c:v>
                </c:pt>
                <c:pt idx="334">
                  <c:v>1.3474438115887275E-3</c:v>
                </c:pt>
                <c:pt idx="335">
                  <c:v>1.3465257362113444E-3</c:v>
                </c:pt>
                <c:pt idx="336">
                  <c:v>1.3465257362113444E-3</c:v>
                </c:pt>
                <c:pt idx="337">
                  <c:v>1.3465257362113444E-3</c:v>
                </c:pt>
                <c:pt idx="338">
                  <c:v>1.3413845140979957E-3</c:v>
                </c:pt>
                <c:pt idx="339">
                  <c:v>1.341200899022519E-3</c:v>
                </c:pt>
                <c:pt idx="340">
                  <c:v>1.3406500537960892E-3</c:v>
                </c:pt>
                <c:pt idx="341">
                  <c:v>1.339364748267752E-3</c:v>
                </c:pt>
                <c:pt idx="342">
                  <c:v>1.3366105221356019E-3</c:v>
                </c:pt>
                <c:pt idx="343">
                  <c:v>1.3338562960034509E-3</c:v>
                </c:pt>
                <c:pt idx="344">
                  <c:v>1.3338562960034509E-3</c:v>
                </c:pt>
                <c:pt idx="345">
                  <c:v>1.3325709904751138E-3</c:v>
                </c:pt>
                <c:pt idx="346">
                  <c:v>1.3316529150977298E-3</c:v>
                </c:pt>
                <c:pt idx="347">
                  <c:v>1.3307348397203467E-3</c:v>
                </c:pt>
                <c:pt idx="348">
                  <c:v>1.3307348397203467E-3</c:v>
                </c:pt>
                <c:pt idx="349">
                  <c:v>1.3298167643429628E-3</c:v>
                </c:pt>
                <c:pt idx="350">
                  <c:v>1.3285314588146256E-3</c:v>
                </c:pt>
                <c:pt idx="351">
                  <c:v>1.3285314588146256E-3</c:v>
                </c:pt>
                <c:pt idx="352">
                  <c:v>1.3226557763993713E-3</c:v>
                </c:pt>
                <c:pt idx="353">
                  <c:v>1.3189834748898368E-3</c:v>
                </c:pt>
                <c:pt idx="354">
                  <c:v>1.3180653995124533E-3</c:v>
                </c:pt>
                <c:pt idx="355">
                  <c:v>1.3176981693614996E-3</c:v>
                </c:pt>
                <c:pt idx="356">
                  <c:v>1.3140258678519656E-3</c:v>
                </c:pt>
                <c:pt idx="357">
                  <c:v>1.313107792474582E-3</c:v>
                </c:pt>
                <c:pt idx="358">
                  <c:v>1.3127405623236284E-3</c:v>
                </c:pt>
                <c:pt idx="359">
                  <c:v>1.3118224869462449E-3</c:v>
                </c:pt>
                <c:pt idx="360">
                  <c:v>1.3109044115688613E-3</c:v>
                </c:pt>
                <c:pt idx="361">
                  <c:v>1.3109044115688613E-3</c:v>
                </c:pt>
                <c:pt idx="362">
                  <c:v>1.3099863361914778E-3</c:v>
                </c:pt>
                <c:pt idx="363">
                  <c:v>1.3081501854367108E-3</c:v>
                </c:pt>
                <c:pt idx="364">
                  <c:v>1.3059468045309901E-3</c:v>
                </c:pt>
                <c:pt idx="365">
                  <c:v>1.3050287291536066E-3</c:v>
                </c:pt>
                <c:pt idx="366">
                  <c:v>1.3041106537762231E-3</c:v>
                </c:pt>
                <c:pt idx="367">
                  <c:v>1.3041106537762231E-3</c:v>
                </c:pt>
                <c:pt idx="368">
                  <c:v>1.3031925783988391E-3</c:v>
                </c:pt>
                <c:pt idx="369">
                  <c:v>1.3026417331724093E-3</c:v>
                </c:pt>
                <c:pt idx="370">
                  <c:v>1.3022745030214556E-3</c:v>
                </c:pt>
                <c:pt idx="371">
                  <c:v>1.2973168959835844E-3</c:v>
                </c:pt>
                <c:pt idx="372">
                  <c:v>1.2951135150778637E-3</c:v>
                </c:pt>
                <c:pt idx="373">
                  <c:v>1.2941954397004802E-3</c:v>
                </c:pt>
                <c:pt idx="374">
                  <c:v>1.2927265190966664E-3</c:v>
                </c:pt>
                <c:pt idx="375">
                  <c:v>1.2896050628135626E-3</c:v>
                </c:pt>
                <c:pt idx="376">
                  <c:v>1.2886869874361787E-3</c:v>
                </c:pt>
                <c:pt idx="377">
                  <c:v>1.2874016819078419E-3</c:v>
                </c:pt>
                <c:pt idx="378">
                  <c:v>1.2815259994925867E-3</c:v>
                </c:pt>
                <c:pt idx="379">
                  <c:v>1.2796898487378197E-3</c:v>
                </c:pt>
                <c:pt idx="380">
                  <c:v>1.2747322416999485E-3</c:v>
                </c:pt>
                <c:pt idx="381">
                  <c:v>1.2738141663225649E-3</c:v>
                </c:pt>
                <c:pt idx="382">
                  <c:v>1.2670204085299262E-3</c:v>
                </c:pt>
                <c:pt idx="383">
                  <c:v>1.2661023331525427E-3</c:v>
                </c:pt>
                <c:pt idx="384">
                  <c:v>1.2629808768694385E-3</c:v>
                </c:pt>
                <c:pt idx="385">
                  <c:v>1.2629808768694385E-3</c:v>
                </c:pt>
                <c:pt idx="386">
                  <c:v>1.2607774959637183E-3</c:v>
                </c:pt>
                <c:pt idx="387">
                  <c:v>1.2580232698315673E-3</c:v>
                </c:pt>
                <c:pt idx="388">
                  <c:v>1.2580232698315673E-3</c:v>
                </c:pt>
                <c:pt idx="389">
                  <c:v>1.2571051944541838E-3</c:v>
                </c:pt>
                <c:pt idx="390">
                  <c:v>1.2571051944541838E-3</c:v>
                </c:pt>
                <c:pt idx="391">
                  <c:v>1.2561871190768003E-3</c:v>
                </c:pt>
                <c:pt idx="392">
                  <c:v>1.2558198889258466E-3</c:v>
                </c:pt>
                <c:pt idx="393">
                  <c:v>1.2543509683220332E-3</c:v>
                </c:pt>
                <c:pt idx="394">
                  <c:v>1.2543509683220332E-3</c:v>
                </c:pt>
                <c:pt idx="395">
                  <c:v>1.2508622818879754E-3</c:v>
                </c:pt>
                <c:pt idx="396">
                  <c:v>1.2499442065105918E-3</c:v>
                </c:pt>
                <c:pt idx="397">
                  <c:v>1.2495769763596386E-3</c:v>
                </c:pt>
                <c:pt idx="398">
                  <c:v>1.2490261311332083E-3</c:v>
                </c:pt>
                <c:pt idx="399">
                  <c:v>1.2468227502274876E-3</c:v>
                </c:pt>
                <c:pt idx="400">
                  <c:v>1.2462719050010578E-3</c:v>
                </c:pt>
                <c:pt idx="401">
                  <c:v>1.2459046748501041E-3</c:v>
                </c:pt>
                <c:pt idx="402">
                  <c:v>1.2459046748501041E-3</c:v>
                </c:pt>
                <c:pt idx="403">
                  <c:v>1.2440685240953371E-3</c:v>
                </c:pt>
                <c:pt idx="404">
                  <c:v>1.2416815281141398E-3</c:v>
                </c:pt>
                <c:pt idx="405">
                  <c:v>1.2400289924348494E-3</c:v>
                </c:pt>
                <c:pt idx="406">
                  <c:v>1.2359894607743616E-3</c:v>
                </c:pt>
                <c:pt idx="407">
                  <c:v>1.2279103974533862E-3</c:v>
                </c:pt>
                <c:pt idx="408">
                  <c:v>1.2211166396607475E-3</c:v>
                </c:pt>
                <c:pt idx="409">
                  <c:v>1.220198564283364E-3</c:v>
                </c:pt>
                <c:pt idx="410">
                  <c:v>1.2174443381512134E-3</c:v>
                </c:pt>
                <c:pt idx="411">
                  <c:v>1.2152409572454928E-3</c:v>
                </c:pt>
                <c:pt idx="412">
                  <c:v>1.200184521056402E-3</c:v>
                </c:pt>
                <c:pt idx="413">
                  <c:v>1.200184521056402E-3</c:v>
                </c:pt>
                <c:pt idx="414">
                  <c:v>1.1994500607544951E-3</c:v>
                </c:pt>
                <c:pt idx="415">
                  <c:v>1.1970630647732978E-3</c:v>
                </c:pt>
                <c:pt idx="416">
                  <c:v>1.1961449893959143E-3</c:v>
                </c:pt>
                <c:pt idx="417">
                  <c:v>1.1961449893959143E-3</c:v>
                </c:pt>
                <c:pt idx="418">
                  <c:v>1.195777759244961E-3</c:v>
                </c:pt>
                <c:pt idx="419">
                  <c:v>1.1908201522070898E-3</c:v>
                </c:pt>
                <c:pt idx="420">
                  <c:v>1.1871478506975553E-3</c:v>
                </c:pt>
                <c:pt idx="421">
                  <c:v>1.1867806205466021E-3</c:v>
                </c:pt>
                <c:pt idx="422">
                  <c:v>1.1862297753201718E-3</c:v>
                </c:pt>
                <c:pt idx="423">
                  <c:v>1.1862297753201718E-3</c:v>
                </c:pt>
                <c:pt idx="424">
                  <c:v>1.1854953150182649E-3</c:v>
                </c:pt>
                <c:pt idx="425">
                  <c:v>1.1827410888861139E-3</c:v>
                </c:pt>
                <c:pt idx="426">
                  <c:v>1.1827410888861139E-3</c:v>
                </c:pt>
                <c:pt idx="427">
                  <c:v>1.182465666272899E-3</c:v>
                </c:pt>
                <c:pt idx="428">
                  <c:v>1.1820066285842075E-3</c:v>
                </c:pt>
                <c:pt idx="429">
                  <c:v>1.1812721682823006E-3</c:v>
                </c:pt>
                <c:pt idx="430">
                  <c:v>1.1809049381313469E-3</c:v>
                </c:pt>
                <c:pt idx="431">
                  <c:v>1.1805377079803937E-3</c:v>
                </c:pt>
                <c:pt idx="432">
                  <c:v>1.1790687873765799E-3</c:v>
                </c:pt>
                <c:pt idx="433">
                  <c:v>1.1777834818482427E-3</c:v>
                </c:pt>
                <c:pt idx="434">
                  <c:v>1.1763145612444289E-3</c:v>
                </c:pt>
                <c:pt idx="435">
                  <c:v>1.1759473310934757E-3</c:v>
                </c:pt>
                <c:pt idx="436">
                  <c:v>1.1720914145084645E-3</c:v>
                </c:pt>
                <c:pt idx="437">
                  <c:v>1.1678682677725002E-3</c:v>
                </c:pt>
                <c:pt idx="438">
                  <c:v>1.1663993471686864E-3</c:v>
                </c:pt>
                <c:pt idx="439">
                  <c:v>1.1555660577155604E-3</c:v>
                </c:pt>
                <c:pt idx="440">
                  <c:v>1.1555660577155604E-3</c:v>
                </c:pt>
                <c:pt idx="441">
                  <c:v>1.1555660577155604E-3</c:v>
                </c:pt>
                <c:pt idx="442">
                  <c:v>1.1555660577155604E-3</c:v>
                </c:pt>
                <c:pt idx="443">
                  <c:v>1.1555660577155604E-3</c:v>
                </c:pt>
                <c:pt idx="444">
                  <c:v>1.1555660577155604E-3</c:v>
                </c:pt>
                <c:pt idx="445">
                  <c:v>1.1471197642436313E-3</c:v>
                </c:pt>
                <c:pt idx="446">
                  <c:v>1.1412440818283766E-3</c:v>
                </c:pt>
                <c:pt idx="447">
                  <c:v>1.1399587763000394E-3</c:v>
                </c:pt>
                <c:pt idx="448">
                  <c:v>1.1397751612245628E-3</c:v>
                </c:pt>
                <c:pt idx="449">
                  <c:v>1.1379390104697957E-3</c:v>
                </c:pt>
                <c:pt idx="450">
                  <c:v>1.1379390104697957E-3</c:v>
                </c:pt>
                <c:pt idx="451">
                  <c:v>1.1379390104697957E-3</c:v>
                </c:pt>
                <c:pt idx="452">
                  <c:v>1.1379390104697957E-3</c:v>
                </c:pt>
                <c:pt idx="453">
                  <c:v>1.1379390104697957E-3</c:v>
                </c:pt>
                <c:pt idx="454">
                  <c:v>1.1379390104697957E-3</c:v>
                </c:pt>
                <c:pt idx="455">
                  <c:v>1.1379390104697957E-3</c:v>
                </c:pt>
                <c:pt idx="456">
                  <c:v>1.1361028597150283E-3</c:v>
                </c:pt>
                <c:pt idx="457">
                  <c:v>1.135735629564075E-3</c:v>
                </c:pt>
                <c:pt idx="458">
                  <c:v>1.135735629564075E-3</c:v>
                </c:pt>
                <c:pt idx="459">
                  <c:v>1.1276565662430996E-3</c:v>
                </c:pt>
                <c:pt idx="460">
                  <c:v>1.1261876456392858E-3</c:v>
                </c:pt>
                <c:pt idx="461">
                  <c:v>1.1221481139787981E-3</c:v>
                </c:pt>
                <c:pt idx="462">
                  <c:v>1.1221481139787981E-3</c:v>
                </c:pt>
                <c:pt idx="463">
                  <c:v>1.1118656697521019E-3</c:v>
                </c:pt>
                <c:pt idx="464">
                  <c:v>1.1019504556763595E-3</c:v>
                </c:pt>
                <c:pt idx="465">
                  <c:v>1.0901990908458495E-3</c:v>
                </c:pt>
                <c:pt idx="466">
                  <c:v>1.085608713958932E-3</c:v>
                </c:pt>
                <c:pt idx="467">
                  <c:v>1.0837725632041645E-3</c:v>
                </c:pt>
                <c:pt idx="468">
                  <c:v>1.082854487826781E-3</c:v>
                </c:pt>
                <c:pt idx="469">
                  <c:v>1.0821200275248741E-3</c:v>
                </c:pt>
                <c:pt idx="470">
                  <c:v>1.0756934998831891E-3</c:v>
                </c:pt>
                <c:pt idx="471">
                  <c:v>1.0756934998831891E-3</c:v>
                </c:pt>
                <c:pt idx="472">
                  <c:v>1.0712867380717481E-3</c:v>
                </c:pt>
                <c:pt idx="473">
                  <c:v>1.0626568295243424E-3</c:v>
                </c:pt>
                <c:pt idx="474">
                  <c:v>1.0604534486186217E-3</c:v>
                </c:pt>
                <c:pt idx="475">
                  <c:v>1.0558630717317041E-3</c:v>
                </c:pt>
                <c:pt idx="476">
                  <c:v>1.0459478576559612E-3</c:v>
                </c:pt>
                <c:pt idx="477">
                  <c:v>1.0441117069011942E-3</c:v>
                </c:pt>
                <c:pt idx="478">
                  <c:v>1.0391540998633229E-3</c:v>
                </c:pt>
                <c:pt idx="479">
                  <c:v>1.0341964928254517E-3</c:v>
                </c:pt>
                <c:pt idx="480">
                  <c:v>1.0341964928254517E-3</c:v>
                </c:pt>
                <c:pt idx="481">
                  <c:v>1.0264846596554295E-3</c:v>
                </c:pt>
                <c:pt idx="482">
                  <c:v>1.0264846596554295E-3</c:v>
                </c:pt>
                <c:pt idx="483">
                  <c:v>1.0264846596554295E-3</c:v>
                </c:pt>
                <c:pt idx="484">
                  <c:v>1.0264846596554295E-3</c:v>
                </c:pt>
                <c:pt idx="485">
                  <c:v>1.0242812787497088E-3</c:v>
                </c:pt>
                <c:pt idx="486">
                  <c:v>1.0224451279949418E-3</c:v>
                </c:pt>
                <c:pt idx="487">
                  <c:v>1.0224451279949418E-3</c:v>
                </c:pt>
                <c:pt idx="488">
                  <c:v>1.0215270526175583E-3</c:v>
                </c:pt>
                <c:pt idx="489">
                  <c:v>1.0215270526175583E-3</c:v>
                </c:pt>
                <c:pt idx="490">
                  <c:v>1.0215270526175583E-3</c:v>
                </c:pt>
                <c:pt idx="491">
                  <c:v>1.0211598224666046E-3</c:v>
                </c:pt>
                <c:pt idx="492">
                  <c:v>1.0206089772401747E-3</c:v>
                </c:pt>
                <c:pt idx="493">
                  <c:v>1.0202417470892211E-3</c:v>
                </c:pt>
                <c:pt idx="494">
                  <c:v>1.0180383661835004E-3</c:v>
                </c:pt>
                <c:pt idx="495">
                  <c:v>1.016569445579687E-3</c:v>
                </c:pt>
                <c:pt idx="496">
                  <c:v>1.0156513702023031E-3</c:v>
                </c:pt>
                <c:pt idx="497">
                  <c:v>1.0156513702023031E-3</c:v>
                </c:pt>
                <c:pt idx="498">
                  <c:v>1.0143660646739663E-3</c:v>
                </c:pt>
                <c:pt idx="499">
                  <c:v>1.0143660646739663E-3</c:v>
                </c:pt>
                <c:pt idx="500">
                  <c:v>1.013815219447536E-3</c:v>
                </c:pt>
                <c:pt idx="501">
                  <c:v>9.9490286667343461E-4</c:v>
                </c:pt>
                <c:pt idx="502">
                  <c:v>9.9233225561676025E-4</c:v>
                </c:pt>
                <c:pt idx="503">
                  <c:v>9.8719103350341239E-4</c:v>
                </c:pt>
                <c:pt idx="504">
                  <c:v>9.8719103350341239E-4</c:v>
                </c:pt>
                <c:pt idx="505">
                  <c:v>9.8149896616363426E-4</c:v>
                </c:pt>
                <c:pt idx="506">
                  <c:v>9.8003004555982046E-4</c:v>
                </c:pt>
                <c:pt idx="507">
                  <c:v>9.7819389480505343E-4</c:v>
                </c:pt>
                <c:pt idx="508">
                  <c:v>9.7415436314456571E-4</c:v>
                </c:pt>
                <c:pt idx="509">
                  <c:v>9.6736060535192701E-4</c:v>
                </c:pt>
                <c:pt idx="510">
                  <c:v>9.6478999429525309E-4</c:v>
                </c:pt>
                <c:pt idx="511">
                  <c:v>9.6111769278571903E-4</c:v>
                </c:pt>
                <c:pt idx="512">
                  <c:v>9.5928154203095157E-4</c:v>
                </c:pt>
                <c:pt idx="513">
                  <c:v>9.5836346665356805E-4</c:v>
                </c:pt>
                <c:pt idx="514">
                  <c:v>9.5836346665356805E-4</c:v>
                </c:pt>
                <c:pt idx="515">
                  <c:v>9.5120247870997612E-4</c:v>
                </c:pt>
                <c:pt idx="516">
                  <c:v>9.4036918925685014E-4</c:v>
                </c:pt>
                <c:pt idx="517">
                  <c:v>9.3761496312469916E-4</c:v>
                </c:pt>
                <c:pt idx="518">
                  <c:v>9.3265735608682792E-4</c:v>
                </c:pt>
                <c:pt idx="519">
                  <c:v>9.286178244263402E-4</c:v>
                </c:pt>
                <c:pt idx="520">
                  <c:v>9.286178244263402E-4</c:v>
                </c:pt>
                <c:pt idx="521">
                  <c:v>9.286178244263402E-4</c:v>
                </c:pt>
                <c:pt idx="522">
                  <c:v>9.286178244263402E-4</c:v>
                </c:pt>
                <c:pt idx="523">
                  <c:v>9.2678167367157317E-4</c:v>
                </c:pt>
                <c:pt idx="524">
                  <c:v>9.2090599125631842E-4</c:v>
                </c:pt>
                <c:pt idx="525">
                  <c:v>9.1062354702962228E-4</c:v>
                </c:pt>
                <c:pt idx="526">
                  <c:v>9.10072701803192E-4</c:v>
                </c:pt>
                <c:pt idx="527">
                  <c:v>9.0327894401055374E-4</c:v>
                </c:pt>
                <c:pt idx="528">
                  <c:v>8.9923941235006601E-4</c:v>
                </c:pt>
                <c:pt idx="529">
                  <c:v>8.9923941235006601E-4</c:v>
                </c:pt>
                <c:pt idx="530">
                  <c:v>8.9923941235006601E-4</c:v>
                </c:pt>
                <c:pt idx="531">
                  <c:v>8.9519988068957829E-4</c:v>
                </c:pt>
                <c:pt idx="532">
                  <c:v>8.9519988068957829E-4</c:v>
                </c:pt>
                <c:pt idx="533">
                  <c:v>8.9336372993481083E-4</c:v>
                </c:pt>
                <c:pt idx="534">
                  <c:v>8.8253044048168484E-4</c:v>
                </c:pt>
                <c:pt idx="535">
                  <c:v>8.7573668268904614E-4</c:v>
                </c:pt>
                <c:pt idx="536">
                  <c:v>8.676576193680707E-4</c:v>
                </c:pt>
                <c:pt idx="537">
                  <c:v>8.676576193680707E-4</c:v>
                </c:pt>
                <c:pt idx="538">
                  <c:v>8.6673954399068718E-4</c:v>
                </c:pt>
                <c:pt idx="539">
                  <c:v>8.6673954399068718E-4</c:v>
                </c:pt>
                <c:pt idx="540">
                  <c:v>8.6673954399068718E-4</c:v>
                </c:pt>
                <c:pt idx="541">
                  <c:v>8.6545423846235E-4</c:v>
                </c:pt>
                <c:pt idx="542">
                  <c:v>8.6325085755662974E-4</c:v>
                </c:pt>
                <c:pt idx="543">
                  <c:v>8.6178193695281595E-4</c:v>
                </c:pt>
                <c:pt idx="544">
                  <c:v>8.6086386157543243E-4</c:v>
                </c:pt>
                <c:pt idx="545">
                  <c:v>8.6086386157543243E-4</c:v>
                </c:pt>
                <c:pt idx="546">
                  <c:v>8.5829325051875851E-4</c:v>
                </c:pt>
                <c:pt idx="547">
                  <c:v>8.5682432991494471E-4</c:v>
                </c:pt>
                <c:pt idx="548">
                  <c:v>8.5462094900922402E-4</c:v>
                </c:pt>
                <c:pt idx="549">
                  <c:v>8.5186672287707347E-4</c:v>
                </c:pt>
                <c:pt idx="550">
                  <c:v>8.5149949272611981E-4</c:v>
                </c:pt>
                <c:pt idx="551">
                  <c:v>8.4874526659396926E-4</c:v>
                </c:pt>
                <c:pt idx="552">
                  <c:v>8.4745996106563208E-4</c:v>
                </c:pt>
                <c:pt idx="553">
                  <c:v>8.4525658015991139E-4</c:v>
                </c:pt>
                <c:pt idx="554">
                  <c:v>8.3791197714084284E-4</c:v>
                </c:pt>
                <c:pt idx="555">
                  <c:v>8.3699390176345933E-4</c:v>
                </c:pt>
                <c:pt idx="556">
                  <c:v>8.1716347361197395E-4</c:v>
                </c:pt>
                <c:pt idx="557">
                  <c:v>8.1532732285720692E-4</c:v>
                </c:pt>
                <c:pt idx="558">
                  <c:v>8.0816633491361499E-4</c:v>
                </c:pt>
                <c:pt idx="559">
                  <c:v>7.9329351380000128E-4</c:v>
                </c:pt>
                <c:pt idx="560">
                  <c:v>7.92742668573571E-4</c:v>
                </c:pt>
                <c:pt idx="561">
                  <c:v>7.9182459319618748E-4</c:v>
                </c:pt>
                <c:pt idx="562">
                  <c:v>7.905392876678503E-4</c:v>
                </c:pt>
                <c:pt idx="563">
                  <c:v>7.8870313691308327E-4</c:v>
                </c:pt>
                <c:pt idx="564">
                  <c:v>7.787879228373408E-4</c:v>
                </c:pt>
                <c:pt idx="565">
                  <c:v>7.7474839117685308E-4</c:v>
                </c:pt>
                <c:pt idx="566">
                  <c:v>7.6703655800683087E-4</c:v>
                </c:pt>
                <c:pt idx="567">
                  <c:v>7.6611848262944735E-4</c:v>
                </c:pt>
                <c:pt idx="568">
                  <c:v>7.6520040725206384E-4</c:v>
                </c:pt>
                <c:pt idx="569">
                  <c:v>7.6520040725206384E-4</c:v>
                </c:pt>
                <c:pt idx="570">
                  <c:v>7.6520040725206384E-4</c:v>
                </c:pt>
                <c:pt idx="571">
                  <c:v>7.6483317710111017E-4</c:v>
                </c:pt>
                <c:pt idx="572">
                  <c:v>7.6079364544062245E-4</c:v>
                </c:pt>
                <c:pt idx="573">
                  <c:v>7.602428002141926E-4</c:v>
                </c:pt>
                <c:pt idx="574">
                  <c:v>7.534490424215539E-4</c:v>
                </c:pt>
                <c:pt idx="575">
                  <c:v>7.5142927659131026E-4</c:v>
                </c:pt>
                <c:pt idx="576">
                  <c:v>7.5087843136487998E-4</c:v>
                </c:pt>
                <c:pt idx="577">
                  <c:v>7.5032758613844969E-4</c:v>
                </c:pt>
                <c:pt idx="578">
                  <c:v>7.4463551879867156E-4</c:v>
                </c:pt>
                <c:pt idx="579">
                  <c:v>7.4316659819485776E-4</c:v>
                </c:pt>
                <c:pt idx="580">
                  <c:v>7.409632172891375E-4</c:v>
                </c:pt>
                <c:pt idx="581">
                  <c:v>7.3949429668532371E-4</c:v>
                </c:pt>
                <c:pt idx="582">
                  <c:v>7.3949429668532371E-4</c:v>
                </c:pt>
                <c:pt idx="583">
                  <c:v>7.3545476502483598E-4</c:v>
                </c:pt>
                <c:pt idx="584">
                  <c:v>7.3545476502483598E-4</c:v>
                </c:pt>
                <c:pt idx="585">
                  <c:v>7.3545476502483598E-4</c:v>
                </c:pt>
                <c:pt idx="586">
                  <c:v>7.3251692381720839E-4</c:v>
                </c:pt>
                <c:pt idx="587">
                  <c:v>7.3233330874173178E-4</c:v>
                </c:pt>
                <c:pt idx="588">
                  <c:v>7.2645762632647659E-4</c:v>
                </c:pt>
                <c:pt idx="589">
                  <c:v>7.1746048762811763E-4</c:v>
                </c:pt>
                <c:pt idx="590">
                  <c:v>7.0974865445809585E-4</c:v>
                </c:pt>
                <c:pt idx="591">
                  <c:v>6.9891536500496943E-4</c:v>
                </c:pt>
                <c:pt idx="592">
                  <c:v>6.9579390872186522E-4</c:v>
                </c:pt>
                <c:pt idx="593">
                  <c:v>6.8808207555184344E-4</c:v>
                </c:pt>
                <c:pt idx="594">
                  <c:v>6.8808207555184344E-4</c:v>
                </c:pt>
                <c:pt idx="595">
                  <c:v>6.8771484540088978E-4</c:v>
                </c:pt>
                <c:pt idx="596">
                  <c:v>6.8716400017445993E-4</c:v>
                </c:pt>
                <c:pt idx="597">
                  <c:v>6.8679677002350626E-4</c:v>
                </c:pt>
                <c:pt idx="598">
                  <c:v>6.8642953987255303E-4</c:v>
                </c:pt>
                <c:pt idx="599">
                  <c:v>6.8459338911778557E-4</c:v>
                </c:pt>
                <c:pt idx="600">
                  <c:v>6.7908493685348405E-4</c:v>
                </c:pt>
                <c:pt idx="601">
                  <c:v>6.7871770670253082E-4</c:v>
                </c:pt>
                <c:pt idx="602">
                  <c:v>6.7816686147610054E-4</c:v>
                </c:pt>
                <c:pt idx="603">
                  <c:v>6.7816686147610054E-4</c:v>
                </c:pt>
                <c:pt idx="604">
                  <c:v>6.7633071072133351E-4</c:v>
                </c:pt>
                <c:pt idx="605">
                  <c:v>6.732092544382293E-4</c:v>
                </c:pt>
                <c:pt idx="606">
                  <c:v>6.7229117906084579E-4</c:v>
                </c:pt>
                <c:pt idx="607">
                  <c:v>6.7229117906084579E-4</c:v>
                </c:pt>
                <c:pt idx="608">
                  <c:v>6.7229117906084579E-4</c:v>
                </c:pt>
                <c:pt idx="609">
                  <c:v>6.7192394890989255E-4</c:v>
                </c:pt>
                <c:pt idx="610">
                  <c:v>6.7137310368346227E-4</c:v>
                </c:pt>
                <c:pt idx="611">
                  <c:v>6.7045502830607876E-4</c:v>
                </c:pt>
                <c:pt idx="612">
                  <c:v>6.6972056800417186E-4</c:v>
                </c:pt>
                <c:pt idx="613">
                  <c:v>6.6953695292869524E-4</c:v>
                </c:pt>
                <c:pt idx="614">
                  <c:v>6.6513019111725386E-4</c:v>
                </c:pt>
                <c:pt idx="615">
                  <c:v>6.6457934589082357E-4</c:v>
                </c:pt>
                <c:pt idx="616">
                  <c:v>6.6384488558891711E-4</c:v>
                </c:pt>
                <c:pt idx="617">
                  <c:v>6.607234293058129E-4</c:v>
                </c:pt>
                <c:pt idx="618">
                  <c:v>6.6053981423033585E-4</c:v>
                </c:pt>
                <c:pt idx="619">
                  <c:v>6.5558220719246461E-4</c:v>
                </c:pt>
                <c:pt idx="620">
                  <c:v>6.5190990568293056E-4</c:v>
                </c:pt>
                <c:pt idx="621">
                  <c:v>6.5025737000364014E-4</c:v>
                </c:pt>
                <c:pt idx="622">
                  <c:v>6.4750314387148917E-4</c:v>
                </c:pt>
                <c:pt idx="623">
                  <c:v>6.3942408055051372E-4</c:v>
                </c:pt>
                <c:pt idx="624">
                  <c:v>6.3887323532408344E-4</c:v>
                </c:pt>
                <c:pt idx="625">
                  <c:v>6.3887323532408344E-4</c:v>
                </c:pt>
                <c:pt idx="626">
                  <c:v>6.3354839813525897E-4</c:v>
                </c:pt>
                <c:pt idx="627">
                  <c:v>6.30794172003108E-4</c:v>
                </c:pt>
                <c:pt idx="628">
                  <c:v>6.3042694185215476E-4</c:v>
                </c:pt>
                <c:pt idx="629">
                  <c:v>6.2987609662572448E-4</c:v>
                </c:pt>
                <c:pt idx="630">
                  <c:v>6.2675464034262027E-4</c:v>
                </c:pt>
                <c:pt idx="631">
                  <c:v>6.2308233883308622E-4</c:v>
                </c:pt>
                <c:pt idx="632">
                  <c:v>6.2142980315379581E-4</c:v>
                </c:pt>
                <c:pt idx="633">
                  <c:v>6.1996088254998201E-4</c:v>
                </c:pt>
                <c:pt idx="634">
                  <c:v>6.1812473179521498E-4</c:v>
                </c:pt>
                <c:pt idx="635">
                  <c:v>6.1775750164426131E-4</c:v>
                </c:pt>
                <c:pt idx="636">
                  <c:v>6.1371796998377359E-4</c:v>
                </c:pt>
                <c:pt idx="637">
                  <c:v>6.1004566847423954E-4</c:v>
                </c:pt>
                <c:pt idx="638">
                  <c:v>6.0013045439849663E-4</c:v>
                </c:pt>
                <c:pt idx="639">
                  <c:v>5.9517284736062539E-4</c:v>
                </c:pt>
                <c:pt idx="640">
                  <c:v>5.9333669660585836E-4</c:v>
                </c:pt>
                <c:pt idx="641">
                  <c:v>5.9021524032275416E-4</c:v>
                </c:pt>
                <c:pt idx="642">
                  <c:v>5.8929716494537064E-4</c:v>
                </c:pt>
                <c:pt idx="643">
                  <c:v>5.8525763328488292E-4</c:v>
                </c:pt>
                <c:pt idx="644">
                  <c:v>5.8397232775654574E-4</c:v>
                </c:pt>
                <c:pt idx="645">
                  <c:v>5.8250340715273194E-4</c:v>
                </c:pt>
                <c:pt idx="646">
                  <c:v>5.8222798453951702E-4</c:v>
                </c:pt>
                <c:pt idx="647">
                  <c:v>5.8158533177534843E-4</c:v>
                </c:pt>
                <c:pt idx="648">
                  <c:v>5.812181016243952E-4</c:v>
                </c:pt>
                <c:pt idx="649">
                  <c:v>5.7754580011486071E-4</c:v>
                </c:pt>
                <c:pt idx="650">
                  <c:v>5.7626049458652353E-4</c:v>
                </c:pt>
                <c:pt idx="651">
                  <c:v>5.7479157398271016E-4</c:v>
                </c:pt>
                <c:pt idx="652">
                  <c:v>5.7479157398271016E-4</c:v>
                </c:pt>
                <c:pt idx="653">
                  <c:v>5.7350626845437298E-4</c:v>
                </c:pt>
                <c:pt idx="654">
                  <c:v>5.7350626845437298E-4</c:v>
                </c:pt>
                <c:pt idx="655">
                  <c:v>5.7350626845437298E-4</c:v>
                </c:pt>
                <c:pt idx="656">
                  <c:v>5.722209629260358E-4</c:v>
                </c:pt>
                <c:pt idx="657">
                  <c:v>5.7130288754865229E-4</c:v>
                </c:pt>
                <c:pt idx="658">
                  <c:v>5.7075204232222244E-4</c:v>
                </c:pt>
                <c:pt idx="659">
                  <c:v>5.6983396694483849E-4</c:v>
                </c:pt>
                <c:pt idx="660">
                  <c:v>5.6909950664293203E-4</c:v>
                </c:pt>
                <c:pt idx="661">
                  <c:v>5.5404307045384127E-4</c:v>
                </c:pt>
                <c:pt idx="662">
                  <c:v>5.5404307045384127E-4</c:v>
                </c:pt>
                <c:pt idx="663">
                  <c:v>5.5312499507645775E-4</c:v>
                </c:pt>
                <c:pt idx="664">
                  <c:v>5.5220691969907424E-4</c:v>
                </c:pt>
                <c:pt idx="665">
                  <c:v>5.5220691969907424E-4</c:v>
                </c:pt>
                <c:pt idx="666">
                  <c:v>5.5092161417073706E-4</c:v>
                </c:pt>
                <c:pt idx="667">
                  <c:v>5.4724931266120257E-4</c:v>
                </c:pt>
                <c:pt idx="668">
                  <c:v>5.4724931266120257E-4</c:v>
                </c:pt>
                <c:pt idx="669">
                  <c:v>5.4651485235929567E-4</c:v>
                </c:pt>
                <c:pt idx="670">
                  <c:v>5.4651485235929567E-4</c:v>
                </c:pt>
                <c:pt idx="671">
                  <c:v>5.4596400713286582E-4</c:v>
                </c:pt>
                <c:pt idx="672">
                  <c:v>5.4559677698191216E-4</c:v>
                </c:pt>
                <c:pt idx="673">
                  <c:v>5.4504593175548231E-4</c:v>
                </c:pt>
                <c:pt idx="674">
                  <c:v>5.4412785637809836E-4</c:v>
                </c:pt>
                <c:pt idx="675">
                  <c:v>5.4412785637809836E-4</c:v>
                </c:pt>
                <c:pt idx="676">
                  <c:v>5.4137363024594782E-4</c:v>
                </c:pt>
                <c:pt idx="677">
                  <c:v>5.411900151704712E-4</c:v>
                </c:pt>
                <c:pt idx="678">
                  <c:v>5.4100640009499459E-4</c:v>
                </c:pt>
                <c:pt idx="679">
                  <c:v>5.4027193979308769E-4</c:v>
                </c:pt>
                <c:pt idx="680">
                  <c:v>5.3880301918927389E-4</c:v>
                </c:pt>
                <c:pt idx="681">
                  <c:v>5.3825217396284361E-4</c:v>
                </c:pt>
                <c:pt idx="682">
                  <c:v>5.3806855888736699E-4</c:v>
                </c:pt>
                <c:pt idx="683">
                  <c:v>5.373340985854601E-4</c:v>
                </c:pt>
                <c:pt idx="684">
                  <c:v>5.3568156290616968E-4</c:v>
                </c:pt>
                <c:pt idx="685">
                  <c:v>5.3568156290616968E-4</c:v>
                </c:pt>
                <c:pt idx="686">
                  <c:v>5.3549794783069307E-4</c:v>
                </c:pt>
                <c:pt idx="687">
                  <c:v>5.3237649154758886E-4</c:v>
                </c:pt>
                <c:pt idx="688">
                  <c:v>5.2650080913233411E-4</c:v>
                </c:pt>
                <c:pt idx="689">
                  <c:v>5.2650080913233411E-4</c:v>
                </c:pt>
                <c:pt idx="690">
                  <c:v>5.2650080913233411E-4</c:v>
                </c:pt>
                <c:pt idx="691">
                  <c:v>5.2429742822661341E-4</c:v>
                </c:pt>
                <c:pt idx="692">
                  <c:v>5.2393019807565975E-4</c:v>
                </c:pt>
                <c:pt idx="693">
                  <c:v>5.2246127747184639E-4</c:v>
                </c:pt>
                <c:pt idx="694">
                  <c:v>5.2246127747184639E-4</c:v>
                </c:pt>
                <c:pt idx="695">
                  <c:v>5.2246127747184639E-4</c:v>
                </c:pt>
                <c:pt idx="696">
                  <c:v>5.2154320209446244E-4</c:v>
                </c:pt>
                <c:pt idx="697">
                  <c:v>5.2117597194350921E-4</c:v>
                </c:pt>
                <c:pt idx="698">
                  <c:v>5.2117597194350921E-4</c:v>
                </c:pt>
                <c:pt idx="699">
                  <c:v>5.1989066641517203E-4</c:v>
                </c:pt>
                <c:pt idx="700">
                  <c:v>5.1989066641517203E-4</c:v>
                </c:pt>
                <c:pt idx="701">
                  <c:v>5.1952343626421879E-4</c:v>
                </c:pt>
                <c:pt idx="702">
                  <c:v>5.1768728550945177E-4</c:v>
                </c:pt>
                <c:pt idx="703">
                  <c:v>5.158511347546843E-4</c:v>
                </c:pt>
                <c:pt idx="704">
                  <c:v>5.158511347546843E-4</c:v>
                </c:pt>
                <c:pt idx="705">
                  <c:v>5.1346413877348699E-4</c:v>
                </c:pt>
                <c:pt idx="706">
                  <c:v>5.1089352771681307E-4</c:v>
                </c:pt>
                <c:pt idx="707">
                  <c:v>5.0905737696204604E-4</c:v>
                </c:pt>
                <c:pt idx="708">
                  <c:v>5.0905737696204604E-4</c:v>
                </c:pt>
                <c:pt idx="709">
                  <c:v>5.0905737696204604E-4</c:v>
                </c:pt>
                <c:pt idx="710">
                  <c:v>5.0685399605632534E-4</c:v>
                </c:pt>
                <c:pt idx="711">
                  <c:v>5.0685399605632534E-4</c:v>
                </c:pt>
                <c:pt idx="712">
                  <c:v>5.0630315082989506E-4</c:v>
                </c:pt>
                <c:pt idx="713">
                  <c:v>5.0593592067894183E-4</c:v>
                </c:pt>
                <c:pt idx="714">
                  <c:v>5.0446700007512803E-4</c:v>
                </c:pt>
                <c:pt idx="715">
                  <c:v>5.0354892469774452E-4</c:v>
                </c:pt>
                <c:pt idx="716">
                  <c:v>5.0263084932036101E-4</c:v>
                </c:pt>
                <c:pt idx="717">
                  <c:v>5.0263084932036101E-4</c:v>
                </c:pt>
                <c:pt idx="718">
                  <c:v>5.0263084932036101E-4</c:v>
                </c:pt>
                <c:pt idx="719">
                  <c:v>5.0263084932036101E-4</c:v>
                </c:pt>
                <c:pt idx="720">
                  <c:v>5.0171277394297749E-4</c:v>
                </c:pt>
                <c:pt idx="721">
                  <c:v>4.9859131765987328E-4</c:v>
                </c:pt>
                <c:pt idx="722">
                  <c:v>4.9767324228248977E-4</c:v>
                </c:pt>
                <c:pt idx="723">
                  <c:v>4.9767324228248977E-4</c:v>
                </c:pt>
                <c:pt idx="724">
                  <c:v>4.9767324228248977E-4</c:v>
                </c:pt>
                <c:pt idx="725">
                  <c:v>4.9767324228248977E-4</c:v>
                </c:pt>
                <c:pt idx="726">
                  <c:v>4.9289925032009515E-4</c:v>
                </c:pt>
                <c:pt idx="727">
                  <c:v>4.927156352446181E-4</c:v>
                </c:pt>
                <c:pt idx="728">
                  <c:v>4.8775802820674686E-4</c:v>
                </c:pt>
                <c:pt idx="729">
                  <c:v>4.8371849654625914E-4</c:v>
                </c:pt>
                <c:pt idx="730">
                  <c:v>4.8243319101792239E-4</c:v>
                </c:pt>
                <c:pt idx="731">
                  <c:v>4.8188234579149211E-4</c:v>
                </c:pt>
                <c:pt idx="732">
                  <c:v>4.7967896488577142E-4</c:v>
                </c:pt>
                <c:pt idx="733">
                  <c:v>4.787608895083879E-4</c:v>
                </c:pt>
                <c:pt idx="734">
                  <c:v>4.7380328247051667E-4</c:v>
                </c:pt>
                <c:pt idx="735">
                  <c:v>4.7288520709313315E-4</c:v>
                </c:pt>
                <c:pt idx="736">
                  <c:v>4.7288520709313315E-4</c:v>
                </c:pt>
                <c:pt idx="737">
                  <c:v>4.7288520709313315E-4</c:v>
                </c:pt>
                <c:pt idx="738">
                  <c:v>4.7288520709313315E-4</c:v>
                </c:pt>
                <c:pt idx="739">
                  <c:v>4.7288520709313315E-4</c:v>
                </c:pt>
                <c:pt idx="740">
                  <c:v>4.7288520709313315E-4</c:v>
                </c:pt>
                <c:pt idx="741">
                  <c:v>4.7288520709313315E-4</c:v>
                </c:pt>
                <c:pt idx="742">
                  <c:v>4.7288520709313315E-4</c:v>
                </c:pt>
                <c:pt idx="743">
                  <c:v>4.7196713171574964E-4</c:v>
                </c:pt>
                <c:pt idx="744">
                  <c:v>4.7104905633836612E-4</c:v>
                </c:pt>
                <c:pt idx="745">
                  <c:v>4.7104905633836612E-4</c:v>
                </c:pt>
                <c:pt idx="746">
                  <c:v>4.7013098096098218E-4</c:v>
                </c:pt>
                <c:pt idx="747">
                  <c:v>4.6664229452692474E-4</c:v>
                </c:pt>
                <c:pt idx="748">
                  <c:v>4.616846874890535E-4</c:v>
                </c:pt>
                <c:pt idx="749">
                  <c:v>4.6076661211166998E-4</c:v>
                </c:pt>
                <c:pt idx="750">
                  <c:v>4.6039938196071632E-4</c:v>
                </c:pt>
                <c:pt idx="751">
                  <c:v>4.594813065833328E-4</c:v>
                </c:pt>
                <c:pt idx="752">
                  <c:v>4.4460848546971909E-4</c:v>
                </c:pt>
                <c:pt idx="753">
                  <c:v>4.3910003320541758E-4</c:v>
                </c:pt>
                <c:pt idx="754">
                  <c:v>4.3175543018634903E-4</c:v>
                </c:pt>
                <c:pt idx="755">
                  <c:v>4.2771589852586131E-4</c:v>
                </c:pt>
                <c:pt idx="756">
                  <c:v>4.2679782314847736E-4</c:v>
                </c:pt>
                <c:pt idx="757">
                  <c:v>4.2587974777109384E-4</c:v>
                </c:pt>
                <c:pt idx="758">
                  <c:v>4.2587974777109384E-4</c:v>
                </c:pt>
                <c:pt idx="759">
                  <c:v>4.2496167239371033E-4</c:v>
                </c:pt>
                <c:pt idx="760">
                  <c:v>4.2422721209180343E-4</c:v>
                </c:pt>
                <c:pt idx="761">
                  <c:v>4.2275829148798964E-4</c:v>
                </c:pt>
                <c:pt idx="762">
                  <c:v>4.1596453369535137E-4</c:v>
                </c:pt>
                <c:pt idx="763">
                  <c:v>4.1376115278963068E-4</c:v>
                </c:pt>
                <c:pt idx="764">
                  <c:v>4.1008885128009662E-4</c:v>
                </c:pt>
                <c:pt idx="765">
                  <c:v>4.0972162112914295E-4</c:v>
                </c:pt>
                <c:pt idx="766">
                  <c:v>4.0972162112914295E-4</c:v>
                </c:pt>
                <c:pt idx="767">
                  <c:v>4.0935439097818972E-4</c:v>
                </c:pt>
                <c:pt idx="768">
                  <c:v>4.0880354575175944E-4</c:v>
                </c:pt>
                <c:pt idx="769">
                  <c:v>4.0751824022342226E-4</c:v>
                </c:pt>
                <c:pt idx="770">
                  <c:v>4.0751824022342226E-4</c:v>
                </c:pt>
                <c:pt idx="771">
                  <c:v>4.0751824022342226E-4</c:v>
                </c:pt>
                <c:pt idx="772">
                  <c:v>4.0696739499699241E-4</c:v>
                </c:pt>
                <c:pt idx="773">
                  <c:v>4.060493196196089E-4</c:v>
                </c:pt>
                <c:pt idx="774">
                  <c:v>4.0256063318555102E-4</c:v>
                </c:pt>
                <c:pt idx="775">
                  <c:v>4.0164255780816751E-4</c:v>
                </c:pt>
                <c:pt idx="776">
                  <c:v>3.970521809212495E-4</c:v>
                </c:pt>
                <c:pt idx="777">
                  <c:v>3.970521809212495E-4</c:v>
                </c:pt>
                <c:pt idx="778">
                  <c:v>3.9668495077029627E-4</c:v>
                </c:pt>
                <c:pt idx="779">
                  <c:v>3.9356349448719206E-4</c:v>
                </c:pt>
                <c:pt idx="780">
                  <c:v>3.9264541910980855E-4</c:v>
                </c:pt>
                <c:pt idx="781">
                  <c:v>3.9209457388337827E-4</c:v>
                </c:pt>
                <c:pt idx="782">
                  <c:v>3.9044203820408786E-4</c:v>
                </c:pt>
                <c:pt idx="783">
                  <c:v>3.8860588744932083E-4</c:v>
                </c:pt>
                <c:pt idx="784">
                  <c:v>3.8530081609074E-4</c:v>
                </c:pt>
                <c:pt idx="785">
                  <c:v>3.8309743518501931E-4</c:v>
                </c:pt>
                <c:pt idx="786">
                  <c:v>3.8309743518501931E-4</c:v>
                </c:pt>
                <c:pt idx="787">
                  <c:v>3.8052682412834538E-4</c:v>
                </c:pt>
                <c:pt idx="788">
                  <c:v>3.7318222110927684E-4</c:v>
                </c:pt>
                <c:pt idx="789">
                  <c:v>3.682246140714056E-4</c:v>
                </c:pt>
                <c:pt idx="790">
                  <c:v>3.6730653869402165E-4</c:v>
                </c:pt>
                <c:pt idx="791">
                  <c:v>3.6730653869402165E-4</c:v>
                </c:pt>
                <c:pt idx="792">
                  <c:v>3.628997768825807E-4</c:v>
                </c:pt>
                <c:pt idx="793">
                  <c:v>3.6106362612781367E-4</c:v>
                </c:pt>
                <c:pt idx="794">
                  <c:v>3.6051278090138339E-4</c:v>
                </c:pt>
                <c:pt idx="795">
                  <c:v>3.6014555075042972E-4</c:v>
                </c:pt>
                <c:pt idx="796">
                  <c:v>3.5702409446732595E-4</c:v>
                </c:pt>
                <c:pt idx="797">
                  <c:v>3.5555517386351215E-4</c:v>
                </c:pt>
                <c:pt idx="798">
                  <c:v>3.5463709848612864E-4</c:v>
                </c:pt>
                <c:pt idx="799">
                  <c:v>3.5243371758040794E-4</c:v>
                </c:pt>
                <c:pt idx="800">
                  <c:v>3.5243371758040794E-4</c:v>
                </c:pt>
                <c:pt idx="801">
                  <c:v>3.5243371758040794E-4</c:v>
                </c:pt>
                <c:pt idx="802">
                  <c:v>3.5243371758040794E-4</c:v>
                </c:pt>
                <c:pt idx="803">
                  <c:v>3.5243371758040794E-4</c:v>
                </c:pt>
                <c:pt idx="804">
                  <c:v>3.5243371758040794E-4</c:v>
                </c:pt>
                <c:pt idx="805">
                  <c:v>3.5243371758040794E-4</c:v>
                </c:pt>
                <c:pt idx="806">
                  <c:v>3.4251850350466547E-4</c:v>
                </c:pt>
                <c:pt idx="807">
                  <c:v>3.4251850350466547E-4</c:v>
                </c:pt>
                <c:pt idx="808">
                  <c:v>3.4196765827823519E-4</c:v>
                </c:pt>
                <c:pt idx="809">
                  <c:v>3.4031512259894477E-4</c:v>
                </c:pt>
                <c:pt idx="810">
                  <c:v>3.4031512259894477E-4</c:v>
                </c:pt>
                <c:pt idx="811">
                  <c:v>3.3884620199513098E-4</c:v>
                </c:pt>
                <c:pt idx="812">
                  <c:v>3.3792812661774746E-4</c:v>
                </c:pt>
                <c:pt idx="813">
                  <c:v>3.3792812661774746E-4</c:v>
                </c:pt>
                <c:pt idx="814">
                  <c:v>3.3609197586298043E-4</c:v>
                </c:pt>
                <c:pt idx="815">
                  <c:v>3.3388859495725974E-4</c:v>
                </c:pt>
                <c:pt idx="816">
                  <c:v>3.3297051957987623E-4</c:v>
                </c:pt>
                <c:pt idx="817">
                  <c:v>3.3260328942892256E-4</c:v>
                </c:pt>
                <c:pt idx="818">
                  <c:v>3.2636037686271414E-4</c:v>
                </c:pt>
                <c:pt idx="819">
                  <c:v>3.2121915474936629E-4</c:v>
                </c:pt>
                <c:pt idx="820">
                  <c:v>3.1864854369269236E-4</c:v>
                </c:pt>
                <c:pt idx="821">
                  <c:v>3.1534347233411154E-4</c:v>
                </c:pt>
                <c:pt idx="822">
                  <c:v>3.1497624218315787E-4</c:v>
                </c:pt>
                <c:pt idx="823">
                  <c:v>3.1405816680577436E-4</c:v>
                </c:pt>
                <c:pt idx="824">
                  <c:v>2.9734919493739319E-4</c:v>
                </c:pt>
                <c:pt idx="825">
                  <c:v>2.9551304418262616E-4</c:v>
                </c:pt>
                <c:pt idx="826">
                  <c:v>2.9386050850333575E-4</c:v>
                </c:pt>
                <c:pt idx="827">
                  <c:v>2.8927013161641774E-4</c:v>
                </c:pt>
                <c:pt idx="828">
                  <c:v>2.8890290146546451E-4</c:v>
                </c:pt>
                <c:pt idx="829">
                  <c:v>2.8890290146546451E-4</c:v>
                </c:pt>
                <c:pt idx="830">
                  <c:v>2.880766336258193E-4</c:v>
                </c:pt>
                <c:pt idx="831">
                  <c:v>2.8706675071069705E-4</c:v>
                </c:pt>
                <c:pt idx="832">
                  <c:v>2.8706675071069705E-4</c:v>
                </c:pt>
                <c:pt idx="833">
                  <c:v>2.8523059995593002E-4</c:v>
                </c:pt>
                <c:pt idx="834">
                  <c:v>2.8523059995593002E-4</c:v>
                </c:pt>
                <c:pt idx="835">
                  <c:v>2.8284360397473271E-4</c:v>
                </c:pt>
                <c:pt idx="836">
                  <c:v>2.811910682954423E-4</c:v>
                </c:pt>
                <c:pt idx="837">
                  <c:v>2.811910682954423E-4</c:v>
                </c:pt>
                <c:pt idx="838">
                  <c:v>2.7531538588018755E-4</c:v>
                </c:pt>
                <c:pt idx="839">
                  <c:v>2.7531538588018755E-4</c:v>
                </c:pt>
                <c:pt idx="840">
                  <c:v>2.7531538588018755E-4</c:v>
                </c:pt>
                <c:pt idx="841">
                  <c:v>2.7476454065375727E-4</c:v>
                </c:pt>
                <c:pt idx="842">
                  <c:v>2.6815439793659562E-4</c:v>
                </c:pt>
                <c:pt idx="843">
                  <c:v>2.6760355271016533E-4</c:v>
                </c:pt>
                <c:pt idx="844">
                  <c:v>2.4318274767176238E-4</c:v>
                </c:pt>
                <c:pt idx="845">
                  <c:v>2.4318274767176238E-4</c:v>
                </c:pt>
                <c:pt idx="846">
                  <c:v>2.4318274767176238E-4</c:v>
                </c:pt>
                <c:pt idx="847">
                  <c:v>2.3914321601127466E-4</c:v>
                </c:pt>
                <c:pt idx="848">
                  <c:v>2.3877598586032099E-4</c:v>
                </c:pt>
                <c:pt idx="849">
                  <c:v>2.3877598586032099E-4</c:v>
                </c:pt>
                <c:pt idx="850">
                  <c:v>2.3730706525650763E-4</c:v>
                </c:pt>
                <c:pt idx="851">
                  <c:v>2.3510368435078694E-4</c:v>
                </c:pt>
                <c:pt idx="852">
                  <c:v>2.3198222806768273E-4</c:v>
                </c:pt>
                <c:pt idx="853">
                  <c:v>2.2886077178457852E-4</c:v>
                </c:pt>
                <c:pt idx="854">
                  <c:v>2.2886077178457852E-4</c:v>
                </c:pt>
                <c:pt idx="855">
                  <c:v>2.2794269640719501E-4</c:v>
                </c:pt>
                <c:pt idx="856">
                  <c:v>2.2243424414289349E-4</c:v>
                </c:pt>
                <c:pt idx="857">
                  <c:v>2.2206701399194026E-4</c:v>
                </c:pt>
                <c:pt idx="858">
                  <c:v>2.1564048635025522E-4</c:v>
                </c:pt>
                <c:pt idx="859">
                  <c:v>2.1196818484072073E-4</c:v>
                </c:pt>
                <c:pt idx="860">
                  <c:v>2.0572527227451232E-4</c:v>
                </c:pt>
                <c:pt idx="861">
                  <c:v>2.0535804212355908E-4</c:v>
                </c:pt>
                <c:pt idx="862">
                  <c:v>2.0205297076497826E-4</c:v>
                </c:pt>
                <c:pt idx="863">
                  <c:v>2.0076766523664108E-4</c:v>
                </c:pt>
                <c:pt idx="864">
                  <c:v>2.0040043508568785E-4</c:v>
                </c:pt>
                <c:pt idx="865">
                  <c:v>1.9984958985925757E-4</c:v>
                </c:pt>
                <c:pt idx="866">
                  <c:v>1.9893151448187405E-4</c:v>
                </c:pt>
                <c:pt idx="867">
                  <c:v>1.9452475267043266E-4</c:v>
                </c:pt>
                <c:pt idx="868">
                  <c:v>1.8718014965136412E-4</c:v>
                </c:pt>
                <c:pt idx="869">
                  <c:v>1.8644568934945722E-4</c:v>
                </c:pt>
                <c:pt idx="870">
                  <c:v>1.7818301095300516E-4</c:v>
                </c:pt>
                <c:pt idx="871">
                  <c:v>1.7818301095300516E-4</c:v>
                </c:pt>
                <c:pt idx="872">
                  <c:v>1.7781578080205149E-4</c:v>
                </c:pt>
                <c:pt idx="873">
                  <c:v>1.7726493557562164E-4</c:v>
                </c:pt>
                <c:pt idx="874">
                  <c:v>1.7377624914156377E-4</c:v>
                </c:pt>
                <c:pt idx="875">
                  <c:v>1.7138925316036646E-4</c:v>
                </c:pt>
                <c:pt idx="876">
                  <c:v>1.691858722546462E-4</c:v>
                </c:pt>
                <c:pt idx="877">
                  <c:v>1.616576541601006E-4</c:v>
                </c:pt>
                <c:pt idx="878">
                  <c:v>1.5890342802795006E-4</c:v>
                </c:pt>
                <c:pt idx="879">
                  <c:v>1.3944023002741834E-4</c:v>
                </c:pt>
                <c:pt idx="880">
                  <c:v>1.3356454761216316E-4</c:v>
                </c:pt>
                <c:pt idx="881">
                  <c:v>1.3356454761216316E-4</c:v>
                </c:pt>
                <c:pt idx="882">
                  <c:v>1.3356454761216316E-4</c:v>
                </c:pt>
                <c:pt idx="883">
                  <c:v>1.3356454761216316E-4</c:v>
                </c:pt>
                <c:pt idx="884">
                  <c:v>1.3356454761216316E-4</c:v>
                </c:pt>
                <c:pt idx="885">
                  <c:v>1.3356454761216316E-4</c:v>
                </c:pt>
                <c:pt idx="886">
                  <c:v>1.3356454761216316E-4</c:v>
                </c:pt>
                <c:pt idx="887">
                  <c:v>1.3356454761216316E-4</c:v>
                </c:pt>
                <c:pt idx="888">
                  <c:v>1.3356454761216316E-4</c:v>
                </c:pt>
                <c:pt idx="889">
                  <c:v>1.3356454761216316E-4</c:v>
                </c:pt>
                <c:pt idx="890">
                  <c:v>1.3356454761216316E-4</c:v>
                </c:pt>
                <c:pt idx="891">
                  <c:v>1.3356454761216316E-4</c:v>
                </c:pt>
                <c:pt idx="892">
                  <c:v>1.3264647223477965E-4</c:v>
                </c:pt>
                <c:pt idx="893">
                  <c:v>1.3172839685739613E-4</c:v>
                </c:pt>
                <c:pt idx="894">
                  <c:v>1.3172839685739613E-4</c:v>
                </c:pt>
                <c:pt idx="895">
                  <c:v>1.3172839685739613E-4</c:v>
                </c:pt>
                <c:pt idx="896">
                  <c:v>1.3172839685739613E-4</c:v>
                </c:pt>
                <c:pt idx="897">
                  <c:v>1.3172839685739613E-4</c:v>
                </c:pt>
                <c:pt idx="898">
                  <c:v>1.3172839685739613E-4</c:v>
                </c:pt>
                <c:pt idx="899">
                  <c:v>1.3172839685739613E-4</c:v>
                </c:pt>
                <c:pt idx="900">
                  <c:v>1.3172839685739613E-4</c:v>
                </c:pt>
                <c:pt idx="901">
                  <c:v>1.3172839685739613E-4</c:v>
                </c:pt>
                <c:pt idx="902">
                  <c:v>1.3172839685739613E-4</c:v>
                </c:pt>
                <c:pt idx="903">
                  <c:v>1.3172839685739613E-4</c:v>
                </c:pt>
                <c:pt idx="904">
                  <c:v>1.2273125815903717E-4</c:v>
                </c:pt>
                <c:pt idx="905">
                  <c:v>1.1501942498901496E-4</c:v>
                </c:pt>
                <c:pt idx="906">
                  <c:v>9.3903691309192832E-5</c:v>
                </c:pt>
                <c:pt idx="907">
                  <c:v>8.4906552610833873E-5</c:v>
                </c:pt>
                <c:pt idx="908">
                  <c:v>8.4355707384403591E-5</c:v>
                </c:pt>
                <c:pt idx="909">
                  <c:v>8.1601481252253048E-5</c:v>
                </c:pt>
                <c:pt idx="910">
                  <c:v>8.0683405874869534E-5</c:v>
                </c:pt>
                <c:pt idx="911">
                  <c:v>7.6827489289858428E-5</c:v>
                </c:pt>
                <c:pt idx="912">
                  <c:v>6.9850116421743113E-5</c:v>
                </c:pt>
                <c:pt idx="913">
                  <c:v>6.9482886270789881E-5</c:v>
                </c:pt>
                <c:pt idx="914">
                  <c:v>5.864959681766346E-5</c:v>
                </c:pt>
                <c:pt idx="915">
                  <c:v>5.3324759628838991E-5</c:v>
                </c:pt>
                <c:pt idx="916">
                  <c:v>4.6898231987153958E-5</c:v>
                </c:pt>
                <c:pt idx="917">
                  <c:v>4.5245696307863112E-5</c:v>
                </c:pt>
                <c:pt idx="918">
                  <c:v>4.3409545553096084E-5</c:v>
                </c:pt>
                <c:pt idx="919">
                  <c:v>4.2858700326665802E-5</c:v>
                </c:pt>
                <c:pt idx="920">
                  <c:v>4.1940624949282287E-5</c:v>
                </c:pt>
                <c:pt idx="921">
                  <c:v>3.6983017911411051E-5</c:v>
                </c:pt>
                <c:pt idx="922">
                  <c:v>3.2025410873539814E-5</c:v>
                </c:pt>
                <c:pt idx="923">
                  <c:v>2.2110196797797341E-5</c:v>
                </c:pt>
                <c:pt idx="924">
                  <c:v>1.5867284231588924E-5</c:v>
                </c:pt>
                <c:pt idx="925">
                  <c:v>1.5316439005158642E-5</c:v>
                </c:pt>
                <c:pt idx="926">
                  <c:v>7.7882209106134789E-6</c:v>
                </c:pt>
                <c:pt idx="927">
                  <c:v>5.6766475426310928E-6</c:v>
                </c:pt>
                <c:pt idx="928">
                  <c:v>5.6766475426310928E-6</c:v>
                </c:pt>
                <c:pt idx="929">
                  <c:v>5.6766475426310928E-6</c:v>
                </c:pt>
                <c:pt idx="930">
                  <c:v>3.7486892501257564E-6</c:v>
                </c:pt>
                <c:pt idx="931">
                  <c:v>-4.5139891463263047E-6</c:v>
                </c:pt>
                <c:pt idx="932">
                  <c:v>-4.5139891463263047E-6</c:v>
                </c:pt>
                <c:pt idx="933">
                  <c:v>-1.1674977089918236E-5</c:v>
                </c:pt>
                <c:pt idx="934">
                  <c:v>-1.1674977089918236E-5</c:v>
                </c:pt>
                <c:pt idx="935">
                  <c:v>-1.4980048448499494E-5</c:v>
                </c:pt>
                <c:pt idx="936">
                  <c:v>-1.5347278599452726E-5</c:v>
                </c:pt>
                <c:pt idx="937">
                  <c:v>-3.5728551977367955E-5</c:v>
                </c:pt>
                <c:pt idx="938">
                  <c:v>-3.8850008260472163E-5</c:v>
                </c:pt>
                <c:pt idx="939">
                  <c:v>-3.8850008260472163E-5</c:v>
                </c:pt>
                <c:pt idx="940">
                  <c:v>-3.8850008260472163E-5</c:v>
                </c:pt>
                <c:pt idx="941">
                  <c:v>-3.8941815798210471E-5</c:v>
                </c:pt>
                <c:pt idx="942">
                  <c:v>-3.8941815798210471E-5</c:v>
                </c:pt>
                <c:pt idx="943">
                  <c:v>-3.8941815798210471E-5</c:v>
                </c:pt>
                <c:pt idx="944">
                  <c:v>-4.0686159015239625E-5</c:v>
                </c:pt>
                <c:pt idx="945">
                  <c:v>-4.1053389166192857E-5</c:v>
                </c:pt>
                <c:pt idx="946">
                  <c:v>-4.2889539920959886E-5</c:v>
                </c:pt>
                <c:pt idx="947">
                  <c:v>-4.4174845449297066E-5</c:v>
                </c:pt>
                <c:pt idx="948">
                  <c:v>-5.0601373090982098E-5</c:v>
                </c:pt>
                <c:pt idx="949">
                  <c:v>-5.6293440430760233E-5</c:v>
                </c:pt>
                <c:pt idx="950">
                  <c:v>-5.8680436411957543E-5</c:v>
                </c:pt>
                <c:pt idx="951">
                  <c:v>-5.9598511789341058E-5</c:v>
                </c:pt>
                <c:pt idx="952">
                  <c:v>-6.363804344982878E-5</c:v>
                </c:pt>
                <c:pt idx="953">
                  <c:v>-6.4556118827212294E-5</c:v>
                </c:pt>
                <c:pt idx="954">
                  <c:v>-6.7677575110316503E-5</c:v>
                </c:pt>
                <c:pt idx="955">
                  <c:v>-7.8510864563442924E-5</c:v>
                </c:pt>
                <c:pt idx="956">
                  <c:v>-7.9428939940826438E-5</c:v>
                </c:pt>
                <c:pt idx="957">
                  <c:v>-8.0347015318209952E-5</c:v>
                </c:pt>
                <c:pt idx="958">
                  <c:v>-8.1265090695593466E-5</c:v>
                </c:pt>
                <c:pt idx="959">
                  <c:v>-8.7508003261801883E-5</c:v>
                </c:pt>
                <c:pt idx="960">
                  <c:v>-8.8426078639185397E-5</c:v>
                </c:pt>
                <c:pt idx="961">
                  <c:v>-8.9344154016568911E-5</c:v>
                </c:pt>
                <c:pt idx="962">
                  <c:v>-9.0262229393952426E-5</c:v>
                </c:pt>
                <c:pt idx="963">
                  <c:v>-9.0629459544906091E-5</c:v>
                </c:pt>
                <c:pt idx="964">
                  <c:v>-9.3016455526103402E-5</c:v>
                </c:pt>
                <c:pt idx="965">
                  <c:v>-9.3383685677056634E-5</c:v>
                </c:pt>
                <c:pt idx="966">
                  <c:v>-9.3383685677056634E-5</c:v>
                </c:pt>
                <c:pt idx="967">
                  <c:v>-9.4301761054440148E-5</c:v>
                </c:pt>
                <c:pt idx="968">
                  <c:v>-9.613791180920761E-5</c:v>
                </c:pt>
                <c:pt idx="969">
                  <c:v>-9.613791180920761E-5</c:v>
                </c:pt>
                <c:pt idx="970">
                  <c:v>-9.613791180920761E-5</c:v>
                </c:pt>
                <c:pt idx="971">
                  <c:v>-9.7055987186591124E-5</c:v>
                </c:pt>
                <c:pt idx="972">
                  <c:v>-9.7423217337544357E-5</c:v>
                </c:pt>
                <c:pt idx="973">
                  <c:v>-9.7423217337544357E-5</c:v>
                </c:pt>
                <c:pt idx="974">
                  <c:v>-1.0054467362064856E-4</c:v>
                </c:pt>
                <c:pt idx="975">
                  <c:v>-1.0329889975279911E-4</c:v>
                </c:pt>
                <c:pt idx="976">
                  <c:v>-1.0421697513018306E-4</c:v>
                </c:pt>
                <c:pt idx="977">
                  <c:v>-1.069712012623336E-4</c:v>
                </c:pt>
                <c:pt idx="978">
                  <c:v>-1.0788927663971711E-4</c:v>
                </c:pt>
                <c:pt idx="979">
                  <c:v>-1.1284688367758835E-4</c:v>
                </c:pt>
                <c:pt idx="980">
                  <c:v>-1.1468303443235581E-4</c:v>
                </c:pt>
                <c:pt idx="981">
                  <c:v>-1.1468303443235581E-4</c:v>
                </c:pt>
                <c:pt idx="982">
                  <c:v>-1.1505026458330904E-4</c:v>
                </c:pt>
                <c:pt idx="983">
                  <c:v>-1.2055871684761056E-4</c:v>
                </c:pt>
                <c:pt idx="984">
                  <c:v>-1.2129317714951746E-4</c:v>
                </c:pt>
                <c:pt idx="985">
                  <c:v>-1.2368017313071477E-4</c:v>
                </c:pt>
                <c:pt idx="986">
                  <c:v>-1.2368017313071477E-4</c:v>
                </c:pt>
                <c:pt idx="987">
                  <c:v>-1.2588355403643546E-4</c:v>
                </c:pt>
                <c:pt idx="988">
                  <c:v>-1.3047393092335303E-4</c:v>
                </c:pt>
                <c:pt idx="989">
                  <c:v>-1.3304454198002739E-4</c:v>
                </c:pt>
                <c:pt idx="990">
                  <c:v>-1.3947106962171243E-4</c:v>
                </c:pt>
                <c:pt idx="991">
                  <c:v>-1.4295975605576987E-4</c:v>
                </c:pt>
                <c:pt idx="992">
                  <c:v>-1.4534675203696718E-4</c:v>
                </c:pt>
                <c:pt idx="993">
                  <c:v>-1.493862836974549E-4</c:v>
                </c:pt>
                <c:pt idx="994">
                  <c:v>-1.5030435907483842E-4</c:v>
                </c:pt>
                <c:pt idx="995">
                  <c:v>-1.515896646031756E-4</c:v>
                </c:pt>
                <c:pt idx="996">
                  <c:v>-1.515896646031756E-4</c:v>
                </c:pt>
                <c:pt idx="997">
                  <c:v>-1.515896646031756E-4</c:v>
                </c:pt>
                <c:pt idx="998">
                  <c:v>-1.5223231736734375E-4</c:v>
                </c:pt>
                <c:pt idx="999">
                  <c:v>-1.5223231736734375E-4</c:v>
                </c:pt>
                <c:pt idx="1000">
                  <c:v>-1.5223231736734375E-4</c:v>
                </c:pt>
                <c:pt idx="1001">
                  <c:v>-1.5709811686747668E-4</c:v>
                </c:pt>
                <c:pt idx="1002">
                  <c:v>-1.5746534701843035E-4</c:v>
                </c:pt>
                <c:pt idx="1003">
                  <c:v>-1.7913192592468275E-4</c:v>
                </c:pt>
                <c:pt idx="1004">
                  <c:v>-1.7913192592468275E-4</c:v>
                </c:pt>
                <c:pt idx="1005">
                  <c:v>-1.7913192592468275E-4</c:v>
                </c:pt>
                <c:pt idx="1006">
                  <c:v>-1.8353868773612371E-4</c:v>
                </c:pt>
                <c:pt idx="1007">
                  <c:v>-1.9749343347235434E-4</c:v>
                </c:pt>
                <c:pt idx="1008">
                  <c:v>-2.057561118688064E-4</c:v>
                </c:pt>
                <c:pt idx="1009">
                  <c:v>-2.057561118688064E-4</c:v>
                </c:pt>
                <c:pt idx="1010">
                  <c:v>-2.057561118688064E-4</c:v>
                </c:pt>
                <c:pt idx="1011">
                  <c:v>-2.057561118688064E-4</c:v>
                </c:pt>
                <c:pt idx="1012">
                  <c:v>-2.057561118688064E-4</c:v>
                </c:pt>
                <c:pt idx="1013">
                  <c:v>-2.057561118688064E-4</c:v>
                </c:pt>
                <c:pt idx="1014">
                  <c:v>-2.057561118688064E-4</c:v>
                </c:pt>
                <c:pt idx="1015">
                  <c:v>-2.057561118688064E-4</c:v>
                </c:pt>
                <c:pt idx="1016">
                  <c:v>-2.057561118688064E-4</c:v>
                </c:pt>
                <c:pt idx="1017">
                  <c:v>-2.057561118688064E-4</c:v>
                </c:pt>
                <c:pt idx="1018">
                  <c:v>-2.057561118688064E-4</c:v>
                </c:pt>
                <c:pt idx="1019">
                  <c:v>-2.057561118688064E-4</c:v>
                </c:pt>
                <c:pt idx="1020">
                  <c:v>-2.057561118688064E-4</c:v>
                </c:pt>
                <c:pt idx="1021">
                  <c:v>-2.057561118688064E-4</c:v>
                </c:pt>
                <c:pt idx="1022">
                  <c:v>-2.0667418724618991E-4</c:v>
                </c:pt>
                <c:pt idx="1023">
                  <c:v>-2.0667418724618991E-4</c:v>
                </c:pt>
                <c:pt idx="1024">
                  <c:v>-2.0667418724618991E-4</c:v>
                </c:pt>
                <c:pt idx="1025">
                  <c:v>-2.0667418724618991E-4</c:v>
                </c:pt>
                <c:pt idx="1026">
                  <c:v>-2.0667418724618991E-4</c:v>
                </c:pt>
                <c:pt idx="1027">
                  <c:v>-2.0667418724618991E-4</c:v>
                </c:pt>
                <c:pt idx="1028">
                  <c:v>-2.0667418724618991E-4</c:v>
                </c:pt>
                <c:pt idx="1029">
                  <c:v>-2.0667418724618991E-4</c:v>
                </c:pt>
                <c:pt idx="1030">
                  <c:v>-2.0667418724618991E-4</c:v>
                </c:pt>
                <c:pt idx="1031">
                  <c:v>-2.0667418724618991E-4</c:v>
                </c:pt>
                <c:pt idx="1032">
                  <c:v>-2.0667418724618991E-4</c:v>
                </c:pt>
                <c:pt idx="1033">
                  <c:v>-2.0667418724618991E-4</c:v>
                </c:pt>
                <c:pt idx="1034">
                  <c:v>-2.0667418724618991E-4</c:v>
                </c:pt>
                <c:pt idx="1035">
                  <c:v>-2.0667418724618991E-4</c:v>
                </c:pt>
                <c:pt idx="1036">
                  <c:v>-2.0979564352929412E-4</c:v>
                </c:pt>
                <c:pt idx="1037">
                  <c:v>-2.0979564352929412E-4</c:v>
                </c:pt>
                <c:pt idx="1038">
                  <c:v>-2.1071371890667764E-4</c:v>
                </c:pt>
                <c:pt idx="1039">
                  <c:v>-2.1456963549168874E-4</c:v>
                </c:pt>
                <c:pt idx="1040">
                  <c:v>-2.250356947938615E-4</c:v>
                </c:pt>
                <c:pt idx="1041">
                  <c:v>-2.3513452394508102E-4</c:v>
                </c:pt>
                <c:pt idx="1042">
                  <c:v>-2.4009213098295226E-4</c:v>
                </c:pt>
                <c:pt idx="1043">
                  <c:v>-2.4009213098295226E-4</c:v>
                </c:pt>
                <c:pt idx="1044">
                  <c:v>-2.5184349581346176E-4</c:v>
                </c:pt>
                <c:pt idx="1045">
                  <c:v>-2.5625025762490315E-4</c:v>
                </c:pt>
                <c:pt idx="1046">
                  <c:v>-2.6763439230445942E-4</c:v>
                </c:pt>
                <c:pt idx="1047">
                  <c:v>-2.6855246768184293E-4</c:v>
                </c:pt>
                <c:pt idx="1048">
                  <c:v>-2.689196978327966E-4</c:v>
                </c:pt>
                <c:pt idx="1049">
                  <c:v>-2.7057223351208701E-4</c:v>
                </c:pt>
                <c:pt idx="1050">
                  <c:v>-2.7552984054995825E-4</c:v>
                </c:pt>
                <c:pt idx="1051">
                  <c:v>-2.7571345562543486E-4</c:v>
                </c:pt>
                <c:pt idx="1052">
                  <c:v>-2.7846768175758584E-4</c:v>
                </c:pt>
                <c:pt idx="1053">
                  <c:v>-2.9242242749381604E-4</c:v>
                </c:pt>
                <c:pt idx="1054">
                  <c:v>-2.9242242749381604E-4</c:v>
                </c:pt>
                <c:pt idx="1055">
                  <c:v>-3.1041670489053395E-4</c:v>
                </c:pt>
                <c:pt idx="1056">
                  <c:v>-3.1537431192840519E-4</c:v>
                </c:pt>
                <c:pt idx="1057">
                  <c:v>-3.1721046268317265E-4</c:v>
                </c:pt>
                <c:pt idx="1058">
                  <c:v>-3.1812853806055617E-4</c:v>
                </c:pt>
                <c:pt idx="1059">
                  <c:v>-3.4695610491040051E-4</c:v>
                </c:pt>
                <c:pt idx="1060">
                  <c:v>-3.4934310089159782E-4</c:v>
                </c:pt>
                <c:pt idx="1061">
                  <c:v>-3.623797712504445E-4</c:v>
                </c:pt>
                <c:pt idx="1062">
                  <c:v>-3.6329784662782801E-4</c:v>
                </c:pt>
                <c:pt idx="1063">
                  <c:v>-3.8790226674170801E-4</c:v>
                </c:pt>
                <c:pt idx="1064">
                  <c:v>-3.8808588181718463E-4</c:v>
                </c:pt>
                <c:pt idx="1065">
                  <c:v>-3.9983724664769456E-4</c:v>
                </c:pt>
                <c:pt idx="1066">
                  <c:v>-4.0516208383651903E-4</c:v>
                </c:pt>
                <c:pt idx="1067">
                  <c:v>-4.1195584162915773E-4</c:v>
                </c:pt>
                <c:pt idx="1068">
                  <c:v>-4.1287391700654125E-4</c:v>
                </c:pt>
                <c:pt idx="1069">
                  <c:v>-4.2278913108228372E-4</c:v>
                </c:pt>
                <c:pt idx="1070">
                  <c:v>-4.3454049591279366E-4</c:v>
                </c:pt>
                <c:pt idx="1071">
                  <c:v>-4.3454049591279366E-4</c:v>
                </c:pt>
                <c:pt idx="1072">
                  <c:v>-4.3454049591279366E-4</c:v>
                </c:pt>
                <c:pt idx="1073">
                  <c:v>-4.3454049591279366E-4</c:v>
                </c:pt>
                <c:pt idx="1074">
                  <c:v>-4.3454049591279366E-4</c:v>
                </c:pt>
                <c:pt idx="1075">
                  <c:v>-4.3454049591279366E-4</c:v>
                </c:pt>
                <c:pt idx="1076">
                  <c:v>-4.3454049591279366E-4</c:v>
                </c:pt>
                <c:pt idx="1077">
                  <c:v>-4.3454049591279366E-4</c:v>
                </c:pt>
                <c:pt idx="1078">
                  <c:v>-4.3454049591279366E-4</c:v>
                </c:pt>
                <c:pt idx="1079">
                  <c:v>-4.3454049591279366E-4</c:v>
                </c:pt>
                <c:pt idx="1080">
                  <c:v>-4.3454049591279366E-4</c:v>
                </c:pt>
                <c:pt idx="1081">
                  <c:v>-4.3637664666756068E-4</c:v>
                </c:pt>
                <c:pt idx="1082">
                  <c:v>-4.3637664666756068E-4</c:v>
                </c:pt>
                <c:pt idx="1083">
                  <c:v>-4.3637664666756068E-4</c:v>
                </c:pt>
                <c:pt idx="1084">
                  <c:v>-4.3637664666756068E-4</c:v>
                </c:pt>
                <c:pt idx="1085">
                  <c:v>-4.3858002757328138E-4</c:v>
                </c:pt>
                <c:pt idx="1086">
                  <c:v>-4.3949810295066489E-4</c:v>
                </c:pt>
                <c:pt idx="1087">
                  <c:v>-4.4078340847900207E-4</c:v>
                </c:pt>
                <c:pt idx="1088">
                  <c:v>-4.4133425370543192E-4</c:v>
                </c:pt>
                <c:pt idx="1089">
                  <c:v>-4.5216754315855834E-4</c:v>
                </c:pt>
                <c:pt idx="1090">
                  <c:v>-4.5896130095119661E-4</c:v>
                </c:pt>
                <c:pt idx="1091">
                  <c:v>-4.6208275723430082E-4</c:v>
                </c:pt>
                <c:pt idx="1092">
                  <c:v>-4.6391890798906784E-4</c:v>
                </c:pt>
                <c:pt idx="1093">
                  <c:v>-4.6979459040432303E-4</c:v>
                </c:pt>
                <c:pt idx="1094">
                  <c:v>-4.7016182055527626E-4</c:v>
                </c:pt>
                <c:pt idx="1095">
                  <c:v>-4.7016182055527626E-4</c:v>
                </c:pt>
                <c:pt idx="1096">
                  <c:v>-4.7071266578170654E-4</c:v>
                </c:pt>
                <c:pt idx="1097">
                  <c:v>-4.8870694317842446E-4</c:v>
                </c:pt>
                <c:pt idx="1098">
                  <c:v>-4.9954023263155088E-4</c:v>
                </c:pt>
                <c:pt idx="1099">
                  <c:v>-5.0927183163181674E-4</c:v>
                </c:pt>
                <c:pt idx="1100">
                  <c:v>-5.1441305374516459E-4</c:v>
                </c:pt>
                <c:pt idx="1101">
                  <c:v>-5.2965310500973197E-4</c:v>
                </c:pt>
                <c:pt idx="1102">
                  <c:v>-5.3369263667021969E-4</c:v>
                </c:pt>
                <c:pt idx="1103">
                  <c:v>-5.4415869597239245E-4</c:v>
                </c:pt>
                <c:pt idx="1104">
                  <c:v>-5.4507677134977596E-4</c:v>
                </c:pt>
                <c:pt idx="1105">
                  <c:v>-5.4507677134977596E-4</c:v>
                </c:pt>
                <c:pt idx="1106">
                  <c:v>-5.4507677134977596E-4</c:v>
                </c:pt>
                <c:pt idx="1107">
                  <c:v>-5.5499198542551887E-4</c:v>
                </c:pt>
                <c:pt idx="1108">
                  <c:v>-5.6362189397292459E-4</c:v>
                </c:pt>
                <c:pt idx="1109">
                  <c:v>-5.6766142563341232E-4</c:v>
                </c:pt>
                <c:pt idx="1110">
                  <c:v>-5.7133372714294637E-4</c:v>
                </c:pt>
                <c:pt idx="1111">
                  <c:v>-5.7261903267128355E-4</c:v>
                </c:pt>
                <c:pt idx="1112">
                  <c:v>-5.7353710804866707E-4</c:v>
                </c:pt>
                <c:pt idx="1113">
                  <c:v>-5.8253424674702603E-4</c:v>
                </c:pt>
                <c:pt idx="1114">
                  <c:v>-5.8473762765274672E-4</c:v>
                </c:pt>
                <c:pt idx="1115">
                  <c:v>-6.0291552012494126E-4</c:v>
                </c:pt>
                <c:pt idx="1116">
                  <c:v>-6.0511890103066195E-4</c:v>
                </c:pt>
                <c:pt idx="1117">
                  <c:v>-6.0695505178542898E-4</c:v>
                </c:pt>
                <c:pt idx="1118">
                  <c:v>-6.0824035731376616E-4</c:v>
                </c:pt>
                <c:pt idx="1119">
                  <c:v>-6.1411603972902091E-4</c:v>
                </c:pt>
                <c:pt idx="1120">
                  <c:v>-6.1687026586117188E-4</c:v>
                </c:pt>
                <c:pt idx="1121">
                  <c:v>-6.2751994023882126E-4</c:v>
                </c:pt>
                <c:pt idx="1122">
                  <c:v>-6.2935609099358828E-4</c:v>
                </c:pt>
                <c:pt idx="1123">
                  <c:v>-6.3670069401265705E-4</c:v>
                </c:pt>
                <c:pt idx="1124">
                  <c:v>-6.6148872920201367E-4</c:v>
                </c:pt>
                <c:pt idx="1125">
                  <c:v>-6.6240680457939718E-4</c:v>
                </c:pt>
                <c:pt idx="1126">
                  <c:v>-6.6240680457939718E-4</c:v>
                </c:pt>
                <c:pt idx="1127">
                  <c:v>-6.6240680457939718E-4</c:v>
                </c:pt>
                <c:pt idx="1128">
                  <c:v>-6.6240680457939718E-4</c:v>
                </c:pt>
                <c:pt idx="1129">
                  <c:v>-6.6240680457939718E-4</c:v>
                </c:pt>
                <c:pt idx="1130">
                  <c:v>-6.6240680457939718E-4</c:v>
                </c:pt>
                <c:pt idx="1131">
                  <c:v>-6.6240680457939718E-4</c:v>
                </c:pt>
                <c:pt idx="1132">
                  <c:v>-6.6240680457939718E-4</c:v>
                </c:pt>
                <c:pt idx="1133">
                  <c:v>-6.6240680457939718E-4</c:v>
                </c:pt>
                <c:pt idx="1134">
                  <c:v>-6.6240680457939718E-4</c:v>
                </c:pt>
                <c:pt idx="1135">
                  <c:v>-6.6240680457939718E-4</c:v>
                </c:pt>
                <c:pt idx="1136">
                  <c:v>-6.6240680457939718E-4</c:v>
                </c:pt>
                <c:pt idx="1137">
                  <c:v>-6.6240680457939718E-4</c:v>
                </c:pt>
                <c:pt idx="1138">
                  <c:v>-6.6240680457939718E-4</c:v>
                </c:pt>
                <c:pt idx="1139">
                  <c:v>-6.6240680457939718E-4</c:v>
                </c:pt>
                <c:pt idx="1140">
                  <c:v>-6.6240680457939718E-4</c:v>
                </c:pt>
                <c:pt idx="1141">
                  <c:v>-6.6240680457939718E-4</c:v>
                </c:pt>
                <c:pt idx="1142">
                  <c:v>-6.6240680457939718E-4</c:v>
                </c:pt>
                <c:pt idx="1143">
                  <c:v>-6.6240680457939718E-4</c:v>
                </c:pt>
                <c:pt idx="1144">
                  <c:v>-6.6240680457939718E-4</c:v>
                </c:pt>
                <c:pt idx="1145">
                  <c:v>-6.6240680457939718E-4</c:v>
                </c:pt>
                <c:pt idx="1146">
                  <c:v>-6.6240680457939718E-4</c:v>
                </c:pt>
                <c:pt idx="1147">
                  <c:v>-6.6736441161726842E-4</c:v>
                </c:pt>
                <c:pt idx="1148">
                  <c:v>-6.7507624478729063E-4</c:v>
                </c:pt>
                <c:pt idx="1149">
                  <c:v>-6.7544347493824386E-4</c:v>
                </c:pt>
                <c:pt idx="1150">
                  <c:v>-6.8407338348564959E-4</c:v>
                </c:pt>
                <c:pt idx="1151">
                  <c:v>-6.8444061363660304E-4</c:v>
                </c:pt>
                <c:pt idx="1152">
                  <c:v>-7.0151681565593744E-4</c:v>
                </c:pt>
                <c:pt idx="1153">
                  <c:v>-7.0261850610879779E-4</c:v>
                </c:pt>
                <c:pt idx="1154">
                  <c:v>-7.0445465686356503E-4</c:v>
                </c:pt>
                <c:pt idx="1155">
                  <c:v>-7.0849418852405276E-4</c:v>
                </c:pt>
                <c:pt idx="1156">
                  <c:v>-7.0922864882595965E-4</c:v>
                </c:pt>
                <c:pt idx="1157">
                  <c:v>-7.1143202973168013E-4</c:v>
                </c:pt>
                <c:pt idx="1158">
                  <c:v>-7.1345179556192399E-4</c:v>
                </c:pt>
                <c:pt idx="1159">
                  <c:v>-7.1436987093930751E-4</c:v>
                </c:pt>
                <c:pt idx="1160">
                  <c:v>-7.173077121469351E-4</c:v>
                </c:pt>
                <c:pt idx="1161">
                  <c:v>-7.4136128703438482E-4</c:v>
                </c:pt>
                <c:pt idx="1162">
                  <c:v>-7.4136128703438482E-4</c:v>
                </c:pt>
                <c:pt idx="1163">
                  <c:v>-7.4319743778915185E-4</c:v>
                </c:pt>
                <c:pt idx="1164">
                  <c:v>-7.6119171518586998E-4</c:v>
                </c:pt>
                <c:pt idx="1165">
                  <c:v>-7.6119171518586998E-4</c:v>
                </c:pt>
                <c:pt idx="1166">
                  <c:v>-7.6119171518586998E-4</c:v>
                </c:pt>
                <c:pt idx="1167">
                  <c:v>-7.621097905632535E-4</c:v>
                </c:pt>
                <c:pt idx="1168">
                  <c:v>-7.621097905632535E-4</c:v>
                </c:pt>
                <c:pt idx="1169">
                  <c:v>-7.621097905632535E-4</c:v>
                </c:pt>
                <c:pt idx="1170">
                  <c:v>-7.621097905632535E-4</c:v>
                </c:pt>
                <c:pt idx="1171">
                  <c:v>-7.6798547297850846E-4</c:v>
                </c:pt>
                <c:pt idx="1172">
                  <c:v>-7.6798547297850846E-4</c:v>
                </c:pt>
                <c:pt idx="1173">
                  <c:v>-7.7202500463899619E-4</c:v>
                </c:pt>
                <c:pt idx="1174">
                  <c:v>-7.7202500463899619E-4</c:v>
                </c:pt>
                <c:pt idx="1175">
                  <c:v>-7.7202500463899619E-4</c:v>
                </c:pt>
                <c:pt idx="1176">
                  <c:v>-7.7202500463899619E-4</c:v>
                </c:pt>
                <c:pt idx="1177">
                  <c:v>-7.729430800163797E-4</c:v>
                </c:pt>
                <c:pt idx="1178">
                  <c:v>-7.729430800163797E-4</c:v>
                </c:pt>
                <c:pt idx="1179">
                  <c:v>-7.7386115539376321E-4</c:v>
                </c:pt>
                <c:pt idx="1180">
                  <c:v>-7.8689782575261011E-4</c:v>
                </c:pt>
                <c:pt idx="1181">
                  <c:v>-7.8689782575261011E-4</c:v>
                </c:pt>
                <c:pt idx="1182">
                  <c:v>-7.9589496445096907E-4</c:v>
                </c:pt>
                <c:pt idx="1183">
                  <c:v>-8.0617740867766521E-4</c:v>
                </c:pt>
                <c:pt idx="1184">
                  <c:v>-8.0636102375314183E-4</c:v>
                </c:pt>
                <c:pt idx="1185">
                  <c:v>-8.0727909913052556E-4</c:v>
                </c:pt>
                <c:pt idx="1186">
                  <c:v>-8.0911524988529259E-4</c:v>
                </c:pt>
                <c:pt idx="1187">
                  <c:v>-8.1811238858365176E-4</c:v>
                </c:pt>
                <c:pt idx="1188">
                  <c:v>-8.2472253130081341E-4</c:v>
                </c:pt>
                <c:pt idx="1189">
                  <c:v>-8.2802760265939424E-4</c:v>
                </c:pt>
                <c:pt idx="1190">
                  <c:v>-8.30781828791545E-4</c:v>
                </c:pt>
                <c:pt idx="1191">
                  <c:v>-8.3298520969726569E-4</c:v>
                </c:pt>
                <c:pt idx="1192">
                  <c:v>-8.3739197150870686E-4</c:v>
                </c:pt>
                <c:pt idx="1193">
                  <c:v>-8.3977896748990417E-4</c:v>
                </c:pt>
                <c:pt idx="1194">
                  <c:v>-8.4565464990515892E-4</c:v>
                </c:pt>
                <c:pt idx="1195">
                  <c:v>-8.5373371322613437E-4</c:v>
                </c:pt>
                <c:pt idx="1196">
                  <c:v>-8.6273085192449354E-4</c:v>
                </c:pt>
                <c:pt idx="1197">
                  <c:v>-8.8347935545336222E-4</c:v>
                </c:pt>
                <c:pt idx="1198">
                  <c:v>-8.8347935545336222E-4</c:v>
                </c:pt>
                <c:pt idx="1199">
                  <c:v>-8.8347935545336222E-4</c:v>
                </c:pt>
                <c:pt idx="1200">
                  <c:v>-8.902731132460007E-4</c:v>
                </c:pt>
                <c:pt idx="1201">
                  <c:v>-8.902731132460007E-4</c:v>
                </c:pt>
                <c:pt idx="1202">
                  <c:v>-8.902731132460007E-4</c:v>
                </c:pt>
                <c:pt idx="1203">
                  <c:v>-8.902731132460007E-4</c:v>
                </c:pt>
                <c:pt idx="1204">
                  <c:v>-8.902731132460007E-4</c:v>
                </c:pt>
                <c:pt idx="1205">
                  <c:v>-8.9119118862338443E-4</c:v>
                </c:pt>
                <c:pt idx="1206">
                  <c:v>-8.9119118862338443E-4</c:v>
                </c:pt>
                <c:pt idx="1207">
                  <c:v>-8.9119118862338443E-4</c:v>
                </c:pt>
                <c:pt idx="1208">
                  <c:v>-8.9119118862338443E-4</c:v>
                </c:pt>
                <c:pt idx="1209">
                  <c:v>-9.0147363285008036E-4</c:v>
                </c:pt>
                <c:pt idx="1210">
                  <c:v>-9.4535763588901524E-4</c:v>
                </c:pt>
                <c:pt idx="1211">
                  <c:v>-9.4701017156830587E-4</c:v>
                </c:pt>
                <c:pt idx="1212">
                  <c:v>-9.534366992099909E-4</c:v>
                </c:pt>
                <c:pt idx="1213">
                  <c:v>-9.534366992099909E-4</c:v>
                </c:pt>
                <c:pt idx="1214">
                  <c:v>-9.9768793239987923E-4</c:v>
                </c:pt>
                <c:pt idx="1215">
                  <c:v>-1.0008093886829834E-3</c:v>
                </c:pt>
                <c:pt idx="1216">
                  <c:v>-1.0008093886829834E-3</c:v>
                </c:pt>
                <c:pt idx="1217">
                  <c:v>-1.0008093886829834E-3</c:v>
                </c:pt>
                <c:pt idx="1218">
                  <c:v>-1.0008093886829834E-3</c:v>
                </c:pt>
                <c:pt idx="1219">
                  <c:v>-1.0008093886829834E-3</c:v>
                </c:pt>
                <c:pt idx="1220">
                  <c:v>-1.001727464060367E-3</c:v>
                </c:pt>
                <c:pt idx="1221">
                  <c:v>-1.001727464060367E-3</c:v>
                </c:pt>
                <c:pt idx="1222">
                  <c:v>-1.0026455394377505E-3</c:v>
                </c:pt>
                <c:pt idx="1223">
                  <c:v>-1.0026455394377505E-3</c:v>
                </c:pt>
                <c:pt idx="1224">
                  <c:v>-1.009439297230389E-3</c:v>
                </c:pt>
                <c:pt idx="1225">
                  <c:v>-1.0283516500044906E-3</c:v>
                </c:pt>
                <c:pt idx="1226">
                  <c:v>-1.0283516500044906E-3</c:v>
                </c:pt>
                <c:pt idx="1227">
                  <c:v>-1.0445097766464415E-3</c:v>
                </c:pt>
                <c:pt idx="1228">
                  <c:v>-1.048732923382406E-3</c:v>
                </c:pt>
                <c:pt idx="1229">
                  <c:v>-1.0503854590616965E-3</c:v>
                </c:pt>
                <c:pt idx="1230">
                  <c:v>-1.0509363042881265E-3</c:v>
                </c:pt>
                <c:pt idx="1231">
                  <c:v>-1.0726028831943789E-3</c:v>
                </c:pt>
                <c:pt idx="1232">
                  <c:v>-1.0825180972701216E-3</c:v>
                </c:pt>
                <c:pt idx="1233">
                  <c:v>-1.1023485254216068E-3</c:v>
                </c:pt>
                <c:pt idx="1234">
                  <c:v>-1.1023485254216068E-3</c:v>
                </c:pt>
                <c:pt idx="1235">
                  <c:v>-1.1023485254216068E-3</c:v>
                </c:pt>
                <c:pt idx="1236">
                  <c:v>-1.1023485254216068E-3</c:v>
                </c:pt>
                <c:pt idx="1237">
                  <c:v>-1.1023485254216068E-3</c:v>
                </c:pt>
                <c:pt idx="1238">
                  <c:v>-1.1023485254216068E-3</c:v>
                </c:pt>
                <c:pt idx="1239">
                  <c:v>-1.1023485254216068E-3</c:v>
                </c:pt>
                <c:pt idx="1240">
                  <c:v>-1.1122637394973495E-3</c:v>
                </c:pt>
                <c:pt idx="1241">
                  <c:v>-1.1122637394973495E-3</c:v>
                </c:pt>
                <c:pt idx="1242">
                  <c:v>-1.1122637394973495E-3</c:v>
                </c:pt>
                <c:pt idx="1243">
                  <c:v>-1.1163032711578372E-3</c:v>
                </c:pt>
                <c:pt idx="1244">
                  <c:v>-1.1172213465352207E-3</c:v>
                </c:pt>
                <c:pt idx="1245">
                  <c:v>-1.1199755726673715E-3</c:v>
                </c:pt>
                <c:pt idx="1246">
                  <c:v>-1.1339303184036019E-3</c:v>
                </c:pt>
                <c:pt idx="1247">
                  <c:v>-1.1370517746867061E-3</c:v>
                </c:pt>
                <c:pt idx="1248">
                  <c:v>-1.144212762630298E-3</c:v>
                </c:pt>
                <c:pt idx="1249">
                  <c:v>-1.1451308380076815E-3</c:v>
                </c:pt>
                <c:pt idx="1250">
                  <c:v>-1.1574330480646213E-3</c:v>
                </c:pt>
                <c:pt idx="1251">
                  <c:v>-1.173223944555619E-3</c:v>
                </c:pt>
                <c:pt idx="1252">
                  <c:v>-1.1741420199330025E-3</c:v>
                </c:pt>
                <c:pt idx="1253">
                  <c:v>-1.1757945556122929E-3</c:v>
                </c:pt>
                <c:pt idx="1254">
                  <c:v>-1.1813030078765944E-3</c:v>
                </c:pt>
                <c:pt idx="1255">
                  <c:v>-1.2187604832738443E-3</c:v>
                </c:pt>
                <c:pt idx="1256">
                  <c:v>-1.2187604832738443E-3</c:v>
                </c:pt>
                <c:pt idx="1257">
                  <c:v>-1.2187604832738443E-3</c:v>
                </c:pt>
                <c:pt idx="1258">
                  <c:v>-1.2187604832738443E-3</c:v>
                </c:pt>
                <c:pt idx="1259">
                  <c:v>-1.2187604832738443E-3</c:v>
                </c:pt>
                <c:pt idx="1260">
                  <c:v>-1.2187604832738443E-3</c:v>
                </c:pt>
                <c:pt idx="1261">
                  <c:v>-1.2218819395569485E-3</c:v>
                </c:pt>
                <c:pt idx="1262">
                  <c:v>-1.230511848104354E-3</c:v>
                </c:pt>
                <c:pt idx="1263">
                  <c:v>-1.230511848104354E-3</c:v>
                </c:pt>
                <c:pt idx="1264">
                  <c:v>-1.2457518993689214E-3</c:v>
                </c:pt>
                <c:pt idx="1265">
                  <c:v>-1.2958788149740647E-3</c:v>
                </c:pt>
                <c:pt idx="1266">
                  <c:v>-1.2990002712571689E-3</c:v>
                </c:pt>
                <c:pt idx="1267">
                  <c:v>-1.3026725727667032E-3</c:v>
                </c:pt>
                <c:pt idx="1268">
                  <c:v>-1.3026725727667032E-3</c:v>
                </c:pt>
                <c:pt idx="1269">
                  <c:v>-1.3026725727667032E-3</c:v>
                </c:pt>
                <c:pt idx="1270">
                  <c:v>-1.3026725727667032E-3</c:v>
                </c:pt>
                <c:pt idx="1271">
                  <c:v>-1.3175453938803171E-3</c:v>
                </c:pt>
                <c:pt idx="1272">
                  <c:v>-1.3292967587108268E-3</c:v>
                </c:pt>
                <c:pt idx="1273">
                  <c:v>-1.338293897409186E-3</c:v>
                </c:pt>
                <c:pt idx="1274">
                  <c:v>-1.338293897409186E-3</c:v>
                </c:pt>
                <c:pt idx="1275">
                  <c:v>-1.338293897409186E-3</c:v>
                </c:pt>
                <c:pt idx="1276">
                  <c:v>-1.338293897409186E-3</c:v>
                </c:pt>
                <c:pt idx="1277">
                  <c:v>-1.346005730579208E-3</c:v>
                </c:pt>
                <c:pt idx="1278">
                  <c:v>-1.3500452622396957E-3</c:v>
                </c:pt>
                <c:pt idx="1279">
                  <c:v>-1.3500452622396957E-3</c:v>
                </c:pt>
                <c:pt idx="1280">
                  <c:v>-1.3500452622396957E-3</c:v>
                </c:pt>
                <c:pt idx="1281">
                  <c:v>-1.3500452622396957E-3</c:v>
                </c:pt>
                <c:pt idx="1282">
                  <c:v>-1.3500452622396957E-3</c:v>
                </c:pt>
                <c:pt idx="1283">
                  <c:v>-1.3636327778249727E-3</c:v>
                </c:pt>
                <c:pt idx="1284">
                  <c:v>-1.3636327778249727E-3</c:v>
                </c:pt>
                <c:pt idx="1285">
                  <c:v>-1.3636327778249727E-3</c:v>
                </c:pt>
                <c:pt idx="1286">
                  <c:v>-1.3636327778249727E-3</c:v>
                </c:pt>
                <c:pt idx="1287">
                  <c:v>-1.3671214642590303E-3</c:v>
                </c:pt>
                <c:pt idx="1288">
                  <c:v>-1.3785055989385866E-3</c:v>
                </c:pt>
                <c:pt idx="1289">
                  <c:v>-1.3785055989385866E-3</c:v>
                </c:pt>
                <c:pt idx="1290">
                  <c:v>-1.3785055989385866E-3</c:v>
                </c:pt>
                <c:pt idx="1291">
                  <c:v>-1.3785055989385866E-3</c:v>
                </c:pt>
                <c:pt idx="1292">
                  <c:v>-1.3887880431652825E-3</c:v>
                </c:pt>
                <c:pt idx="1293">
                  <c:v>-1.3970507215617348E-3</c:v>
                </c:pt>
                <c:pt idx="1294">
                  <c:v>-1.3996213326184087E-3</c:v>
                </c:pt>
                <c:pt idx="1295">
                  <c:v>-1.4095365466941514E-3</c:v>
                </c:pt>
                <c:pt idx="1296">
                  <c:v>-1.4348754271099381E-3</c:v>
                </c:pt>
                <c:pt idx="1297">
                  <c:v>-1.4348754271099381E-3</c:v>
                </c:pt>
                <c:pt idx="1298">
                  <c:v>-1.4348754271099381E-3</c:v>
                </c:pt>
                <c:pt idx="1299">
                  <c:v>-1.4348754271099381E-3</c:v>
                </c:pt>
                <c:pt idx="1300">
                  <c:v>-1.4389149587704258E-3</c:v>
                </c:pt>
                <c:pt idx="1301">
                  <c:v>-1.4389149587704258E-3</c:v>
                </c:pt>
                <c:pt idx="1302">
                  <c:v>-1.4389149587704258E-3</c:v>
                </c:pt>
                <c:pt idx="1303">
                  <c:v>-1.4389149587704258E-3</c:v>
                </c:pt>
                <c:pt idx="1304">
                  <c:v>-1.455623930638807E-3</c:v>
                </c:pt>
                <c:pt idx="1305">
                  <c:v>-1.457460081393574E-3</c:v>
                </c:pt>
                <c:pt idx="1306">
                  <c:v>-1.457460081393574E-3</c:v>
                </c:pt>
                <c:pt idx="1307">
                  <c:v>-1.457460081393574E-3</c:v>
                </c:pt>
                <c:pt idx="1308">
                  <c:v>-1.457460081393574E-3</c:v>
                </c:pt>
                <c:pt idx="1309">
                  <c:v>-1.4624176884314455E-3</c:v>
                </c:pt>
                <c:pt idx="1310">
                  <c:v>-1.4673752954693167E-3</c:v>
                </c:pt>
                <c:pt idx="1311">
                  <c:v>-1.471047596978851E-3</c:v>
                </c:pt>
                <c:pt idx="1312">
                  <c:v>-1.5215417427349477E-3</c:v>
                </c:pt>
                <c:pt idx="1313">
                  <c:v>-1.5215417427349477E-3</c:v>
                </c:pt>
                <c:pt idx="1314">
                  <c:v>-1.5215417427349477E-3</c:v>
                </c:pt>
                <c:pt idx="1315">
                  <c:v>-1.5259485045463889E-3</c:v>
                </c:pt>
                <c:pt idx="1316">
                  <c:v>-1.5323750321880739E-3</c:v>
                </c:pt>
                <c:pt idx="1317">
                  <c:v>-1.5323750321880739E-3</c:v>
                </c:pt>
                <c:pt idx="1318">
                  <c:v>-1.5323750321880739E-3</c:v>
                </c:pt>
                <c:pt idx="1319">
                  <c:v>-1.5323750321880739E-3</c:v>
                </c:pt>
                <c:pt idx="1320">
                  <c:v>-1.5345784130937944E-3</c:v>
                </c:pt>
                <c:pt idx="1321">
                  <c:v>-1.5345784130937944E-3</c:v>
                </c:pt>
                <c:pt idx="1322">
                  <c:v>-1.5345784130937944E-3</c:v>
                </c:pt>
                <c:pt idx="1323">
                  <c:v>-1.5345784130937944E-3</c:v>
                </c:pt>
                <c:pt idx="1324">
                  <c:v>-1.5345784130937944E-3</c:v>
                </c:pt>
                <c:pt idx="1325">
                  <c:v>-1.5624879045662552E-3</c:v>
                </c:pt>
                <c:pt idx="1326">
                  <c:v>-1.567078281453173E-3</c:v>
                </c:pt>
                <c:pt idx="1327">
                  <c:v>-1.567078281453173E-3</c:v>
                </c:pt>
                <c:pt idx="1328">
                  <c:v>-1.567078281453173E-3</c:v>
                </c:pt>
                <c:pt idx="1329">
                  <c:v>-1.5679963568305567E-3</c:v>
                </c:pt>
                <c:pt idx="1330">
                  <c:v>-1.5679963568305567E-3</c:v>
                </c:pt>
                <c:pt idx="1331">
                  <c:v>-1.5679963568305567E-3</c:v>
                </c:pt>
                <c:pt idx="1332">
                  <c:v>-1.5679963568305567E-3</c:v>
                </c:pt>
                <c:pt idx="1333">
                  <c:v>-1.5679963568305567E-3</c:v>
                </c:pt>
                <c:pt idx="1334">
                  <c:v>-1.5679963568305567E-3</c:v>
                </c:pt>
                <c:pt idx="1335">
                  <c:v>-1.5733211940193814E-3</c:v>
                </c:pt>
                <c:pt idx="1336">
                  <c:v>-1.5742392693967649E-3</c:v>
                </c:pt>
                <c:pt idx="1337">
                  <c:v>-1.5797477216610665E-3</c:v>
                </c:pt>
                <c:pt idx="1338">
                  <c:v>-1.5845217136234611E-3</c:v>
                </c:pt>
                <c:pt idx="1339">
                  <c:v>-1.5885612452839488E-3</c:v>
                </c:pt>
                <c:pt idx="1340">
                  <c:v>-1.5971911538313543E-3</c:v>
                </c:pt>
                <c:pt idx="1341">
                  <c:v>-1.5999453799635051E-3</c:v>
                </c:pt>
                <c:pt idx="1342">
                  <c:v>-1.6298746372662098E-3</c:v>
                </c:pt>
                <c:pt idx="1343">
                  <c:v>-1.6667812674370295E-3</c:v>
                </c:pt>
                <c:pt idx="1344">
                  <c:v>-1.6676993428144131E-3</c:v>
                </c:pt>
                <c:pt idx="1345">
                  <c:v>-1.6695354935691801E-3</c:v>
                </c:pt>
                <c:pt idx="1346">
                  <c:v>-1.6695354935691801E-3</c:v>
                </c:pt>
                <c:pt idx="1347">
                  <c:v>-1.6695354935691801E-3</c:v>
                </c:pt>
                <c:pt idx="1348">
                  <c:v>-1.6726569498522843E-3</c:v>
                </c:pt>
                <c:pt idx="1349">
                  <c:v>-1.6726569498522843E-3</c:v>
                </c:pt>
                <c:pt idx="1350">
                  <c:v>-1.6735750252296678E-3</c:v>
                </c:pt>
                <c:pt idx="1351">
                  <c:v>-1.6754111759844351E-3</c:v>
                </c:pt>
                <c:pt idx="1352">
                  <c:v>-1.6776145568901555E-3</c:v>
                </c:pt>
                <c:pt idx="1353">
                  <c:v>-1.6776145568901555E-3</c:v>
                </c:pt>
                <c:pt idx="1354">
                  <c:v>-1.6776145568901555E-3</c:v>
                </c:pt>
                <c:pt idx="1355">
                  <c:v>-1.6785326322675393E-3</c:v>
                </c:pt>
                <c:pt idx="1356">
                  <c:v>-1.6785326322675393E-3</c:v>
                </c:pt>
                <c:pt idx="1357">
                  <c:v>-1.6785326322675393E-3</c:v>
                </c:pt>
                <c:pt idx="1358">
                  <c:v>-1.6785326322675393E-3</c:v>
                </c:pt>
                <c:pt idx="1359">
                  <c:v>-1.6785326322675393E-3</c:v>
                </c:pt>
                <c:pt idx="1360">
                  <c:v>-1.6785326322675393E-3</c:v>
                </c:pt>
                <c:pt idx="1361">
                  <c:v>-1.6785326322675393E-3</c:v>
                </c:pt>
                <c:pt idx="1362">
                  <c:v>-1.6803687830223065E-3</c:v>
                </c:pt>
                <c:pt idx="1363">
                  <c:v>-1.7055240483626164E-3</c:v>
                </c:pt>
                <c:pt idx="1364">
                  <c:v>-1.7091963498721506E-3</c:v>
                </c:pt>
                <c:pt idx="1365">
                  <c:v>-1.7150720322874056E-3</c:v>
                </c:pt>
                <c:pt idx="1366">
                  <c:v>-1.715439262438359E-3</c:v>
                </c:pt>
                <c:pt idx="1367">
                  <c:v>-1.7181934885705098E-3</c:v>
                </c:pt>
                <c:pt idx="1368">
                  <c:v>-1.7310465438538799E-3</c:v>
                </c:pt>
                <c:pt idx="1369">
                  <c:v>-1.738574761948425E-3</c:v>
                </c:pt>
                <c:pt idx="1370">
                  <c:v>-1.7416962182315292E-3</c:v>
                </c:pt>
                <c:pt idx="1371">
                  <c:v>-1.7484899760241677E-3</c:v>
                </c:pt>
                <c:pt idx="1372">
                  <c:v>-1.7488572061751212E-3</c:v>
                </c:pt>
                <c:pt idx="1373">
                  <c:v>-1.7615266463830146E-3</c:v>
                </c:pt>
                <c:pt idx="1374">
                  <c:v>-1.7618938765339679E-3</c:v>
                </c:pt>
                <c:pt idx="1375">
                  <c:v>-1.7782356182513956E-3</c:v>
                </c:pt>
                <c:pt idx="1376">
                  <c:v>-1.7791536936287793E-3</c:v>
                </c:pt>
                <c:pt idx="1377">
                  <c:v>-1.7841113006666505E-3</c:v>
                </c:pt>
                <c:pt idx="1378">
                  <c:v>-1.7841113006666505E-3</c:v>
                </c:pt>
                <c:pt idx="1379">
                  <c:v>-1.7850293760440341E-3</c:v>
                </c:pt>
                <c:pt idx="1380">
                  <c:v>-1.7868655267988011E-3</c:v>
                </c:pt>
                <c:pt idx="1381">
                  <c:v>-1.7899869830819053E-3</c:v>
                </c:pt>
                <c:pt idx="1382">
                  <c:v>-1.7899869830819053E-3</c:v>
                </c:pt>
                <c:pt idx="1383">
                  <c:v>-1.7976988162519275E-3</c:v>
                </c:pt>
                <c:pt idx="1384">
                  <c:v>-1.8035744986671823E-3</c:v>
                </c:pt>
                <c:pt idx="1385">
                  <c:v>-1.8070631851012399E-3</c:v>
                </c:pt>
                <c:pt idx="1386">
                  <c:v>-1.8079812604786234E-3</c:v>
                </c:pt>
                <c:pt idx="1387">
                  <c:v>-1.8144077881203085E-3</c:v>
                </c:pt>
                <c:pt idx="1388">
                  <c:v>-1.8401138986870486E-3</c:v>
                </c:pt>
                <c:pt idx="1389">
                  <c:v>-1.8689414655368929E-3</c:v>
                </c:pt>
                <c:pt idx="1390">
                  <c:v>-1.8707776162916602E-3</c:v>
                </c:pt>
                <c:pt idx="1391">
                  <c:v>-1.8856504374052739E-3</c:v>
                </c:pt>
                <c:pt idx="1392">
                  <c:v>-1.889965391678977E-3</c:v>
                </c:pt>
                <c:pt idx="1393">
                  <c:v>-1.889965391678977E-3</c:v>
                </c:pt>
                <c:pt idx="1394">
                  <c:v>-1.889965391678977E-3</c:v>
                </c:pt>
                <c:pt idx="1395">
                  <c:v>-1.889965391678977E-3</c:v>
                </c:pt>
                <c:pt idx="1396">
                  <c:v>-1.8906080444431453E-3</c:v>
                </c:pt>
                <c:pt idx="1397">
                  <c:v>-1.8906080444431453E-3</c:v>
                </c:pt>
                <c:pt idx="1398">
                  <c:v>-1.8906080444431453E-3</c:v>
                </c:pt>
                <c:pt idx="1399">
                  <c:v>-1.8906080444431453E-3</c:v>
                </c:pt>
                <c:pt idx="1400">
                  <c:v>-1.8933622705752961E-3</c:v>
                </c:pt>
                <c:pt idx="1401">
                  <c:v>-1.8933622705752961E-3</c:v>
                </c:pt>
                <c:pt idx="1402">
                  <c:v>-1.8933622705752961E-3</c:v>
                </c:pt>
                <c:pt idx="1403">
                  <c:v>-1.8933622705752961E-3</c:v>
                </c:pt>
                <c:pt idx="1404">
                  <c:v>-1.8949229987168482E-3</c:v>
                </c:pt>
                <c:pt idx="1405">
                  <c:v>-1.8949229987168482E-3</c:v>
                </c:pt>
                <c:pt idx="1406">
                  <c:v>-1.8949229987168482E-3</c:v>
                </c:pt>
                <c:pt idx="1407">
                  <c:v>-1.8949229987168482E-3</c:v>
                </c:pt>
                <c:pt idx="1408">
                  <c:v>-1.8964837268584003E-3</c:v>
                </c:pt>
                <c:pt idx="1409">
                  <c:v>-1.8964837268584003E-3</c:v>
                </c:pt>
                <c:pt idx="1410">
                  <c:v>-1.8974018022357838E-3</c:v>
                </c:pt>
                <c:pt idx="1411">
                  <c:v>-1.8974018022357838E-3</c:v>
                </c:pt>
                <c:pt idx="1412">
                  <c:v>-1.8974018022357838E-3</c:v>
                </c:pt>
                <c:pt idx="1413">
                  <c:v>-1.8974018022357838E-3</c:v>
                </c:pt>
                <c:pt idx="1414">
                  <c:v>-1.900523258518888E-3</c:v>
                </c:pt>
                <c:pt idx="1415">
                  <c:v>-1.9023594092736551E-3</c:v>
                </c:pt>
                <c:pt idx="1416">
                  <c:v>-1.9317378213499297E-3</c:v>
                </c:pt>
                <c:pt idx="1417">
                  <c:v>-1.9592800826714368E-3</c:v>
                </c:pt>
                <c:pt idx="1418">
                  <c:v>-1.9592800826714368E-3</c:v>
                </c:pt>
                <c:pt idx="1419">
                  <c:v>-1.9592800826714368E-3</c:v>
                </c:pt>
                <c:pt idx="1420">
                  <c:v>-1.9592800826714368E-3</c:v>
                </c:pt>
                <c:pt idx="1421">
                  <c:v>-1.9618506937281108E-3</c:v>
                </c:pt>
                <c:pt idx="1422">
                  <c:v>-1.9726839831812372E-3</c:v>
                </c:pt>
                <c:pt idx="1423">
                  <c:v>-1.9871895741438977E-3</c:v>
                </c:pt>
                <c:pt idx="1424">
                  <c:v>-1.9980228635970237E-3</c:v>
                </c:pt>
                <c:pt idx="1425">
                  <c:v>-1.9980228635970237E-3</c:v>
                </c:pt>
                <c:pt idx="1426">
                  <c:v>-2.0005934746536976E-3</c:v>
                </c:pt>
                <c:pt idx="1427">
                  <c:v>-2.017853291748509E-3</c:v>
                </c:pt>
                <c:pt idx="1428">
                  <c:v>-2.0187713671258926E-3</c:v>
                </c:pt>
                <c:pt idx="1429">
                  <c:v>-2.0187713671258926E-3</c:v>
                </c:pt>
                <c:pt idx="1430">
                  <c:v>-2.0187713671258926E-3</c:v>
                </c:pt>
                <c:pt idx="1431">
                  <c:v>-2.0187713671258926E-3</c:v>
                </c:pt>
                <c:pt idx="1432">
                  <c:v>-2.0187713671258926E-3</c:v>
                </c:pt>
                <c:pt idx="1433">
                  <c:v>-2.0354803389942737E-3</c:v>
                </c:pt>
                <c:pt idx="1434">
                  <c:v>-2.042274096786912E-3</c:v>
                </c:pt>
                <c:pt idx="1435">
                  <c:v>-2.0431921721642959E-3</c:v>
                </c:pt>
                <c:pt idx="1436">
                  <c:v>-2.0516384656362246E-3</c:v>
                </c:pt>
                <c:pt idx="1437">
                  <c:v>-2.0701835882593728E-3</c:v>
                </c:pt>
                <c:pt idx="1438">
                  <c:v>-2.0701835882593728E-3</c:v>
                </c:pt>
                <c:pt idx="1439">
                  <c:v>-2.0701835882593728E-3</c:v>
                </c:pt>
                <c:pt idx="1440">
                  <c:v>-2.0732132370047387E-3</c:v>
                </c:pt>
                <c:pt idx="1441">
                  <c:v>-2.0732132370047387E-3</c:v>
                </c:pt>
                <c:pt idx="1442">
                  <c:v>-2.0732132370047387E-3</c:v>
                </c:pt>
                <c:pt idx="1443">
                  <c:v>-2.073305044542477E-3</c:v>
                </c:pt>
                <c:pt idx="1444">
                  <c:v>-2.073305044542477E-3</c:v>
                </c:pt>
                <c:pt idx="1445">
                  <c:v>-2.0800988023351153E-3</c:v>
                </c:pt>
                <c:pt idx="1446">
                  <c:v>-2.1045196073735187E-3</c:v>
                </c:pt>
                <c:pt idx="1447">
                  <c:v>-2.1237991902985738E-3</c:v>
                </c:pt>
                <c:pt idx="1448">
                  <c:v>-2.1243500355250036E-3</c:v>
                </c:pt>
                <c:pt idx="1449">
                  <c:v>-2.1252681109023876E-3</c:v>
                </c:pt>
                <c:pt idx="1450">
                  <c:v>-2.1252681109023876E-3</c:v>
                </c:pt>
                <c:pt idx="1451">
                  <c:v>-2.1311437933176423E-3</c:v>
                </c:pt>
                <c:pt idx="1452">
                  <c:v>-2.1327963289969327E-3</c:v>
                </c:pt>
                <c:pt idx="1453">
                  <c:v>-2.133347174223363E-3</c:v>
                </c:pt>
                <c:pt idx="1454">
                  <c:v>-2.1438132335255358E-3</c:v>
                </c:pt>
                <c:pt idx="1455">
                  <c:v>-2.1473019199595932E-3</c:v>
                </c:pt>
                <c:pt idx="1456">
                  <c:v>-2.1624501636864223E-3</c:v>
                </c:pt>
                <c:pt idx="1457">
                  <c:v>-2.1688766913281073E-3</c:v>
                </c:pt>
                <c:pt idx="1458">
                  <c:v>-2.1688766913281073E-3</c:v>
                </c:pt>
                <c:pt idx="1459">
                  <c:v>-2.1695193440922759E-3</c:v>
                </c:pt>
                <c:pt idx="1460">
                  <c:v>-2.1695193440922759E-3</c:v>
                </c:pt>
                <c:pt idx="1461">
                  <c:v>-2.1695193440922759E-3</c:v>
                </c:pt>
                <c:pt idx="1462">
                  <c:v>-2.1713554948470429E-3</c:v>
                </c:pt>
                <c:pt idx="1463">
                  <c:v>-2.1713554948470429E-3</c:v>
                </c:pt>
                <c:pt idx="1464">
                  <c:v>-2.1713554948470429E-3</c:v>
                </c:pt>
                <c:pt idx="1465">
                  <c:v>-2.1714473023847812E-3</c:v>
                </c:pt>
                <c:pt idx="1466">
                  <c:v>-2.1714473023847812E-3</c:v>
                </c:pt>
                <c:pt idx="1467">
                  <c:v>-2.1714473023847812E-3</c:v>
                </c:pt>
                <c:pt idx="1468">
                  <c:v>-2.1753950265075307E-3</c:v>
                </c:pt>
                <c:pt idx="1469">
                  <c:v>-2.1753950265075307E-3</c:v>
                </c:pt>
                <c:pt idx="1470">
                  <c:v>-2.1753950265075307E-3</c:v>
                </c:pt>
                <c:pt idx="1471">
                  <c:v>-2.1772311772622977E-3</c:v>
                </c:pt>
                <c:pt idx="1472">
                  <c:v>-2.199632216470457E-3</c:v>
                </c:pt>
                <c:pt idx="1473">
                  <c:v>-2.2005502918478405E-3</c:v>
                </c:pt>
                <c:pt idx="1474">
                  <c:v>-2.2200134898483726E-3</c:v>
                </c:pt>
                <c:pt idx="1475">
                  <c:v>-2.2200134898483726E-3</c:v>
                </c:pt>
                <c:pt idx="1476">
                  <c:v>-2.2537986637360882E-3</c:v>
                </c:pt>
                <c:pt idx="1477">
                  <c:v>-2.2547167391134717E-3</c:v>
                </c:pt>
                <c:pt idx="1478">
                  <c:v>-2.2547167391134717E-3</c:v>
                </c:pt>
                <c:pt idx="1479">
                  <c:v>-2.2646319531892142E-3</c:v>
                </c:pt>
                <c:pt idx="1480">
                  <c:v>-2.2859313019445134E-3</c:v>
                </c:pt>
                <c:pt idx="1481">
                  <c:v>-2.2859313019445134E-3</c:v>
                </c:pt>
                <c:pt idx="1482">
                  <c:v>-2.2859313019445134E-3</c:v>
                </c:pt>
                <c:pt idx="1483">
                  <c:v>-2.2885019130011873E-3</c:v>
                </c:pt>
                <c:pt idx="1484">
                  <c:v>-2.290246256218216E-3</c:v>
                </c:pt>
                <c:pt idx="1485">
                  <c:v>-2.290246256218216E-3</c:v>
                </c:pt>
                <c:pt idx="1486">
                  <c:v>-2.2912561391333379E-3</c:v>
                </c:pt>
                <c:pt idx="1487">
                  <c:v>-2.3002532778316968E-3</c:v>
                </c:pt>
                <c:pt idx="1488">
                  <c:v>-2.3017221984355106E-3</c:v>
                </c:pt>
                <c:pt idx="1489">
                  <c:v>-2.3039255793412313E-3</c:v>
                </c:pt>
                <c:pt idx="1490">
                  <c:v>-2.3048436547186148E-3</c:v>
                </c:pt>
                <c:pt idx="1491">
                  <c:v>-2.306128960246952E-3</c:v>
                </c:pt>
                <c:pt idx="1492">
                  <c:v>-2.3066798054733819E-3</c:v>
                </c:pt>
                <c:pt idx="1493">
                  <c:v>-2.3083323411526727E-3</c:v>
                </c:pt>
                <c:pt idx="1494">
                  <c:v>-2.3134735632660205E-3</c:v>
                </c:pt>
                <c:pt idx="1495">
                  <c:v>-2.3160441743226945E-3</c:v>
                </c:pt>
                <c:pt idx="1496">
                  <c:v>-2.323388777341763E-3</c:v>
                </c:pt>
                <c:pt idx="1497">
                  <c:v>-2.330549765285355E-3</c:v>
                </c:pt>
                <c:pt idx="1498">
                  <c:v>-2.3423011301158649E-3</c:v>
                </c:pt>
                <c:pt idx="1499">
                  <c:v>-2.3430355904177718E-3</c:v>
                </c:pt>
                <c:pt idx="1500">
                  <c:v>-2.3571739512294786E-3</c:v>
                </c:pt>
                <c:pt idx="1501">
                  <c:v>-2.3883885140605202E-3</c:v>
                </c:pt>
                <c:pt idx="1502">
                  <c:v>-2.3918772004945777E-3</c:v>
                </c:pt>
                <c:pt idx="1503">
                  <c:v>-2.3918772004945777E-3</c:v>
                </c:pt>
                <c:pt idx="1504">
                  <c:v>-2.3918772004945777E-3</c:v>
                </c:pt>
                <c:pt idx="1505">
                  <c:v>-2.3918772004945777E-3</c:v>
                </c:pt>
                <c:pt idx="1506">
                  <c:v>-2.3977528829098329E-3</c:v>
                </c:pt>
                <c:pt idx="1507">
                  <c:v>-2.3983037281362627E-3</c:v>
                </c:pt>
                <c:pt idx="1508">
                  <c:v>-2.3992218035136467E-3</c:v>
                </c:pt>
                <c:pt idx="1509">
                  <c:v>-2.4050974859289014E-3</c:v>
                </c:pt>
                <c:pt idx="1510">
                  <c:v>-2.4050974859289014E-3</c:v>
                </c:pt>
                <c:pt idx="1511">
                  <c:v>-2.4050974859289014E-3</c:v>
                </c:pt>
                <c:pt idx="1512">
                  <c:v>-2.4054647160798547E-3</c:v>
                </c:pt>
                <c:pt idx="1513">
                  <c:v>-2.4061073688440232E-3</c:v>
                </c:pt>
                <c:pt idx="1514">
                  <c:v>-2.4061073688440232E-3</c:v>
                </c:pt>
                <c:pt idx="1515">
                  <c:v>-2.4076680969855753E-3</c:v>
                </c:pt>
                <c:pt idx="1516">
                  <c:v>-2.408035327136529E-3</c:v>
                </c:pt>
                <c:pt idx="1517">
                  <c:v>-2.414737277391429E-3</c:v>
                </c:pt>
                <c:pt idx="1518">
                  <c:v>-2.4166652356839343E-3</c:v>
                </c:pt>
                <c:pt idx="1519">
                  <c:v>-2.4175833110613178E-3</c:v>
                </c:pt>
                <c:pt idx="1520">
                  <c:v>-2.4185013864387018E-3</c:v>
                </c:pt>
                <c:pt idx="1521">
                  <c:v>-2.4274985251370607E-3</c:v>
                </c:pt>
                <c:pt idx="1522">
                  <c:v>-2.4286920231276592E-3</c:v>
                </c:pt>
                <c:pt idx="1523">
                  <c:v>-2.4286920231276592E-3</c:v>
                </c:pt>
                <c:pt idx="1524">
                  <c:v>-2.4429221914771047E-3</c:v>
                </c:pt>
                <c:pt idx="1525">
                  <c:v>-2.4431976140903196E-3</c:v>
                </c:pt>
                <c:pt idx="1526">
                  <c:v>-2.4463190703734239E-3</c:v>
                </c:pt>
                <c:pt idx="1527">
                  <c:v>-2.4645887703833571E-3</c:v>
                </c:pt>
                <c:pt idx="1528">
                  <c:v>-2.489927650799144E-3</c:v>
                </c:pt>
                <c:pt idx="1529">
                  <c:v>-2.4908457261765275E-3</c:v>
                </c:pt>
                <c:pt idx="1530">
                  <c:v>-2.4909375337142659E-3</c:v>
                </c:pt>
                <c:pt idx="1531">
                  <c:v>-2.4914883789406957E-3</c:v>
                </c:pt>
                <c:pt idx="1532">
                  <c:v>-2.4915801864784344E-3</c:v>
                </c:pt>
                <c:pt idx="1533">
                  <c:v>-2.4939671824596318E-3</c:v>
                </c:pt>
                <c:pt idx="1534">
                  <c:v>-2.5077383131203853E-3</c:v>
                </c:pt>
                <c:pt idx="1535">
                  <c:v>-2.5082891583468152E-3</c:v>
                </c:pt>
                <c:pt idx="1536">
                  <c:v>-2.5132467653846868E-3</c:v>
                </c:pt>
                <c:pt idx="1537">
                  <c:v>-2.5150829161394539E-3</c:v>
                </c:pt>
                <c:pt idx="1538">
                  <c:v>-2.5169190668942209E-3</c:v>
                </c:pt>
                <c:pt idx="1539">
                  <c:v>-2.5209585985547086E-3</c:v>
                </c:pt>
                <c:pt idx="1540">
                  <c:v>-2.5256407829793649E-3</c:v>
                </c:pt>
                <c:pt idx="1541">
                  <c:v>-2.5289458543379458E-3</c:v>
                </c:pt>
                <c:pt idx="1542">
                  <c:v>-2.5290376618756841E-3</c:v>
                </c:pt>
                <c:pt idx="1543">
                  <c:v>-2.5308738126304511E-3</c:v>
                </c:pt>
                <c:pt idx="1544">
                  <c:v>-2.538034800574043E-3</c:v>
                </c:pt>
                <c:pt idx="1545">
                  <c:v>-2.538034800574043E-3</c:v>
                </c:pt>
                <c:pt idx="1546">
                  <c:v>-2.5398709513288105E-3</c:v>
                </c:pt>
                <c:pt idx="1547">
                  <c:v>-2.5413398719326243E-3</c:v>
                </c:pt>
                <c:pt idx="1548">
                  <c:v>-2.5435432528383446E-3</c:v>
                </c:pt>
                <c:pt idx="1549">
                  <c:v>-2.5611703000841092E-3</c:v>
                </c:pt>
                <c:pt idx="1550">
                  <c:v>-2.5819188036129781E-3</c:v>
                </c:pt>
                <c:pt idx="1551">
                  <c:v>-2.5989950056323125E-3</c:v>
                </c:pt>
                <c:pt idx="1552">
                  <c:v>-2.6111136006137757E-3</c:v>
                </c:pt>
                <c:pt idx="1553">
                  <c:v>-2.6311276438407377E-3</c:v>
                </c:pt>
                <c:pt idx="1554">
                  <c:v>-2.6330556021332435E-3</c:v>
                </c:pt>
                <c:pt idx="1555">
                  <c:v>-2.6382886317843296E-3</c:v>
                </c:pt>
                <c:pt idx="1556">
                  <c:v>-2.6410428579164806E-3</c:v>
                </c:pt>
                <c:pt idx="1557">
                  <c:v>-2.6426035860580327E-3</c:v>
                </c:pt>
                <c:pt idx="1558">
                  <c:v>-2.6444397368127997E-3</c:v>
                </c:pt>
                <c:pt idx="1559">
                  <c:v>-2.644531544350538E-3</c:v>
                </c:pt>
                <c:pt idx="1560">
                  <c:v>-2.653528683048897E-3</c:v>
                </c:pt>
                <c:pt idx="1561">
                  <c:v>-2.6540795282753273E-3</c:v>
                </c:pt>
                <c:pt idx="1562">
                  <c:v>-2.6608732860679656E-3</c:v>
                </c:pt>
                <c:pt idx="1563">
                  <c:v>-2.6834579403516015E-3</c:v>
                </c:pt>
                <c:pt idx="1564">
                  <c:v>-2.7042064438804704E-3</c:v>
                </c:pt>
                <c:pt idx="1565">
                  <c:v>-2.7168758840883638E-3</c:v>
                </c:pt>
                <c:pt idx="1566">
                  <c:v>-2.7176103443902707E-3</c:v>
                </c:pt>
                <c:pt idx="1567">
                  <c:v>-2.719997340371468E-3</c:v>
                </c:pt>
                <c:pt idx="1568">
                  <c:v>-2.724404102182909E-3</c:v>
                </c:pt>
                <c:pt idx="1569">
                  <c:v>-2.7401949986739066E-3</c:v>
                </c:pt>
                <c:pt idx="1570">
                  <c:v>-2.7565367403913341E-3</c:v>
                </c:pt>
                <c:pt idx="1571">
                  <c:v>-2.7565367403913341E-3</c:v>
                </c:pt>
                <c:pt idx="1572">
                  <c:v>-2.7682881052218441E-3</c:v>
                </c:pt>
                <c:pt idx="1573">
                  <c:v>-2.7723276368823318E-3</c:v>
                </c:pt>
                <c:pt idx="1574">
                  <c:v>-2.7872004579959459E-3</c:v>
                </c:pt>
                <c:pt idx="1575">
                  <c:v>-2.8020732791095597E-3</c:v>
                </c:pt>
                <c:pt idx="1576">
                  <c:v>-2.8020732791095597E-3</c:v>
                </c:pt>
                <c:pt idx="1577">
                  <c:v>-2.8039094298643267E-3</c:v>
                </c:pt>
                <c:pt idx="1578">
                  <c:v>-2.8039094298643267E-3</c:v>
                </c:pt>
                <c:pt idx="1579">
                  <c:v>-2.8088670369021984E-3</c:v>
                </c:pt>
                <c:pt idx="1580">
                  <c:v>-2.8197003263553243E-3</c:v>
                </c:pt>
                <c:pt idx="1581">
                  <c:v>-2.8197003263553243E-3</c:v>
                </c:pt>
                <c:pt idx="1582">
                  <c:v>-2.8215364771100914E-3</c:v>
                </c:pt>
                <c:pt idx="1583">
                  <c:v>-2.8323697665632178E-3</c:v>
                </c:pt>
                <c:pt idx="1584">
                  <c:v>-2.8340223022425082E-3</c:v>
                </c:pt>
                <c:pt idx="1585">
                  <c:v>-2.8415505203370534E-3</c:v>
                </c:pt>
                <c:pt idx="1586">
                  <c:v>-2.8415505203370534E-3</c:v>
                </c:pt>
                <c:pt idx="1587">
                  <c:v>-2.8424685957144369E-3</c:v>
                </c:pt>
                <c:pt idx="1588">
                  <c:v>-2.8424685957144369E-3</c:v>
                </c:pt>
                <c:pt idx="1589">
                  <c:v>-2.8426522107899139E-3</c:v>
                </c:pt>
                <c:pt idx="1590">
                  <c:v>-2.8547708057713771E-3</c:v>
                </c:pt>
                <c:pt idx="1591">
                  <c:v>-2.8676238610547472E-3</c:v>
                </c:pt>
                <c:pt idx="1592">
                  <c:v>-2.8676238610547472E-3</c:v>
                </c:pt>
                <c:pt idx="1593">
                  <c:v>-2.8764373846776295E-3</c:v>
                </c:pt>
                <c:pt idx="1594">
                  <c:v>-2.888188749508139E-3</c:v>
                </c:pt>
                <c:pt idx="1595">
                  <c:v>-2.8889232098100459E-3</c:v>
                </c:pt>
                <c:pt idx="1596">
                  <c:v>-2.8889232098100459E-3</c:v>
                </c:pt>
                <c:pt idx="1597">
                  <c:v>-2.9194033123391807E-3</c:v>
                </c:pt>
                <c:pt idx="1598">
                  <c:v>-2.9194033123391807E-3</c:v>
                </c:pt>
                <c:pt idx="1599">
                  <c:v>-2.9530048711514196E-3</c:v>
                </c:pt>
                <c:pt idx="1600">
                  <c:v>-2.9530048711514196E-3</c:v>
                </c:pt>
                <c:pt idx="1601">
                  <c:v>-2.9704483033217077E-3</c:v>
                </c:pt>
                <c:pt idx="1602">
                  <c:v>-3.0677642933243667E-3</c:v>
                </c:pt>
                <c:pt idx="1603">
                  <c:v>-3.0881455667022819E-3</c:v>
                </c:pt>
                <c:pt idx="1604">
                  <c:v>-3.0949393244949206E-3</c:v>
                </c:pt>
                <c:pt idx="1605">
                  <c:v>-3.0949393244949206E-3</c:v>
                </c:pt>
                <c:pt idx="1606">
                  <c:v>-3.0949393244949206E-3</c:v>
                </c:pt>
                <c:pt idx="1607">
                  <c:v>-3.1125663717406849E-3</c:v>
                </c:pt>
                <c:pt idx="1608">
                  <c:v>-3.1134844471180688E-3</c:v>
                </c:pt>
                <c:pt idx="1609">
                  <c:v>-3.1535125335719928E-3</c:v>
                </c:pt>
                <c:pt idx="1610">
                  <c:v>-3.1578274878456955E-3</c:v>
                </c:pt>
                <c:pt idx="1611">
                  <c:v>-3.1599390612136779E-3</c:v>
                </c:pt>
                <c:pt idx="1612">
                  <c:v>-3.1605817139778464E-3</c:v>
                </c:pt>
                <c:pt idx="1613">
                  <c:v>-3.1850943265539877E-3</c:v>
                </c:pt>
                <c:pt idx="1614">
                  <c:v>-3.222919032102191E-3</c:v>
                </c:pt>
                <c:pt idx="1615">
                  <c:v>-3.2336605140175787E-3</c:v>
                </c:pt>
                <c:pt idx="1616">
                  <c:v>-3.2522974441784652E-3</c:v>
                </c:pt>
                <c:pt idx="1617">
                  <c:v>-3.2644160391599288E-3</c:v>
                </c:pt>
                <c:pt idx="1618">
                  <c:v>-3.2743312532356713E-3</c:v>
                </c:pt>
                <c:pt idx="1619">
                  <c:v>-3.2816758562547398E-3</c:v>
                </c:pt>
                <c:pt idx="1620">
                  <c:v>-3.2840628522359371E-3</c:v>
                </c:pt>
                <c:pt idx="1621">
                  <c:v>-3.3280386628126105E-3</c:v>
                </c:pt>
                <c:pt idx="1622">
                  <c:v>-3.3290485457277324E-3</c:v>
                </c:pt>
                <c:pt idx="1623">
                  <c:v>-3.369260247257133E-3</c:v>
                </c:pt>
                <c:pt idx="1624">
                  <c:v>-3.369260247257133E-3</c:v>
                </c:pt>
                <c:pt idx="1625">
                  <c:v>-3.369260247257133E-3</c:v>
                </c:pt>
                <c:pt idx="1626">
                  <c:v>-3.3931302070691061E-3</c:v>
                </c:pt>
                <c:pt idx="1627">
                  <c:v>-3.4286597241738504E-3</c:v>
                </c:pt>
                <c:pt idx="1628">
                  <c:v>-3.4386667457873311E-3</c:v>
                </c:pt>
                <c:pt idx="1629">
                  <c:v>-3.4405028965420986E-3</c:v>
                </c:pt>
                <c:pt idx="1630">
                  <c:v>-3.4453686960422315E-3</c:v>
                </c:pt>
                <c:pt idx="1631">
                  <c:v>-3.4478474995611672E-3</c:v>
                </c:pt>
                <c:pt idx="1632">
                  <c:v>-3.4535395669009453E-3</c:v>
                </c:pt>
                <c:pt idx="1633">
                  <c:v>-3.4535395669009453E-3</c:v>
                </c:pt>
                <c:pt idx="1634">
                  <c:v>-3.5064207086382393E-3</c:v>
                </c:pt>
                <c:pt idx="1635">
                  <c:v>-3.5122963910534941E-3</c:v>
                </c:pt>
                <c:pt idx="1636">
                  <c:v>-3.5234969106575737E-3</c:v>
                </c:pt>
                <c:pt idx="1637">
                  <c:v>-3.5326776644314098E-3</c:v>
                </c:pt>
                <c:pt idx="1638">
                  <c:v>-3.5407567277523852E-3</c:v>
                </c:pt>
                <c:pt idx="1639">
                  <c:v>-3.5519572473564649E-3</c:v>
                </c:pt>
                <c:pt idx="1640">
                  <c:v>-3.6011660875842244E-3</c:v>
                </c:pt>
                <c:pt idx="1641">
                  <c:v>-3.63495126147194E-3</c:v>
                </c:pt>
                <c:pt idx="1642">
                  <c:v>-3.63495126147194E-3</c:v>
                </c:pt>
                <c:pt idx="1643">
                  <c:v>-3.6584539911329594E-3</c:v>
                </c:pt>
                <c:pt idx="1644">
                  <c:v>-3.6648805187746445E-3</c:v>
                </c:pt>
                <c:pt idx="1645">
                  <c:v>-3.6689200504351322E-3</c:v>
                </c:pt>
                <c:pt idx="1646">
                  <c:v>-3.7262079539838672E-3</c:v>
                </c:pt>
                <c:pt idx="1647">
                  <c:v>-3.7358477454463952E-3</c:v>
                </c:pt>
                <c:pt idx="1648">
                  <c:v>-3.7557699811356189E-3</c:v>
                </c:pt>
                <c:pt idx="1649">
                  <c:v>-3.7689902665699422E-3</c:v>
                </c:pt>
                <c:pt idx="1650">
                  <c:v>-3.7781710203437778E-3</c:v>
                </c:pt>
                <c:pt idx="1651">
                  <c:v>-3.7781710203437778E-3</c:v>
                </c:pt>
                <c:pt idx="1652">
                  <c:v>-3.8299504716282117E-3</c:v>
                </c:pt>
                <c:pt idx="1653">
                  <c:v>-3.849138247015528E-3</c:v>
                </c:pt>
                <c:pt idx="1654">
                  <c:v>-3.8494136696287434E-3</c:v>
                </c:pt>
                <c:pt idx="1655">
                  <c:v>-3.8496890922419583E-3</c:v>
                </c:pt>
                <c:pt idx="1656">
                  <c:v>-3.8497808997796966E-3</c:v>
                </c:pt>
                <c:pt idx="1657">
                  <c:v>-3.850056322392912E-3</c:v>
                </c:pt>
                <c:pt idx="1658">
                  <c:v>-3.8503317450061269E-3</c:v>
                </c:pt>
                <c:pt idx="1659">
                  <c:v>-3.8506071676193418E-3</c:v>
                </c:pt>
                <c:pt idx="1660">
                  <c:v>-3.8506989751570806E-3</c:v>
                </c:pt>
                <c:pt idx="1661">
                  <c:v>-3.8509743977702955E-3</c:v>
                </c:pt>
                <c:pt idx="1662">
                  <c:v>-3.8512498203835104E-3</c:v>
                </c:pt>
                <c:pt idx="1663">
                  <c:v>-3.8515252429967258E-3</c:v>
                </c:pt>
                <c:pt idx="1664">
                  <c:v>-3.8516170505344637E-3</c:v>
                </c:pt>
                <c:pt idx="1665">
                  <c:v>-3.8822807681390755E-3</c:v>
                </c:pt>
                <c:pt idx="1666">
                  <c:v>-3.8822807681390755E-3</c:v>
                </c:pt>
                <c:pt idx="1667">
                  <c:v>-3.9671109330093176E-3</c:v>
                </c:pt>
                <c:pt idx="1668">
                  <c:v>-4.002365027500847E-3</c:v>
                </c:pt>
                <c:pt idx="1669">
                  <c:v>-4.0692009149743717E-3</c:v>
                </c:pt>
                <c:pt idx="1670">
                  <c:v>-4.0692927225121096E-3</c:v>
                </c:pt>
                <c:pt idx="1671">
                  <c:v>-4.1218984416361883E-3</c:v>
                </c:pt>
                <c:pt idx="1672">
                  <c:v>-4.1894687894116194E-3</c:v>
                </c:pt>
                <c:pt idx="1673">
                  <c:v>-4.2299559135542354E-3</c:v>
                </c:pt>
                <c:pt idx="1674">
                  <c:v>-4.3017494080656313E-3</c:v>
                </c:pt>
                <c:pt idx="1675">
                  <c:v>-4.3130417352074488E-3</c:v>
                </c:pt>
                <c:pt idx="1676">
                  <c:v>-4.3185501874717508E-3</c:v>
                </c:pt>
                <c:pt idx="1677">
                  <c:v>-4.3609652699068717E-3</c:v>
                </c:pt>
                <c:pt idx="1678">
                  <c:v>-4.4132955664177359E-3</c:v>
                </c:pt>
                <c:pt idx="1679">
                  <c:v>-4.4674620136833671E-3</c:v>
                </c:pt>
                <c:pt idx="1680">
                  <c:v>-4.5937891856113466E-3</c:v>
                </c:pt>
                <c:pt idx="1681">
                  <c:v>-4.5937891856113466E-3</c:v>
                </c:pt>
                <c:pt idx="1682">
                  <c:v>-4.6508934740846055E-3</c:v>
                </c:pt>
                <c:pt idx="1683">
                  <c:v>-4.6794456183212344E-3</c:v>
                </c:pt>
                <c:pt idx="1684">
                  <c:v>-4.6803636936986175E-3</c:v>
                </c:pt>
                <c:pt idx="1685">
                  <c:v>-4.681006346462787E-3</c:v>
                </c:pt>
                <c:pt idx="1686">
                  <c:v>-4.6813735766137402E-3</c:v>
                </c:pt>
                <c:pt idx="1687">
                  <c:v>-4.6819244218401701E-3</c:v>
                </c:pt>
                <c:pt idx="1688">
                  <c:v>-4.6868820288780413E-3</c:v>
                </c:pt>
                <c:pt idx="1689">
                  <c:v>-4.7671218168613659E-3</c:v>
                </c:pt>
                <c:pt idx="1690">
                  <c:v>-4.7792404118428295E-3</c:v>
                </c:pt>
                <c:pt idx="1691">
                  <c:v>-4.8166978872400791E-3</c:v>
                </c:pt>
                <c:pt idx="1692">
                  <c:v>-4.8176159626174622E-3</c:v>
                </c:pt>
                <c:pt idx="1693">
                  <c:v>-4.8640705767130712E-3</c:v>
                </c:pt>
                <c:pt idx="1694">
                  <c:v>-4.8677428782226062E-3</c:v>
                </c:pt>
                <c:pt idx="1695">
                  <c:v>-4.9039150480915186E-3</c:v>
                </c:pt>
                <c:pt idx="1696">
                  <c:v>-4.9646916380743115E-3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AD-47AF-AEF9-D6F9DC85DB1D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1'!$U$21:$U$1946</c:f>
              <c:numCache>
                <c:formatCode>General</c:formatCode>
                <c:ptCount val="1926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9AD-47AF-AEF9-D6F9DC85D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16032"/>
        <c:axId val="1"/>
      </c:scatterChart>
      <c:valAx>
        <c:axId val="697116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034212293230789"/>
              <c:y val="0.85755813953488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774186656900443E-2"/>
              <c:y val="0.35465116279069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16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75227369834585"/>
          <c:y val="0.90794573643410847"/>
          <c:w val="0.73105551486296771"/>
          <c:h val="5.81395348837209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3928643312649504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2568131836193"/>
          <c:y val="0.14106604664547207"/>
          <c:w val="0.76389036902120733"/>
          <c:h val="0.623825406276643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1'!$H$21:$H$1946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1E-41C3-882E-BEA4DB9D0B5C}"/>
            </c:ext>
          </c:extLst>
        </c:ser>
        <c:ser>
          <c:idx val="2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1'!$J$21:$J$1946</c:f>
              <c:numCache>
                <c:formatCode>General</c:formatCode>
                <c:ptCount val="1926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1E-41C3-882E-BEA4DB9D0B5C}"/>
            </c:ext>
          </c:extLst>
        </c:ser>
        <c:ser>
          <c:idx val="3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1'!$K$21:$K$1946</c:f>
              <c:numCache>
                <c:formatCode>General</c:formatCode>
                <c:ptCount val="1926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-5.8079999944311567E-3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1E-41C3-882E-BEA4DB9D0B5C}"/>
            </c:ext>
          </c:extLst>
        </c:ser>
        <c:ser>
          <c:idx val="4"/>
          <c:order val="3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1'!$L$21:$L$1946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1E-41C3-882E-BEA4DB9D0B5C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1'!$M$21:$M$1946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1E-41C3-882E-BEA4DB9D0B5C}"/>
            </c:ext>
          </c:extLst>
        </c:ser>
        <c:ser>
          <c:idx val="7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1'!$N$21:$N$1914</c:f>
              <c:numCache>
                <c:formatCode>General</c:formatCode>
                <c:ptCount val="18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1E-41C3-882E-BEA4DB9D0B5C}"/>
            </c:ext>
          </c:extLst>
        </c:ser>
        <c:ser>
          <c:idx val="8"/>
          <c:order val="6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1'!$O$21:$O$1946</c:f>
              <c:numCache>
                <c:formatCode>General</c:formatCode>
                <c:ptCount val="1926"/>
                <c:pt idx="0">
                  <c:v>9.3675666933361722E-3</c:v>
                </c:pt>
                <c:pt idx="1">
                  <c:v>9.0719464218186607E-3</c:v>
                </c:pt>
                <c:pt idx="2">
                  <c:v>8.8093768638869575E-3</c:v>
                </c:pt>
                <c:pt idx="3">
                  <c:v>8.5614965119933922E-3</c:v>
                </c:pt>
                <c:pt idx="4">
                  <c:v>8.2511870344377427E-3</c:v>
                </c:pt>
                <c:pt idx="5">
                  <c:v>7.9427137076368611E-3</c:v>
                </c:pt>
                <c:pt idx="6">
                  <c:v>7.6324042300812134E-3</c:v>
                </c:pt>
                <c:pt idx="7">
                  <c:v>7.3239309032803318E-3</c:v>
                </c:pt>
                <c:pt idx="8">
                  <c:v>7.0136214257246823E-3</c:v>
                </c:pt>
                <c:pt idx="9">
                  <c:v>6.7033119481690329E-3</c:v>
                </c:pt>
                <c:pt idx="10">
                  <c:v>6.3948386213681513E-3</c:v>
                </c:pt>
                <c:pt idx="11">
                  <c:v>6.0845291438125036E-3</c:v>
                </c:pt>
                <c:pt idx="12">
                  <c:v>5.7890924873704678E-3</c:v>
                </c:pt>
                <c:pt idx="13">
                  <c:v>5.7754131642474525E-3</c:v>
                </c:pt>
                <c:pt idx="14">
                  <c:v>5.7738524361059008E-3</c:v>
                </c:pt>
                <c:pt idx="15">
                  <c:v>5.7738524361059008E-3</c:v>
                </c:pt>
                <c:pt idx="16">
                  <c:v>5.7595304602187179E-3</c:v>
                </c:pt>
                <c:pt idx="17">
                  <c:v>5.7558581587091838E-3</c:v>
                </c:pt>
                <c:pt idx="18">
                  <c:v>5.7540220079544159E-3</c:v>
                </c:pt>
                <c:pt idx="19">
                  <c:v>5.7540220079544159E-3</c:v>
                </c:pt>
                <c:pt idx="20">
                  <c:v>5.635223054120982E-3</c:v>
                </c:pt>
                <c:pt idx="21">
                  <c:v>5.4899835294188997E-3</c:v>
                </c:pt>
                <c:pt idx="22">
                  <c:v>5.4859439977584124E-3</c:v>
                </c:pt>
                <c:pt idx="23">
                  <c:v>5.4841078470036445E-3</c:v>
                </c:pt>
                <c:pt idx="24">
                  <c:v>5.4657463394559725E-3</c:v>
                </c:pt>
                <c:pt idx="25">
                  <c:v>5.4611559625690545E-3</c:v>
                </c:pt>
                <c:pt idx="26">
                  <c:v>5.428656094209677E-3</c:v>
                </c:pt>
                <c:pt idx="27">
                  <c:v>5.3726534961892787E-3</c:v>
                </c:pt>
                <c:pt idx="28">
                  <c:v>5.3311564891315409E-3</c:v>
                </c:pt>
                <c:pt idx="29">
                  <c:v>5.3271169574710536E-3</c:v>
                </c:pt>
                <c:pt idx="30">
                  <c:v>5.3261988820936697E-3</c:v>
                </c:pt>
                <c:pt idx="31">
                  <c:v>5.3203231996784145E-3</c:v>
                </c:pt>
                <c:pt idx="32">
                  <c:v>5.3166508981688804E-3</c:v>
                </c:pt>
                <c:pt idx="33">
                  <c:v>5.3094899102252881E-3</c:v>
                </c:pt>
                <c:pt idx="34">
                  <c:v>5.2689109785449342E-3</c:v>
                </c:pt>
                <c:pt idx="35">
                  <c:v>5.1719622186932289E-3</c:v>
                </c:pt>
                <c:pt idx="36">
                  <c:v>4.9598868065176237E-3</c:v>
                </c:pt>
                <c:pt idx="37">
                  <c:v>4.9549291994797524E-3</c:v>
                </c:pt>
                <c:pt idx="38">
                  <c:v>4.940056378366137E-3</c:v>
                </c:pt>
                <c:pt idx="39">
                  <c:v>4.9360168467056497E-3</c:v>
                </c:pt>
                <c:pt idx="40">
                  <c:v>4.9075565100067595E-3</c:v>
                </c:pt>
                <c:pt idx="41">
                  <c:v>4.8263986466460518E-3</c:v>
                </c:pt>
                <c:pt idx="42">
                  <c:v>4.8118930556833913E-3</c:v>
                </c:pt>
                <c:pt idx="43">
                  <c:v>4.733856648605787E-3</c:v>
                </c:pt>
                <c:pt idx="44">
                  <c:v>4.6380095792069413E-3</c:v>
                </c:pt>
                <c:pt idx="45">
                  <c:v>4.6372751189050349E-3</c:v>
                </c:pt>
                <c:pt idx="46">
                  <c:v>4.6367242736786041E-3</c:v>
                </c:pt>
                <c:pt idx="47">
                  <c:v>4.6363570435276509E-3</c:v>
                </c:pt>
                <c:pt idx="48">
                  <c:v>4.634520892772883E-3</c:v>
                </c:pt>
                <c:pt idx="49">
                  <c:v>4.6053260957720863E-3</c:v>
                </c:pt>
                <c:pt idx="50">
                  <c:v>4.6025718696399345E-3</c:v>
                </c:pt>
                <c:pt idx="51">
                  <c:v>4.6022046394889812E-3</c:v>
                </c:pt>
                <c:pt idx="52">
                  <c:v>3.8413037667134743E-3</c:v>
                </c:pt>
                <c:pt idx="53">
                  <c:v>3.6839456470299293E-3</c:v>
                </c:pt>
                <c:pt idx="54">
                  <c:v>3.6802733455203944E-3</c:v>
                </c:pt>
                <c:pt idx="55">
                  <c:v>3.6793552701430113E-3</c:v>
                </c:pt>
                <c:pt idx="56">
                  <c:v>3.6753157384825231E-3</c:v>
                </c:pt>
                <c:pt idx="57">
                  <c:v>3.6734795877277561E-3</c:v>
                </c:pt>
                <c:pt idx="58">
                  <c:v>3.490415357477471E-3</c:v>
                </c:pt>
                <c:pt idx="59">
                  <c:v>3.4889464368736572E-3</c:v>
                </c:pt>
                <c:pt idx="60">
                  <c:v>3.4803165283262519E-3</c:v>
                </c:pt>
                <c:pt idx="61">
                  <c:v>3.4685651634957424E-3</c:v>
                </c:pt>
                <c:pt idx="62">
                  <c:v>3.3973225142107763E-3</c:v>
                </c:pt>
                <c:pt idx="63">
                  <c:v>3.3969552840598231E-3</c:v>
                </c:pt>
                <c:pt idx="64">
                  <c:v>3.3960372086824391E-3</c:v>
                </c:pt>
                <c:pt idx="65">
                  <c:v>3.3554582770020853E-3</c:v>
                </c:pt>
                <c:pt idx="66">
                  <c:v>3.3187352619067421E-3</c:v>
                </c:pt>
                <c:pt idx="67">
                  <c:v>3.3187352619067421E-3</c:v>
                </c:pt>
                <c:pt idx="68">
                  <c:v>3.3187352619067421E-3</c:v>
                </c:pt>
                <c:pt idx="69">
                  <c:v>3.317817186529359E-3</c:v>
                </c:pt>
                <c:pt idx="70">
                  <c:v>3.317817186529359E-3</c:v>
                </c:pt>
                <c:pt idx="71">
                  <c:v>3.2853173181699798E-3</c:v>
                </c:pt>
                <c:pt idx="72">
                  <c:v>3.2853173181699798E-3</c:v>
                </c:pt>
                <c:pt idx="73">
                  <c:v>3.2843992427925967E-3</c:v>
                </c:pt>
                <c:pt idx="74">
                  <c:v>3.2843992427925967E-3</c:v>
                </c:pt>
                <c:pt idx="75">
                  <c:v>3.2843992427925967E-3</c:v>
                </c:pt>
                <c:pt idx="76">
                  <c:v>3.2528174498106014E-3</c:v>
                </c:pt>
                <c:pt idx="77">
                  <c:v>3.2518993744332183E-3</c:v>
                </c:pt>
                <c:pt idx="78">
                  <c:v>3.2351904025648367E-3</c:v>
                </c:pt>
                <c:pt idx="79">
                  <c:v>3.2302327955269655E-3</c:v>
                </c:pt>
                <c:pt idx="80">
                  <c:v>3.2232554226588506E-3</c:v>
                </c:pt>
                <c:pt idx="81">
                  <c:v>3.22215373220599E-3</c:v>
                </c:pt>
                <c:pt idx="82">
                  <c:v>3.22215373220599E-3</c:v>
                </c:pt>
                <c:pt idx="83">
                  <c:v>3.2171961251681188E-3</c:v>
                </c:pt>
                <c:pt idx="84">
                  <c:v>3.2168288950171656E-3</c:v>
                </c:pt>
                <c:pt idx="85">
                  <c:v>3.2149927442623985E-3</c:v>
                </c:pt>
                <c:pt idx="86">
                  <c:v>3.2146255141114444E-3</c:v>
                </c:pt>
                <c:pt idx="87">
                  <c:v>3.2127893633566774E-3</c:v>
                </c:pt>
                <c:pt idx="88">
                  <c:v>3.2122385181302475E-3</c:v>
                </c:pt>
                <c:pt idx="89">
                  <c:v>3.2100351372245273E-3</c:v>
                </c:pt>
                <c:pt idx="90">
                  <c:v>3.2078317563188062E-3</c:v>
                </c:pt>
                <c:pt idx="91">
                  <c:v>3.2041594548092721E-3</c:v>
                </c:pt>
                <c:pt idx="92">
                  <c:v>3.1914900146013787E-3</c:v>
                </c:pt>
                <c:pt idx="93">
                  <c:v>3.175699118110381E-3</c:v>
                </c:pt>
                <c:pt idx="94">
                  <c:v>3.1707415110725098E-3</c:v>
                </c:pt>
                <c:pt idx="95">
                  <c:v>3.1676200547894055E-3</c:v>
                </c:pt>
                <c:pt idx="96">
                  <c:v>3.1670692095629757E-3</c:v>
                </c:pt>
                <c:pt idx="97">
                  <c:v>3.1657839040346385E-3</c:v>
                </c:pt>
                <c:pt idx="98">
                  <c:v>3.1654166738836853E-3</c:v>
                </c:pt>
                <c:pt idx="99">
                  <c:v>3.1644985985063013E-3</c:v>
                </c:pt>
                <c:pt idx="100">
                  <c:v>3.1608262969967673E-3</c:v>
                </c:pt>
                <c:pt idx="101">
                  <c:v>3.105741774353753E-3</c:v>
                </c:pt>
                <c:pt idx="102">
                  <c:v>3.1017022426932648E-3</c:v>
                </c:pt>
                <c:pt idx="103">
                  <c:v>3.0908689532401384E-3</c:v>
                </c:pt>
                <c:pt idx="104">
                  <c:v>3.0908689532401384E-3</c:v>
                </c:pt>
                <c:pt idx="105">
                  <c:v>3.0809537391643959E-3</c:v>
                </c:pt>
                <c:pt idx="106">
                  <c:v>3.0322957441630666E-3</c:v>
                </c:pt>
                <c:pt idx="107">
                  <c:v>3.0124653160115817E-3</c:v>
                </c:pt>
                <c:pt idx="108">
                  <c:v>3.007324093898233E-3</c:v>
                </c:pt>
                <c:pt idx="109">
                  <c:v>3.0032845622377457E-3</c:v>
                </c:pt>
                <c:pt idx="110">
                  <c:v>3.0032845622377457E-3</c:v>
                </c:pt>
                <c:pt idx="111">
                  <c:v>3.0023664868603617E-3</c:v>
                </c:pt>
                <c:pt idx="112">
                  <c:v>3.0016320265584553E-3</c:v>
                </c:pt>
                <c:pt idx="113">
                  <c:v>2.9559118727647527E-3</c:v>
                </c:pt>
                <c:pt idx="114">
                  <c:v>2.9338780637075475E-3</c:v>
                </c:pt>
                <c:pt idx="115">
                  <c:v>2.9017454254991223E-3</c:v>
                </c:pt>
                <c:pt idx="116">
                  <c:v>2.8819149973476365E-3</c:v>
                </c:pt>
                <c:pt idx="117">
                  <c:v>2.8518021249694559E-3</c:v>
                </c:pt>
                <c:pt idx="118">
                  <c:v>2.8486806686863517E-3</c:v>
                </c:pt>
                <c:pt idx="119">
                  <c:v>2.757423976174424E-3</c:v>
                </c:pt>
                <c:pt idx="120">
                  <c:v>2.757423976174424E-3</c:v>
                </c:pt>
                <c:pt idx="121">
                  <c:v>2.7515482937591688E-3</c:v>
                </c:pt>
                <c:pt idx="122">
                  <c:v>2.7515482937591688E-3</c:v>
                </c:pt>
                <c:pt idx="123">
                  <c:v>2.7397969289286593E-3</c:v>
                </c:pt>
                <c:pt idx="124">
                  <c:v>2.7397969289286593E-3</c:v>
                </c:pt>
                <c:pt idx="125">
                  <c:v>2.7397969289286593E-3</c:v>
                </c:pt>
                <c:pt idx="126">
                  <c:v>2.7366754726455551E-3</c:v>
                </c:pt>
                <c:pt idx="127">
                  <c:v>2.7307997902302999E-3</c:v>
                </c:pt>
                <c:pt idx="128">
                  <c:v>2.7307997902302999E-3</c:v>
                </c:pt>
                <c:pt idx="129">
                  <c:v>2.7298817148529169E-3</c:v>
                </c:pt>
                <c:pt idx="130">
                  <c:v>2.7298817148529169E-3</c:v>
                </c:pt>
                <c:pt idx="131">
                  <c:v>2.7190484253997904E-3</c:v>
                </c:pt>
                <c:pt idx="132">
                  <c:v>2.7162941992676395E-3</c:v>
                </c:pt>
                <c:pt idx="133">
                  <c:v>2.544430488621434E-3</c:v>
                </c:pt>
                <c:pt idx="134">
                  <c:v>2.5385548062061797E-3</c:v>
                </c:pt>
                <c:pt idx="135">
                  <c:v>2.5385548062061797E-3</c:v>
                </c:pt>
                <c:pt idx="136">
                  <c:v>2.5385548062061797E-3</c:v>
                </c:pt>
                <c:pt idx="137">
                  <c:v>2.5354333499230755E-3</c:v>
                </c:pt>
                <c:pt idx="138">
                  <c:v>2.5354333499230755E-3</c:v>
                </c:pt>
                <c:pt idx="139">
                  <c:v>2.5286395921304363E-3</c:v>
                </c:pt>
                <c:pt idx="140">
                  <c:v>2.5286395921304363E-3</c:v>
                </c:pt>
                <c:pt idx="141">
                  <c:v>2.5010973308089292E-3</c:v>
                </c:pt>
                <c:pt idx="142">
                  <c:v>2.5010973308089292E-3</c:v>
                </c:pt>
                <c:pt idx="143">
                  <c:v>2.5010973308089292E-3</c:v>
                </c:pt>
                <c:pt idx="144">
                  <c:v>2.5010973308089292E-3</c:v>
                </c:pt>
                <c:pt idx="145">
                  <c:v>2.4911821167331867E-3</c:v>
                </c:pt>
                <c:pt idx="146">
                  <c:v>2.4911821167331867E-3</c:v>
                </c:pt>
                <c:pt idx="147">
                  <c:v>2.4726369941100389E-3</c:v>
                </c:pt>
                <c:pt idx="148">
                  <c:v>2.4726369941100389E-3</c:v>
                </c:pt>
                <c:pt idx="149">
                  <c:v>2.4704336132043178E-3</c:v>
                </c:pt>
                <c:pt idx="150">
                  <c:v>2.4704336132043178E-3</c:v>
                </c:pt>
                <c:pt idx="151">
                  <c:v>2.4658432363173998E-3</c:v>
                </c:pt>
                <c:pt idx="152">
                  <c:v>2.4658432363173998E-3</c:v>
                </c:pt>
                <c:pt idx="153">
                  <c:v>2.4599675539021455E-3</c:v>
                </c:pt>
                <c:pt idx="154">
                  <c:v>2.4599675539021455E-3</c:v>
                </c:pt>
                <c:pt idx="155">
                  <c:v>2.4524393358075999E-3</c:v>
                </c:pt>
                <c:pt idx="156">
                  <c:v>2.4524393358075999E-3</c:v>
                </c:pt>
                <c:pt idx="157">
                  <c:v>2.4524393358075999E-3</c:v>
                </c:pt>
                <c:pt idx="158">
                  <c:v>2.4348122885618352E-3</c:v>
                </c:pt>
                <c:pt idx="159">
                  <c:v>2.4348122885618352E-3</c:v>
                </c:pt>
                <c:pt idx="160">
                  <c:v>2.4348122885618352E-3</c:v>
                </c:pt>
                <c:pt idx="161">
                  <c:v>2.3815639166735879E-3</c:v>
                </c:pt>
                <c:pt idx="162">
                  <c:v>2.2060279045178484E-3</c:v>
                </c:pt>
                <c:pt idx="163">
                  <c:v>2.2060279045178484E-3</c:v>
                </c:pt>
                <c:pt idx="164">
                  <c:v>2.2060279045178484E-3</c:v>
                </c:pt>
                <c:pt idx="165">
                  <c:v>2.1559009889127044E-3</c:v>
                </c:pt>
                <c:pt idx="166">
                  <c:v>2.101734541647074E-3</c:v>
                </c:pt>
                <c:pt idx="167">
                  <c:v>2.0413251818152344E-3</c:v>
                </c:pt>
                <c:pt idx="168">
                  <c:v>2.0413251818152344E-3</c:v>
                </c:pt>
                <c:pt idx="169">
                  <c:v>2.0326952732678291E-3</c:v>
                </c:pt>
                <c:pt idx="170">
                  <c:v>2.0277376662299579E-3</c:v>
                </c:pt>
                <c:pt idx="171">
                  <c:v>2.0277376662299579E-3</c:v>
                </c:pt>
                <c:pt idx="172">
                  <c:v>2.0128648451163433E-3</c:v>
                </c:pt>
                <c:pt idx="173">
                  <c:v>2.0128648451163433E-3</c:v>
                </c:pt>
                <c:pt idx="174">
                  <c:v>2.007907238078472E-3</c:v>
                </c:pt>
                <c:pt idx="175">
                  <c:v>2.007907238078472E-3</c:v>
                </c:pt>
                <c:pt idx="176">
                  <c:v>2.007907238078472E-3</c:v>
                </c:pt>
                <c:pt idx="177">
                  <c:v>1.9989100993801135E-3</c:v>
                </c:pt>
                <c:pt idx="178">
                  <c:v>1.9989100993801135E-3</c:v>
                </c:pt>
                <c:pt idx="179">
                  <c:v>1.9961558732479625E-3</c:v>
                </c:pt>
                <c:pt idx="180">
                  <c:v>1.9880768099269871E-3</c:v>
                </c:pt>
                <c:pt idx="181">
                  <c:v>1.9880768099269871E-3</c:v>
                </c:pt>
                <c:pt idx="182">
                  <c:v>1.9862406591722201E-3</c:v>
                </c:pt>
                <c:pt idx="183">
                  <c:v>1.9862406591722201E-3</c:v>
                </c:pt>
                <c:pt idx="184">
                  <c:v>1.9772435204738607E-3</c:v>
                </c:pt>
                <c:pt idx="185">
                  <c:v>1.9772435204738607E-3</c:v>
                </c:pt>
                <c:pt idx="186">
                  <c:v>1.9713678380586064E-3</c:v>
                </c:pt>
                <c:pt idx="187">
                  <c:v>1.9348284380387398E-3</c:v>
                </c:pt>
                <c:pt idx="188">
                  <c:v>1.9348284380387398E-3</c:v>
                </c:pt>
                <c:pt idx="189">
                  <c:v>1.9348284380387398E-3</c:v>
                </c:pt>
                <c:pt idx="190">
                  <c:v>1.9289527556234846E-3</c:v>
                </c:pt>
                <c:pt idx="191">
                  <c:v>1.9271166048687176E-3</c:v>
                </c:pt>
                <c:pt idx="192">
                  <c:v>1.9221589978308464E-3</c:v>
                </c:pt>
                <c:pt idx="193">
                  <c:v>1.9221589978308464E-3</c:v>
                </c:pt>
                <c:pt idx="194">
                  <c:v>1.9212409224534624E-3</c:v>
                </c:pt>
                <c:pt idx="195">
                  <c:v>1.9212409224534624E-3</c:v>
                </c:pt>
                <c:pt idx="196">
                  <c:v>1.9208736923025092E-3</c:v>
                </c:pt>
                <c:pt idx="197">
                  <c:v>1.917752236019405E-3</c:v>
                </c:pt>
                <c:pt idx="198">
                  <c:v>1.917752236019405E-3</c:v>
                </c:pt>
                <c:pt idx="199">
                  <c:v>1.917752236019405E-3</c:v>
                </c:pt>
                <c:pt idx="200">
                  <c:v>1.917752236019405E-3</c:v>
                </c:pt>
                <c:pt idx="201">
                  <c:v>1.9172013907929751E-3</c:v>
                </c:pt>
                <c:pt idx="202">
                  <c:v>1.9045319505850817E-3</c:v>
                </c:pt>
                <c:pt idx="203">
                  <c:v>1.889659129471468E-3</c:v>
                </c:pt>
                <c:pt idx="204">
                  <c:v>1.8766224591126213E-3</c:v>
                </c:pt>
                <c:pt idx="205">
                  <c:v>1.8766224591126213E-3</c:v>
                </c:pt>
                <c:pt idx="206">
                  <c:v>1.8490801977911133E-3</c:v>
                </c:pt>
                <c:pt idx="207">
                  <c:v>1.8490801977911133E-3</c:v>
                </c:pt>
                <c:pt idx="208">
                  <c:v>1.8310859203943953E-3</c:v>
                </c:pt>
                <c:pt idx="209">
                  <c:v>1.8292497696396283E-3</c:v>
                </c:pt>
                <c:pt idx="210">
                  <c:v>1.7899561434876116E-3</c:v>
                </c:pt>
                <c:pt idx="211">
                  <c:v>1.7899561434876116E-3</c:v>
                </c:pt>
                <c:pt idx="212">
                  <c:v>1.7899561434876116E-3</c:v>
                </c:pt>
                <c:pt idx="213">
                  <c:v>1.776919473128765E-3</c:v>
                </c:pt>
                <c:pt idx="214">
                  <c:v>1.7502952871846409E-3</c:v>
                </c:pt>
                <c:pt idx="215">
                  <c:v>1.7502952871846409E-3</c:v>
                </c:pt>
                <c:pt idx="216">
                  <c:v>1.7499280570336877E-3</c:v>
                </c:pt>
                <c:pt idx="217">
                  <c:v>1.7493772118072569E-3</c:v>
                </c:pt>
                <c:pt idx="218">
                  <c:v>1.7493772118072569E-3</c:v>
                </c:pt>
                <c:pt idx="219">
                  <c:v>1.7493772118072569E-3</c:v>
                </c:pt>
                <c:pt idx="220">
                  <c:v>1.7493772118072569E-3</c:v>
                </c:pt>
                <c:pt idx="221">
                  <c:v>1.7493772118072569E-3</c:v>
                </c:pt>
                <c:pt idx="222">
                  <c:v>1.7458885253731995E-3</c:v>
                </c:pt>
                <c:pt idx="223">
                  <c:v>1.7422162238636654E-3</c:v>
                </c:pt>
                <c:pt idx="224">
                  <c:v>1.7310157042595858E-3</c:v>
                </c:pt>
                <c:pt idx="225">
                  <c:v>1.7242219464669475E-3</c:v>
                </c:pt>
                <c:pt idx="226">
                  <c:v>1.7168773434478785E-3</c:v>
                </c:pt>
                <c:pt idx="227">
                  <c:v>1.7029225977116488E-3</c:v>
                </c:pt>
                <c:pt idx="228">
                  <c:v>1.6970469152963936E-3</c:v>
                </c:pt>
                <c:pt idx="229">
                  <c:v>1.6966796851454404E-3</c:v>
                </c:pt>
                <c:pt idx="230">
                  <c:v>1.6908040027301852E-3</c:v>
                </c:pt>
                <c:pt idx="231">
                  <c:v>1.6898859273528012E-3</c:v>
                </c:pt>
                <c:pt idx="232">
                  <c:v>1.6852955504658841E-3</c:v>
                </c:pt>
                <c:pt idx="233">
                  <c:v>1.6840102449375469E-3</c:v>
                </c:pt>
                <c:pt idx="234">
                  <c:v>1.6808887886544427E-3</c:v>
                </c:pt>
                <c:pt idx="235">
                  <c:v>1.6799707132770588E-3</c:v>
                </c:pt>
                <c:pt idx="236">
                  <c:v>1.6799707132770588E-3</c:v>
                </c:pt>
                <c:pt idx="237">
                  <c:v>1.663261741408678E-3</c:v>
                </c:pt>
                <c:pt idx="238">
                  <c:v>1.6583041343708068E-3</c:v>
                </c:pt>
                <c:pt idx="239">
                  <c:v>1.6518776067291218E-3</c:v>
                </c:pt>
                <c:pt idx="240">
                  <c:v>1.6469199996912505E-3</c:v>
                </c:pt>
                <c:pt idx="241">
                  <c:v>1.6469199996912505E-3</c:v>
                </c:pt>
                <c:pt idx="242">
                  <c:v>1.6469199996912505E-3</c:v>
                </c:pt>
                <c:pt idx="243">
                  <c:v>1.6469199996912505E-3</c:v>
                </c:pt>
                <c:pt idx="244">
                  <c:v>1.6311291032002529E-3</c:v>
                </c:pt>
                <c:pt idx="245">
                  <c:v>1.6285584921435785E-3</c:v>
                </c:pt>
                <c:pt idx="246">
                  <c:v>1.6230500398792774E-3</c:v>
                </c:pt>
                <c:pt idx="247">
                  <c:v>1.6230500398792774E-3</c:v>
                </c:pt>
                <c:pt idx="248">
                  <c:v>1.6177252026904521E-3</c:v>
                </c:pt>
                <c:pt idx="249">
                  <c:v>1.6114822901242445E-3</c:v>
                </c:pt>
                <c:pt idx="250">
                  <c:v>1.6063410680108958E-3</c:v>
                </c:pt>
                <c:pt idx="251">
                  <c:v>1.6063410680108958E-3</c:v>
                </c:pt>
                <c:pt idx="252">
                  <c:v>1.6063410680108958E-3</c:v>
                </c:pt>
                <c:pt idx="253">
                  <c:v>1.6063410680108958E-3</c:v>
                </c:pt>
                <c:pt idx="254">
                  <c:v>1.6063410680108958E-3</c:v>
                </c:pt>
                <c:pt idx="255">
                  <c:v>1.6063410680108958E-3</c:v>
                </c:pt>
                <c:pt idx="256">
                  <c:v>1.6063410680108958E-3</c:v>
                </c:pt>
                <c:pt idx="257">
                  <c:v>1.6063410680108958E-3</c:v>
                </c:pt>
                <c:pt idx="258">
                  <c:v>1.6063410680108958E-3</c:v>
                </c:pt>
                <c:pt idx="259">
                  <c:v>1.6054229926335127E-3</c:v>
                </c:pt>
                <c:pt idx="260">
                  <c:v>1.6054229926335127E-3</c:v>
                </c:pt>
                <c:pt idx="261">
                  <c:v>1.6054229926335127E-3</c:v>
                </c:pt>
                <c:pt idx="262">
                  <c:v>1.6054229926335127E-3</c:v>
                </c:pt>
                <c:pt idx="263">
                  <c:v>1.6054229926335127E-3</c:v>
                </c:pt>
                <c:pt idx="264">
                  <c:v>1.6054229926335127E-3</c:v>
                </c:pt>
                <c:pt idx="265">
                  <c:v>1.6037704569542223E-3</c:v>
                </c:pt>
                <c:pt idx="266">
                  <c:v>1.6023015363504085E-3</c:v>
                </c:pt>
                <c:pt idx="267">
                  <c:v>1.5960586237842001E-3</c:v>
                </c:pt>
                <c:pt idx="268">
                  <c:v>1.5868778700103641E-3</c:v>
                </c:pt>
                <c:pt idx="269">
                  <c:v>1.5839400288027365E-3</c:v>
                </c:pt>
                <c:pt idx="270">
                  <c:v>1.5828383383498768E-3</c:v>
                </c:pt>
                <c:pt idx="271">
                  <c:v>1.5797168820667726E-3</c:v>
                </c:pt>
                <c:pt idx="272">
                  <c:v>1.5760445805572385E-3</c:v>
                </c:pt>
                <c:pt idx="273">
                  <c:v>1.5712705885948439E-3</c:v>
                </c:pt>
                <c:pt idx="274">
                  <c:v>1.57035251321746E-3</c:v>
                </c:pt>
                <c:pt idx="275">
                  <c:v>1.569434437840076E-3</c:v>
                </c:pt>
                <c:pt idx="276">
                  <c:v>1.5670474418588791E-3</c:v>
                </c:pt>
                <c:pt idx="277">
                  <c:v>1.5670474418588791E-3</c:v>
                </c:pt>
                <c:pt idx="278">
                  <c:v>1.5670474418588791E-3</c:v>
                </c:pt>
                <c:pt idx="279">
                  <c:v>1.5670474418588791E-3</c:v>
                </c:pt>
                <c:pt idx="280">
                  <c:v>1.5653949061795887E-3</c:v>
                </c:pt>
                <c:pt idx="281">
                  <c:v>1.5635587554248217E-3</c:v>
                </c:pt>
                <c:pt idx="282">
                  <c:v>1.5527254659716953E-3</c:v>
                </c:pt>
                <c:pt idx="283">
                  <c:v>1.5518073905943113E-3</c:v>
                </c:pt>
                <c:pt idx="284">
                  <c:v>1.5503384699904984E-3</c:v>
                </c:pt>
                <c:pt idx="285">
                  <c:v>1.5462989383300102E-3</c:v>
                </c:pt>
                <c:pt idx="286">
                  <c:v>1.5354656488768838E-3</c:v>
                </c:pt>
                <c:pt idx="287">
                  <c:v>1.5251832046501881E-3</c:v>
                </c:pt>
                <c:pt idx="288">
                  <c:v>1.5246323594237583E-3</c:v>
                </c:pt>
                <c:pt idx="289">
                  <c:v>1.5246323594237583E-3</c:v>
                </c:pt>
                <c:pt idx="290">
                  <c:v>1.5246323594237583E-3</c:v>
                </c:pt>
                <c:pt idx="291">
                  <c:v>1.5215109031406541E-3</c:v>
                </c:pt>
                <c:pt idx="292">
                  <c:v>1.5106776136875276E-3</c:v>
                </c:pt>
                <c:pt idx="293">
                  <c:v>1.5057200066496564E-3</c:v>
                </c:pt>
                <c:pt idx="294">
                  <c:v>1.5053527764987032E-3</c:v>
                </c:pt>
                <c:pt idx="295">
                  <c:v>1.5049855463477491E-3</c:v>
                </c:pt>
                <c:pt idx="296">
                  <c:v>1.504067470970366E-3</c:v>
                </c:pt>
                <c:pt idx="297">
                  <c:v>1.4873584991019844E-3</c:v>
                </c:pt>
                <c:pt idx="298">
                  <c:v>1.4868076538755545E-3</c:v>
                </c:pt>
                <c:pt idx="299">
                  <c:v>1.4833189674414971E-3</c:v>
                </c:pt>
                <c:pt idx="300">
                  <c:v>1.473220138290278E-3</c:v>
                </c:pt>
                <c:pt idx="301">
                  <c:v>1.4723020629128941E-3</c:v>
                </c:pt>
                <c:pt idx="302">
                  <c:v>1.4695478367807431E-3</c:v>
                </c:pt>
                <c:pt idx="303">
                  <c:v>1.4695478367807431E-3</c:v>
                </c:pt>
                <c:pt idx="304">
                  <c:v>1.4664263804976389E-3</c:v>
                </c:pt>
                <c:pt idx="305">
                  <c:v>1.4664263804976389E-3</c:v>
                </c:pt>
                <c:pt idx="306">
                  <c:v>1.4664263804976389E-3</c:v>
                </c:pt>
                <c:pt idx="307">
                  <c:v>1.4645902297428719E-3</c:v>
                </c:pt>
                <c:pt idx="308">
                  <c:v>1.4588981624030942E-3</c:v>
                </c:pt>
                <c:pt idx="309">
                  <c:v>1.4579800870257102E-3</c:v>
                </c:pt>
                <c:pt idx="310">
                  <c:v>1.4517371744595018E-3</c:v>
                </c:pt>
                <c:pt idx="311">
                  <c:v>1.450268253855688E-3</c:v>
                </c:pt>
                <c:pt idx="312">
                  <c:v>1.4254802186663318E-3</c:v>
                </c:pt>
                <c:pt idx="313">
                  <c:v>1.4210734568548904E-3</c:v>
                </c:pt>
                <c:pt idx="314">
                  <c:v>1.4201553814775073E-3</c:v>
                </c:pt>
                <c:pt idx="315">
                  <c:v>1.4192373061001234E-3</c:v>
                </c:pt>
                <c:pt idx="316">
                  <c:v>1.4155650045905893E-3</c:v>
                </c:pt>
                <c:pt idx="317">
                  <c:v>1.405649790514846E-3</c:v>
                </c:pt>
                <c:pt idx="318">
                  <c:v>1.3984888025712545E-3</c:v>
                </c:pt>
                <c:pt idx="319">
                  <c:v>1.3948165010617204E-3</c:v>
                </c:pt>
                <c:pt idx="320">
                  <c:v>1.3843504417595472E-3</c:v>
                </c:pt>
                <c:pt idx="321">
                  <c:v>1.3834323663821642E-3</c:v>
                </c:pt>
                <c:pt idx="322">
                  <c:v>1.3826979060802568E-3</c:v>
                </c:pt>
                <c:pt idx="323">
                  <c:v>1.381228985476443E-3</c:v>
                </c:pt>
                <c:pt idx="324">
                  <c:v>1.3808617553254898E-3</c:v>
                </c:pt>
                <c:pt idx="325">
                  <c:v>1.3669070095892592E-3</c:v>
                </c:pt>
                <c:pt idx="326">
                  <c:v>1.3591951764192378E-3</c:v>
                </c:pt>
                <c:pt idx="327">
                  <c:v>1.3582771010418539E-3</c:v>
                </c:pt>
                <c:pt idx="328">
                  <c:v>1.3564409502870869E-3</c:v>
                </c:pt>
                <c:pt idx="329">
                  <c:v>1.3560737201361336E-3</c:v>
                </c:pt>
                <c:pt idx="330">
                  <c:v>1.3549720296832731E-3</c:v>
                </c:pt>
                <c:pt idx="331">
                  <c:v>1.3492799623434945E-3</c:v>
                </c:pt>
                <c:pt idx="332">
                  <c:v>1.3483618869661114E-3</c:v>
                </c:pt>
                <c:pt idx="333">
                  <c:v>1.3474438115887275E-3</c:v>
                </c:pt>
                <c:pt idx="334">
                  <c:v>1.3474438115887275E-3</c:v>
                </c:pt>
                <c:pt idx="335">
                  <c:v>1.3465257362113444E-3</c:v>
                </c:pt>
                <c:pt idx="336">
                  <c:v>1.3465257362113444E-3</c:v>
                </c:pt>
                <c:pt idx="337">
                  <c:v>1.3465257362113444E-3</c:v>
                </c:pt>
                <c:pt idx="338">
                  <c:v>1.3413845140979957E-3</c:v>
                </c:pt>
                <c:pt idx="339">
                  <c:v>1.341200899022519E-3</c:v>
                </c:pt>
                <c:pt idx="340">
                  <c:v>1.3406500537960892E-3</c:v>
                </c:pt>
                <c:pt idx="341">
                  <c:v>1.339364748267752E-3</c:v>
                </c:pt>
                <c:pt idx="342">
                  <c:v>1.3366105221356019E-3</c:v>
                </c:pt>
                <c:pt idx="343">
                  <c:v>1.3338562960034509E-3</c:v>
                </c:pt>
                <c:pt idx="344">
                  <c:v>1.3338562960034509E-3</c:v>
                </c:pt>
                <c:pt idx="345">
                  <c:v>1.3325709904751138E-3</c:v>
                </c:pt>
                <c:pt idx="346">
                  <c:v>1.3316529150977298E-3</c:v>
                </c:pt>
                <c:pt idx="347">
                  <c:v>1.3307348397203467E-3</c:v>
                </c:pt>
                <c:pt idx="348">
                  <c:v>1.3307348397203467E-3</c:v>
                </c:pt>
                <c:pt idx="349">
                  <c:v>1.3298167643429628E-3</c:v>
                </c:pt>
                <c:pt idx="350">
                  <c:v>1.3285314588146256E-3</c:v>
                </c:pt>
                <c:pt idx="351">
                  <c:v>1.3285314588146256E-3</c:v>
                </c:pt>
                <c:pt idx="352">
                  <c:v>1.3226557763993713E-3</c:v>
                </c:pt>
                <c:pt idx="353">
                  <c:v>1.3189834748898368E-3</c:v>
                </c:pt>
                <c:pt idx="354">
                  <c:v>1.3180653995124533E-3</c:v>
                </c:pt>
                <c:pt idx="355">
                  <c:v>1.3176981693614996E-3</c:v>
                </c:pt>
                <c:pt idx="356">
                  <c:v>1.3140258678519656E-3</c:v>
                </c:pt>
                <c:pt idx="357">
                  <c:v>1.313107792474582E-3</c:v>
                </c:pt>
                <c:pt idx="358">
                  <c:v>1.3127405623236284E-3</c:v>
                </c:pt>
                <c:pt idx="359">
                  <c:v>1.3118224869462449E-3</c:v>
                </c:pt>
                <c:pt idx="360">
                  <c:v>1.3109044115688613E-3</c:v>
                </c:pt>
                <c:pt idx="361">
                  <c:v>1.3109044115688613E-3</c:v>
                </c:pt>
                <c:pt idx="362">
                  <c:v>1.3099863361914778E-3</c:v>
                </c:pt>
                <c:pt idx="363">
                  <c:v>1.3081501854367108E-3</c:v>
                </c:pt>
                <c:pt idx="364">
                  <c:v>1.3059468045309901E-3</c:v>
                </c:pt>
                <c:pt idx="365">
                  <c:v>1.3050287291536066E-3</c:v>
                </c:pt>
                <c:pt idx="366">
                  <c:v>1.3041106537762231E-3</c:v>
                </c:pt>
                <c:pt idx="367">
                  <c:v>1.3041106537762231E-3</c:v>
                </c:pt>
                <c:pt idx="368">
                  <c:v>1.3031925783988391E-3</c:v>
                </c:pt>
                <c:pt idx="369">
                  <c:v>1.3026417331724093E-3</c:v>
                </c:pt>
                <c:pt idx="370">
                  <c:v>1.3022745030214556E-3</c:v>
                </c:pt>
                <c:pt idx="371">
                  <c:v>1.2973168959835844E-3</c:v>
                </c:pt>
                <c:pt idx="372">
                  <c:v>1.2951135150778637E-3</c:v>
                </c:pt>
                <c:pt idx="373">
                  <c:v>1.2941954397004802E-3</c:v>
                </c:pt>
                <c:pt idx="374">
                  <c:v>1.2927265190966664E-3</c:v>
                </c:pt>
                <c:pt idx="375">
                  <c:v>1.2896050628135626E-3</c:v>
                </c:pt>
                <c:pt idx="376">
                  <c:v>1.2886869874361787E-3</c:v>
                </c:pt>
                <c:pt idx="377">
                  <c:v>1.2874016819078419E-3</c:v>
                </c:pt>
                <c:pt idx="378">
                  <c:v>1.2815259994925867E-3</c:v>
                </c:pt>
                <c:pt idx="379">
                  <c:v>1.2796898487378197E-3</c:v>
                </c:pt>
                <c:pt idx="380">
                  <c:v>1.2747322416999485E-3</c:v>
                </c:pt>
                <c:pt idx="381">
                  <c:v>1.2738141663225649E-3</c:v>
                </c:pt>
                <c:pt idx="382">
                  <c:v>1.2670204085299262E-3</c:v>
                </c:pt>
                <c:pt idx="383">
                  <c:v>1.2661023331525427E-3</c:v>
                </c:pt>
                <c:pt idx="384">
                  <c:v>1.2629808768694385E-3</c:v>
                </c:pt>
                <c:pt idx="385">
                  <c:v>1.2629808768694385E-3</c:v>
                </c:pt>
                <c:pt idx="386">
                  <c:v>1.2607774959637183E-3</c:v>
                </c:pt>
                <c:pt idx="387">
                  <c:v>1.2580232698315673E-3</c:v>
                </c:pt>
                <c:pt idx="388">
                  <c:v>1.2580232698315673E-3</c:v>
                </c:pt>
                <c:pt idx="389">
                  <c:v>1.2571051944541838E-3</c:v>
                </c:pt>
                <c:pt idx="390">
                  <c:v>1.2571051944541838E-3</c:v>
                </c:pt>
                <c:pt idx="391">
                  <c:v>1.2561871190768003E-3</c:v>
                </c:pt>
                <c:pt idx="392">
                  <c:v>1.2558198889258466E-3</c:v>
                </c:pt>
                <c:pt idx="393">
                  <c:v>1.2543509683220332E-3</c:v>
                </c:pt>
                <c:pt idx="394">
                  <c:v>1.2543509683220332E-3</c:v>
                </c:pt>
                <c:pt idx="395">
                  <c:v>1.2508622818879754E-3</c:v>
                </c:pt>
                <c:pt idx="396">
                  <c:v>1.2499442065105918E-3</c:v>
                </c:pt>
                <c:pt idx="397">
                  <c:v>1.2495769763596386E-3</c:v>
                </c:pt>
                <c:pt idx="398">
                  <c:v>1.2490261311332083E-3</c:v>
                </c:pt>
                <c:pt idx="399">
                  <c:v>1.2468227502274876E-3</c:v>
                </c:pt>
                <c:pt idx="400">
                  <c:v>1.2462719050010578E-3</c:v>
                </c:pt>
                <c:pt idx="401">
                  <c:v>1.2459046748501041E-3</c:v>
                </c:pt>
                <c:pt idx="402">
                  <c:v>1.2459046748501041E-3</c:v>
                </c:pt>
                <c:pt idx="403">
                  <c:v>1.2440685240953371E-3</c:v>
                </c:pt>
                <c:pt idx="404">
                  <c:v>1.2416815281141398E-3</c:v>
                </c:pt>
                <c:pt idx="405">
                  <c:v>1.2400289924348494E-3</c:v>
                </c:pt>
                <c:pt idx="406">
                  <c:v>1.2359894607743616E-3</c:v>
                </c:pt>
                <c:pt idx="407">
                  <c:v>1.2279103974533862E-3</c:v>
                </c:pt>
                <c:pt idx="408">
                  <c:v>1.2211166396607475E-3</c:v>
                </c:pt>
                <c:pt idx="409">
                  <c:v>1.220198564283364E-3</c:v>
                </c:pt>
                <c:pt idx="410">
                  <c:v>1.2174443381512134E-3</c:v>
                </c:pt>
                <c:pt idx="411">
                  <c:v>1.2152409572454928E-3</c:v>
                </c:pt>
                <c:pt idx="412">
                  <c:v>1.200184521056402E-3</c:v>
                </c:pt>
                <c:pt idx="413">
                  <c:v>1.200184521056402E-3</c:v>
                </c:pt>
                <c:pt idx="414">
                  <c:v>1.1994500607544951E-3</c:v>
                </c:pt>
                <c:pt idx="415">
                  <c:v>1.1970630647732978E-3</c:v>
                </c:pt>
                <c:pt idx="416">
                  <c:v>1.1961449893959143E-3</c:v>
                </c:pt>
                <c:pt idx="417">
                  <c:v>1.1961449893959143E-3</c:v>
                </c:pt>
                <c:pt idx="418">
                  <c:v>1.195777759244961E-3</c:v>
                </c:pt>
                <c:pt idx="419">
                  <c:v>1.1908201522070898E-3</c:v>
                </c:pt>
                <c:pt idx="420">
                  <c:v>1.1871478506975553E-3</c:v>
                </c:pt>
                <c:pt idx="421">
                  <c:v>1.1867806205466021E-3</c:v>
                </c:pt>
                <c:pt idx="422">
                  <c:v>1.1862297753201718E-3</c:v>
                </c:pt>
                <c:pt idx="423">
                  <c:v>1.1862297753201718E-3</c:v>
                </c:pt>
                <c:pt idx="424">
                  <c:v>1.1854953150182649E-3</c:v>
                </c:pt>
                <c:pt idx="425">
                  <c:v>1.1827410888861139E-3</c:v>
                </c:pt>
                <c:pt idx="426">
                  <c:v>1.1827410888861139E-3</c:v>
                </c:pt>
                <c:pt idx="427">
                  <c:v>1.182465666272899E-3</c:v>
                </c:pt>
                <c:pt idx="428">
                  <c:v>1.1820066285842075E-3</c:v>
                </c:pt>
                <c:pt idx="429">
                  <c:v>1.1812721682823006E-3</c:v>
                </c:pt>
                <c:pt idx="430">
                  <c:v>1.1809049381313469E-3</c:v>
                </c:pt>
                <c:pt idx="431">
                  <c:v>1.1805377079803937E-3</c:v>
                </c:pt>
                <c:pt idx="432">
                  <c:v>1.1790687873765799E-3</c:v>
                </c:pt>
                <c:pt idx="433">
                  <c:v>1.1777834818482427E-3</c:v>
                </c:pt>
                <c:pt idx="434">
                  <c:v>1.1763145612444289E-3</c:v>
                </c:pt>
                <c:pt idx="435">
                  <c:v>1.1759473310934757E-3</c:v>
                </c:pt>
                <c:pt idx="436">
                  <c:v>1.1720914145084645E-3</c:v>
                </c:pt>
                <c:pt idx="437">
                  <c:v>1.1678682677725002E-3</c:v>
                </c:pt>
                <c:pt idx="438">
                  <c:v>1.1663993471686864E-3</c:v>
                </c:pt>
                <c:pt idx="439">
                  <c:v>1.1555660577155604E-3</c:v>
                </c:pt>
                <c:pt idx="440">
                  <c:v>1.1555660577155604E-3</c:v>
                </c:pt>
                <c:pt idx="441">
                  <c:v>1.1555660577155604E-3</c:v>
                </c:pt>
                <c:pt idx="442">
                  <c:v>1.1555660577155604E-3</c:v>
                </c:pt>
                <c:pt idx="443">
                  <c:v>1.1555660577155604E-3</c:v>
                </c:pt>
                <c:pt idx="444">
                  <c:v>1.1555660577155604E-3</c:v>
                </c:pt>
                <c:pt idx="445">
                  <c:v>1.1471197642436313E-3</c:v>
                </c:pt>
                <c:pt idx="446">
                  <c:v>1.1412440818283766E-3</c:v>
                </c:pt>
                <c:pt idx="447">
                  <c:v>1.1399587763000394E-3</c:v>
                </c:pt>
                <c:pt idx="448">
                  <c:v>1.1397751612245628E-3</c:v>
                </c:pt>
                <c:pt idx="449">
                  <c:v>1.1379390104697957E-3</c:v>
                </c:pt>
                <c:pt idx="450">
                  <c:v>1.1379390104697957E-3</c:v>
                </c:pt>
                <c:pt idx="451">
                  <c:v>1.1379390104697957E-3</c:v>
                </c:pt>
                <c:pt idx="452">
                  <c:v>1.1379390104697957E-3</c:v>
                </c:pt>
                <c:pt idx="453">
                  <c:v>1.1379390104697957E-3</c:v>
                </c:pt>
                <c:pt idx="454">
                  <c:v>1.1379390104697957E-3</c:v>
                </c:pt>
                <c:pt idx="455">
                  <c:v>1.1379390104697957E-3</c:v>
                </c:pt>
                <c:pt idx="456">
                  <c:v>1.1361028597150283E-3</c:v>
                </c:pt>
                <c:pt idx="457">
                  <c:v>1.135735629564075E-3</c:v>
                </c:pt>
                <c:pt idx="458">
                  <c:v>1.135735629564075E-3</c:v>
                </c:pt>
                <c:pt idx="459">
                  <c:v>1.1276565662430996E-3</c:v>
                </c:pt>
                <c:pt idx="460">
                  <c:v>1.1261876456392858E-3</c:v>
                </c:pt>
                <c:pt idx="461">
                  <c:v>1.1221481139787981E-3</c:v>
                </c:pt>
                <c:pt idx="462">
                  <c:v>1.1221481139787981E-3</c:v>
                </c:pt>
                <c:pt idx="463">
                  <c:v>1.1118656697521019E-3</c:v>
                </c:pt>
                <c:pt idx="464">
                  <c:v>1.1019504556763595E-3</c:v>
                </c:pt>
                <c:pt idx="465">
                  <c:v>1.0901990908458495E-3</c:v>
                </c:pt>
                <c:pt idx="466">
                  <c:v>1.085608713958932E-3</c:v>
                </c:pt>
                <c:pt idx="467">
                  <c:v>1.0837725632041645E-3</c:v>
                </c:pt>
                <c:pt idx="468">
                  <c:v>1.082854487826781E-3</c:v>
                </c:pt>
                <c:pt idx="469">
                  <c:v>1.0821200275248741E-3</c:v>
                </c:pt>
                <c:pt idx="470">
                  <c:v>1.0756934998831891E-3</c:v>
                </c:pt>
                <c:pt idx="471">
                  <c:v>1.0756934998831891E-3</c:v>
                </c:pt>
                <c:pt idx="472">
                  <c:v>1.0712867380717481E-3</c:v>
                </c:pt>
                <c:pt idx="473">
                  <c:v>1.0626568295243424E-3</c:v>
                </c:pt>
                <c:pt idx="474">
                  <c:v>1.0604534486186217E-3</c:v>
                </c:pt>
                <c:pt idx="475">
                  <c:v>1.0558630717317041E-3</c:v>
                </c:pt>
                <c:pt idx="476">
                  <c:v>1.0459478576559612E-3</c:v>
                </c:pt>
                <c:pt idx="477">
                  <c:v>1.0441117069011942E-3</c:v>
                </c:pt>
                <c:pt idx="478">
                  <c:v>1.0391540998633229E-3</c:v>
                </c:pt>
                <c:pt idx="479">
                  <c:v>1.0341964928254517E-3</c:v>
                </c:pt>
                <c:pt idx="480">
                  <c:v>1.0341964928254517E-3</c:v>
                </c:pt>
                <c:pt idx="481">
                  <c:v>1.0264846596554295E-3</c:v>
                </c:pt>
                <c:pt idx="482">
                  <c:v>1.0264846596554295E-3</c:v>
                </c:pt>
                <c:pt idx="483">
                  <c:v>1.0264846596554295E-3</c:v>
                </c:pt>
                <c:pt idx="484">
                  <c:v>1.0264846596554295E-3</c:v>
                </c:pt>
                <c:pt idx="485">
                  <c:v>1.0242812787497088E-3</c:v>
                </c:pt>
                <c:pt idx="486">
                  <c:v>1.0224451279949418E-3</c:v>
                </c:pt>
                <c:pt idx="487">
                  <c:v>1.0224451279949418E-3</c:v>
                </c:pt>
                <c:pt idx="488">
                  <c:v>1.0215270526175583E-3</c:v>
                </c:pt>
                <c:pt idx="489">
                  <c:v>1.0215270526175583E-3</c:v>
                </c:pt>
                <c:pt idx="490">
                  <c:v>1.0215270526175583E-3</c:v>
                </c:pt>
                <c:pt idx="491">
                  <c:v>1.0211598224666046E-3</c:v>
                </c:pt>
                <c:pt idx="492">
                  <c:v>1.0206089772401747E-3</c:v>
                </c:pt>
                <c:pt idx="493">
                  <c:v>1.0202417470892211E-3</c:v>
                </c:pt>
                <c:pt idx="494">
                  <c:v>1.0180383661835004E-3</c:v>
                </c:pt>
                <c:pt idx="495">
                  <c:v>1.016569445579687E-3</c:v>
                </c:pt>
                <c:pt idx="496">
                  <c:v>1.0156513702023031E-3</c:v>
                </c:pt>
                <c:pt idx="497">
                  <c:v>1.0156513702023031E-3</c:v>
                </c:pt>
                <c:pt idx="498">
                  <c:v>1.0143660646739663E-3</c:v>
                </c:pt>
                <c:pt idx="499">
                  <c:v>1.0143660646739663E-3</c:v>
                </c:pt>
                <c:pt idx="500">
                  <c:v>1.013815219447536E-3</c:v>
                </c:pt>
                <c:pt idx="501">
                  <c:v>9.9490286667343461E-4</c:v>
                </c:pt>
                <c:pt idx="502">
                  <c:v>9.9233225561676025E-4</c:v>
                </c:pt>
                <c:pt idx="503">
                  <c:v>9.8719103350341239E-4</c:v>
                </c:pt>
                <c:pt idx="504">
                  <c:v>9.8719103350341239E-4</c:v>
                </c:pt>
                <c:pt idx="505">
                  <c:v>9.8149896616363426E-4</c:v>
                </c:pt>
                <c:pt idx="506">
                  <c:v>9.8003004555982046E-4</c:v>
                </c:pt>
                <c:pt idx="507">
                  <c:v>9.7819389480505343E-4</c:v>
                </c:pt>
                <c:pt idx="508">
                  <c:v>9.7415436314456571E-4</c:v>
                </c:pt>
                <c:pt idx="509">
                  <c:v>9.6736060535192701E-4</c:v>
                </c:pt>
                <c:pt idx="510">
                  <c:v>9.6478999429525309E-4</c:v>
                </c:pt>
                <c:pt idx="511">
                  <c:v>9.6111769278571903E-4</c:v>
                </c:pt>
                <c:pt idx="512">
                  <c:v>9.5928154203095157E-4</c:v>
                </c:pt>
                <c:pt idx="513">
                  <c:v>9.5836346665356805E-4</c:v>
                </c:pt>
                <c:pt idx="514">
                  <c:v>9.5836346665356805E-4</c:v>
                </c:pt>
                <c:pt idx="515">
                  <c:v>9.5120247870997612E-4</c:v>
                </c:pt>
                <c:pt idx="516">
                  <c:v>9.4036918925685014E-4</c:v>
                </c:pt>
                <c:pt idx="517">
                  <c:v>9.3761496312469916E-4</c:v>
                </c:pt>
                <c:pt idx="518">
                  <c:v>9.3265735608682792E-4</c:v>
                </c:pt>
                <c:pt idx="519">
                  <c:v>9.286178244263402E-4</c:v>
                </c:pt>
                <c:pt idx="520">
                  <c:v>9.286178244263402E-4</c:v>
                </c:pt>
                <c:pt idx="521">
                  <c:v>9.286178244263402E-4</c:v>
                </c:pt>
                <c:pt idx="522">
                  <c:v>9.286178244263402E-4</c:v>
                </c:pt>
                <c:pt idx="523">
                  <c:v>9.2678167367157317E-4</c:v>
                </c:pt>
                <c:pt idx="524">
                  <c:v>9.2090599125631842E-4</c:v>
                </c:pt>
                <c:pt idx="525">
                  <c:v>9.1062354702962228E-4</c:v>
                </c:pt>
                <c:pt idx="526">
                  <c:v>9.10072701803192E-4</c:v>
                </c:pt>
                <c:pt idx="527">
                  <c:v>9.0327894401055374E-4</c:v>
                </c:pt>
                <c:pt idx="528">
                  <c:v>8.9923941235006601E-4</c:v>
                </c:pt>
                <c:pt idx="529">
                  <c:v>8.9923941235006601E-4</c:v>
                </c:pt>
                <c:pt idx="530">
                  <c:v>8.9923941235006601E-4</c:v>
                </c:pt>
                <c:pt idx="531">
                  <c:v>8.9519988068957829E-4</c:v>
                </c:pt>
                <c:pt idx="532">
                  <c:v>8.9519988068957829E-4</c:v>
                </c:pt>
                <c:pt idx="533">
                  <c:v>8.9336372993481083E-4</c:v>
                </c:pt>
                <c:pt idx="534">
                  <c:v>8.8253044048168484E-4</c:v>
                </c:pt>
                <c:pt idx="535">
                  <c:v>8.7573668268904614E-4</c:v>
                </c:pt>
                <c:pt idx="536">
                  <c:v>8.676576193680707E-4</c:v>
                </c:pt>
                <c:pt idx="537">
                  <c:v>8.676576193680707E-4</c:v>
                </c:pt>
                <c:pt idx="538">
                  <c:v>8.6673954399068718E-4</c:v>
                </c:pt>
                <c:pt idx="539">
                  <c:v>8.6673954399068718E-4</c:v>
                </c:pt>
                <c:pt idx="540">
                  <c:v>8.6673954399068718E-4</c:v>
                </c:pt>
                <c:pt idx="541">
                  <c:v>8.6545423846235E-4</c:v>
                </c:pt>
                <c:pt idx="542">
                  <c:v>8.6325085755662974E-4</c:v>
                </c:pt>
                <c:pt idx="543">
                  <c:v>8.6178193695281595E-4</c:v>
                </c:pt>
                <c:pt idx="544">
                  <c:v>8.6086386157543243E-4</c:v>
                </c:pt>
                <c:pt idx="545">
                  <c:v>8.6086386157543243E-4</c:v>
                </c:pt>
                <c:pt idx="546">
                  <c:v>8.5829325051875851E-4</c:v>
                </c:pt>
                <c:pt idx="547">
                  <c:v>8.5682432991494471E-4</c:v>
                </c:pt>
                <c:pt idx="548">
                  <c:v>8.5462094900922402E-4</c:v>
                </c:pt>
                <c:pt idx="549">
                  <c:v>8.5186672287707347E-4</c:v>
                </c:pt>
                <c:pt idx="550">
                  <c:v>8.5149949272611981E-4</c:v>
                </c:pt>
                <c:pt idx="551">
                  <c:v>8.4874526659396926E-4</c:v>
                </c:pt>
                <c:pt idx="552">
                  <c:v>8.4745996106563208E-4</c:v>
                </c:pt>
                <c:pt idx="553">
                  <c:v>8.4525658015991139E-4</c:v>
                </c:pt>
                <c:pt idx="554">
                  <c:v>8.3791197714084284E-4</c:v>
                </c:pt>
                <c:pt idx="555">
                  <c:v>8.3699390176345933E-4</c:v>
                </c:pt>
                <c:pt idx="556">
                  <c:v>8.1716347361197395E-4</c:v>
                </c:pt>
                <c:pt idx="557">
                  <c:v>8.1532732285720692E-4</c:v>
                </c:pt>
                <c:pt idx="558">
                  <c:v>8.0816633491361499E-4</c:v>
                </c:pt>
                <c:pt idx="559">
                  <c:v>7.9329351380000128E-4</c:v>
                </c:pt>
                <c:pt idx="560">
                  <c:v>7.92742668573571E-4</c:v>
                </c:pt>
                <c:pt idx="561">
                  <c:v>7.9182459319618748E-4</c:v>
                </c:pt>
                <c:pt idx="562">
                  <c:v>7.905392876678503E-4</c:v>
                </c:pt>
                <c:pt idx="563">
                  <c:v>7.8870313691308327E-4</c:v>
                </c:pt>
                <c:pt idx="564">
                  <c:v>7.787879228373408E-4</c:v>
                </c:pt>
                <c:pt idx="565">
                  <c:v>7.7474839117685308E-4</c:v>
                </c:pt>
                <c:pt idx="566">
                  <c:v>7.6703655800683087E-4</c:v>
                </c:pt>
                <c:pt idx="567">
                  <c:v>7.6611848262944735E-4</c:v>
                </c:pt>
                <c:pt idx="568">
                  <c:v>7.6520040725206384E-4</c:v>
                </c:pt>
                <c:pt idx="569">
                  <c:v>7.6520040725206384E-4</c:v>
                </c:pt>
                <c:pt idx="570">
                  <c:v>7.6520040725206384E-4</c:v>
                </c:pt>
                <c:pt idx="571">
                  <c:v>7.6483317710111017E-4</c:v>
                </c:pt>
                <c:pt idx="572">
                  <c:v>7.6079364544062245E-4</c:v>
                </c:pt>
                <c:pt idx="573">
                  <c:v>7.602428002141926E-4</c:v>
                </c:pt>
                <c:pt idx="574">
                  <c:v>7.534490424215539E-4</c:v>
                </c:pt>
                <c:pt idx="575">
                  <c:v>7.5142927659131026E-4</c:v>
                </c:pt>
                <c:pt idx="576">
                  <c:v>7.5087843136487998E-4</c:v>
                </c:pt>
                <c:pt idx="577">
                  <c:v>7.5032758613844969E-4</c:v>
                </c:pt>
                <c:pt idx="578">
                  <c:v>7.4463551879867156E-4</c:v>
                </c:pt>
                <c:pt idx="579">
                  <c:v>7.4316659819485776E-4</c:v>
                </c:pt>
                <c:pt idx="580">
                  <c:v>7.409632172891375E-4</c:v>
                </c:pt>
                <c:pt idx="581">
                  <c:v>7.3949429668532371E-4</c:v>
                </c:pt>
                <c:pt idx="582">
                  <c:v>7.3949429668532371E-4</c:v>
                </c:pt>
                <c:pt idx="583">
                  <c:v>7.3545476502483598E-4</c:v>
                </c:pt>
                <c:pt idx="584">
                  <c:v>7.3545476502483598E-4</c:v>
                </c:pt>
                <c:pt idx="585">
                  <c:v>7.3545476502483598E-4</c:v>
                </c:pt>
                <c:pt idx="586">
                  <c:v>7.3251692381720839E-4</c:v>
                </c:pt>
                <c:pt idx="587">
                  <c:v>7.3233330874173178E-4</c:v>
                </c:pt>
                <c:pt idx="588">
                  <c:v>7.2645762632647659E-4</c:v>
                </c:pt>
                <c:pt idx="589">
                  <c:v>7.1746048762811763E-4</c:v>
                </c:pt>
                <c:pt idx="590">
                  <c:v>7.0974865445809585E-4</c:v>
                </c:pt>
                <c:pt idx="591">
                  <c:v>6.9891536500496943E-4</c:v>
                </c:pt>
                <c:pt idx="592">
                  <c:v>6.9579390872186522E-4</c:v>
                </c:pt>
                <c:pt idx="593">
                  <c:v>6.8808207555184344E-4</c:v>
                </c:pt>
                <c:pt idx="594">
                  <c:v>6.8808207555184344E-4</c:v>
                </c:pt>
                <c:pt idx="595">
                  <c:v>6.8771484540088978E-4</c:v>
                </c:pt>
                <c:pt idx="596">
                  <c:v>6.8716400017445993E-4</c:v>
                </c:pt>
                <c:pt idx="597">
                  <c:v>6.8679677002350626E-4</c:v>
                </c:pt>
                <c:pt idx="598">
                  <c:v>6.8642953987255303E-4</c:v>
                </c:pt>
                <c:pt idx="599">
                  <c:v>6.8459338911778557E-4</c:v>
                </c:pt>
                <c:pt idx="600">
                  <c:v>6.7908493685348405E-4</c:v>
                </c:pt>
                <c:pt idx="601">
                  <c:v>6.7871770670253082E-4</c:v>
                </c:pt>
                <c:pt idx="602">
                  <c:v>6.7816686147610054E-4</c:v>
                </c:pt>
                <c:pt idx="603">
                  <c:v>6.7816686147610054E-4</c:v>
                </c:pt>
                <c:pt idx="604">
                  <c:v>6.7633071072133351E-4</c:v>
                </c:pt>
                <c:pt idx="605">
                  <c:v>6.732092544382293E-4</c:v>
                </c:pt>
                <c:pt idx="606">
                  <c:v>6.7229117906084579E-4</c:v>
                </c:pt>
                <c:pt idx="607">
                  <c:v>6.7229117906084579E-4</c:v>
                </c:pt>
                <c:pt idx="608">
                  <c:v>6.7229117906084579E-4</c:v>
                </c:pt>
                <c:pt idx="609">
                  <c:v>6.7192394890989255E-4</c:v>
                </c:pt>
                <c:pt idx="610">
                  <c:v>6.7137310368346227E-4</c:v>
                </c:pt>
                <c:pt idx="611">
                  <c:v>6.7045502830607876E-4</c:v>
                </c:pt>
                <c:pt idx="612">
                  <c:v>6.6972056800417186E-4</c:v>
                </c:pt>
                <c:pt idx="613">
                  <c:v>6.6953695292869524E-4</c:v>
                </c:pt>
                <c:pt idx="614">
                  <c:v>6.6513019111725386E-4</c:v>
                </c:pt>
                <c:pt idx="615">
                  <c:v>6.6457934589082357E-4</c:v>
                </c:pt>
                <c:pt idx="616">
                  <c:v>6.6384488558891711E-4</c:v>
                </c:pt>
                <c:pt idx="617">
                  <c:v>6.607234293058129E-4</c:v>
                </c:pt>
                <c:pt idx="618">
                  <c:v>6.6053981423033585E-4</c:v>
                </c:pt>
                <c:pt idx="619">
                  <c:v>6.5558220719246461E-4</c:v>
                </c:pt>
                <c:pt idx="620">
                  <c:v>6.5190990568293056E-4</c:v>
                </c:pt>
                <c:pt idx="621">
                  <c:v>6.5025737000364014E-4</c:v>
                </c:pt>
                <c:pt idx="622">
                  <c:v>6.4750314387148917E-4</c:v>
                </c:pt>
                <c:pt idx="623">
                  <c:v>6.3942408055051372E-4</c:v>
                </c:pt>
                <c:pt idx="624">
                  <c:v>6.3887323532408344E-4</c:v>
                </c:pt>
                <c:pt idx="625">
                  <c:v>6.3887323532408344E-4</c:v>
                </c:pt>
                <c:pt idx="626">
                  <c:v>6.3354839813525897E-4</c:v>
                </c:pt>
                <c:pt idx="627">
                  <c:v>6.30794172003108E-4</c:v>
                </c:pt>
                <c:pt idx="628">
                  <c:v>6.3042694185215476E-4</c:v>
                </c:pt>
                <c:pt idx="629">
                  <c:v>6.2987609662572448E-4</c:v>
                </c:pt>
                <c:pt idx="630">
                  <c:v>6.2675464034262027E-4</c:v>
                </c:pt>
                <c:pt idx="631">
                  <c:v>6.2308233883308622E-4</c:v>
                </c:pt>
                <c:pt idx="632">
                  <c:v>6.2142980315379581E-4</c:v>
                </c:pt>
                <c:pt idx="633">
                  <c:v>6.1996088254998201E-4</c:v>
                </c:pt>
                <c:pt idx="634">
                  <c:v>6.1812473179521498E-4</c:v>
                </c:pt>
                <c:pt idx="635">
                  <c:v>6.1775750164426131E-4</c:v>
                </c:pt>
                <c:pt idx="636">
                  <c:v>6.1371796998377359E-4</c:v>
                </c:pt>
                <c:pt idx="637">
                  <c:v>6.1004566847423954E-4</c:v>
                </c:pt>
                <c:pt idx="638">
                  <c:v>6.0013045439849663E-4</c:v>
                </c:pt>
                <c:pt idx="639">
                  <c:v>5.9517284736062539E-4</c:v>
                </c:pt>
                <c:pt idx="640">
                  <c:v>5.9333669660585836E-4</c:v>
                </c:pt>
                <c:pt idx="641">
                  <c:v>5.9021524032275416E-4</c:v>
                </c:pt>
                <c:pt idx="642">
                  <c:v>5.8929716494537064E-4</c:v>
                </c:pt>
                <c:pt idx="643">
                  <c:v>5.8525763328488292E-4</c:v>
                </c:pt>
                <c:pt idx="644">
                  <c:v>5.8397232775654574E-4</c:v>
                </c:pt>
                <c:pt idx="645">
                  <c:v>5.8250340715273194E-4</c:v>
                </c:pt>
                <c:pt idx="646">
                  <c:v>5.8222798453951702E-4</c:v>
                </c:pt>
                <c:pt idx="647">
                  <c:v>5.8158533177534843E-4</c:v>
                </c:pt>
                <c:pt idx="648">
                  <c:v>5.812181016243952E-4</c:v>
                </c:pt>
                <c:pt idx="649">
                  <c:v>5.7754580011486071E-4</c:v>
                </c:pt>
                <c:pt idx="650">
                  <c:v>5.7626049458652353E-4</c:v>
                </c:pt>
                <c:pt idx="651">
                  <c:v>5.7479157398271016E-4</c:v>
                </c:pt>
                <c:pt idx="652">
                  <c:v>5.7479157398271016E-4</c:v>
                </c:pt>
                <c:pt idx="653">
                  <c:v>5.7350626845437298E-4</c:v>
                </c:pt>
                <c:pt idx="654">
                  <c:v>5.7350626845437298E-4</c:v>
                </c:pt>
                <c:pt idx="655">
                  <c:v>5.7350626845437298E-4</c:v>
                </c:pt>
                <c:pt idx="656">
                  <c:v>5.722209629260358E-4</c:v>
                </c:pt>
                <c:pt idx="657">
                  <c:v>5.7130288754865229E-4</c:v>
                </c:pt>
                <c:pt idx="658">
                  <c:v>5.7075204232222244E-4</c:v>
                </c:pt>
                <c:pt idx="659">
                  <c:v>5.6983396694483849E-4</c:v>
                </c:pt>
                <c:pt idx="660">
                  <c:v>5.6909950664293203E-4</c:v>
                </c:pt>
                <c:pt idx="661">
                  <c:v>5.5404307045384127E-4</c:v>
                </c:pt>
                <c:pt idx="662">
                  <c:v>5.5404307045384127E-4</c:v>
                </c:pt>
                <c:pt idx="663">
                  <c:v>5.5312499507645775E-4</c:v>
                </c:pt>
                <c:pt idx="664">
                  <c:v>5.5220691969907424E-4</c:v>
                </c:pt>
                <c:pt idx="665">
                  <c:v>5.5220691969907424E-4</c:v>
                </c:pt>
                <c:pt idx="666">
                  <c:v>5.5092161417073706E-4</c:v>
                </c:pt>
                <c:pt idx="667">
                  <c:v>5.4724931266120257E-4</c:v>
                </c:pt>
                <c:pt idx="668">
                  <c:v>5.4724931266120257E-4</c:v>
                </c:pt>
                <c:pt idx="669">
                  <c:v>5.4651485235929567E-4</c:v>
                </c:pt>
                <c:pt idx="670">
                  <c:v>5.4651485235929567E-4</c:v>
                </c:pt>
                <c:pt idx="671">
                  <c:v>5.4596400713286582E-4</c:v>
                </c:pt>
                <c:pt idx="672">
                  <c:v>5.4559677698191216E-4</c:v>
                </c:pt>
                <c:pt idx="673">
                  <c:v>5.4504593175548231E-4</c:v>
                </c:pt>
                <c:pt idx="674">
                  <c:v>5.4412785637809836E-4</c:v>
                </c:pt>
                <c:pt idx="675">
                  <c:v>5.4412785637809836E-4</c:v>
                </c:pt>
                <c:pt idx="676">
                  <c:v>5.4137363024594782E-4</c:v>
                </c:pt>
                <c:pt idx="677">
                  <c:v>5.411900151704712E-4</c:v>
                </c:pt>
                <c:pt idx="678">
                  <c:v>5.4100640009499459E-4</c:v>
                </c:pt>
                <c:pt idx="679">
                  <c:v>5.4027193979308769E-4</c:v>
                </c:pt>
                <c:pt idx="680">
                  <c:v>5.3880301918927389E-4</c:v>
                </c:pt>
                <c:pt idx="681">
                  <c:v>5.3825217396284361E-4</c:v>
                </c:pt>
                <c:pt idx="682">
                  <c:v>5.3806855888736699E-4</c:v>
                </c:pt>
                <c:pt idx="683">
                  <c:v>5.373340985854601E-4</c:v>
                </c:pt>
                <c:pt idx="684">
                  <c:v>5.3568156290616968E-4</c:v>
                </c:pt>
                <c:pt idx="685">
                  <c:v>5.3568156290616968E-4</c:v>
                </c:pt>
                <c:pt idx="686">
                  <c:v>5.3549794783069307E-4</c:v>
                </c:pt>
                <c:pt idx="687">
                  <c:v>5.3237649154758886E-4</c:v>
                </c:pt>
                <c:pt idx="688">
                  <c:v>5.2650080913233411E-4</c:v>
                </c:pt>
                <c:pt idx="689">
                  <c:v>5.2650080913233411E-4</c:v>
                </c:pt>
                <c:pt idx="690">
                  <c:v>5.2650080913233411E-4</c:v>
                </c:pt>
                <c:pt idx="691">
                  <c:v>5.2429742822661341E-4</c:v>
                </c:pt>
                <c:pt idx="692">
                  <c:v>5.2393019807565975E-4</c:v>
                </c:pt>
                <c:pt idx="693">
                  <c:v>5.2246127747184639E-4</c:v>
                </c:pt>
                <c:pt idx="694">
                  <c:v>5.2246127747184639E-4</c:v>
                </c:pt>
                <c:pt idx="695">
                  <c:v>5.2246127747184639E-4</c:v>
                </c:pt>
                <c:pt idx="696">
                  <c:v>5.2154320209446244E-4</c:v>
                </c:pt>
                <c:pt idx="697">
                  <c:v>5.2117597194350921E-4</c:v>
                </c:pt>
                <c:pt idx="698">
                  <c:v>5.2117597194350921E-4</c:v>
                </c:pt>
                <c:pt idx="699">
                  <c:v>5.1989066641517203E-4</c:v>
                </c:pt>
                <c:pt idx="700">
                  <c:v>5.1989066641517203E-4</c:v>
                </c:pt>
                <c:pt idx="701">
                  <c:v>5.1952343626421879E-4</c:v>
                </c:pt>
                <c:pt idx="702">
                  <c:v>5.1768728550945177E-4</c:v>
                </c:pt>
                <c:pt idx="703">
                  <c:v>5.158511347546843E-4</c:v>
                </c:pt>
                <c:pt idx="704">
                  <c:v>5.158511347546843E-4</c:v>
                </c:pt>
                <c:pt idx="705">
                  <c:v>5.1346413877348699E-4</c:v>
                </c:pt>
                <c:pt idx="706">
                  <c:v>5.1089352771681307E-4</c:v>
                </c:pt>
                <c:pt idx="707">
                  <c:v>5.0905737696204604E-4</c:v>
                </c:pt>
                <c:pt idx="708">
                  <c:v>5.0905737696204604E-4</c:v>
                </c:pt>
                <c:pt idx="709">
                  <c:v>5.0905737696204604E-4</c:v>
                </c:pt>
                <c:pt idx="710">
                  <c:v>5.0685399605632534E-4</c:v>
                </c:pt>
                <c:pt idx="711">
                  <c:v>5.0685399605632534E-4</c:v>
                </c:pt>
                <c:pt idx="712">
                  <c:v>5.0630315082989506E-4</c:v>
                </c:pt>
                <c:pt idx="713">
                  <c:v>5.0593592067894183E-4</c:v>
                </c:pt>
                <c:pt idx="714">
                  <c:v>5.0446700007512803E-4</c:v>
                </c:pt>
                <c:pt idx="715">
                  <c:v>5.0354892469774452E-4</c:v>
                </c:pt>
                <c:pt idx="716">
                  <c:v>5.0263084932036101E-4</c:v>
                </c:pt>
                <c:pt idx="717">
                  <c:v>5.0263084932036101E-4</c:v>
                </c:pt>
                <c:pt idx="718">
                  <c:v>5.0263084932036101E-4</c:v>
                </c:pt>
                <c:pt idx="719">
                  <c:v>5.0263084932036101E-4</c:v>
                </c:pt>
                <c:pt idx="720">
                  <c:v>5.0171277394297749E-4</c:v>
                </c:pt>
                <c:pt idx="721">
                  <c:v>4.9859131765987328E-4</c:v>
                </c:pt>
                <c:pt idx="722">
                  <c:v>4.9767324228248977E-4</c:v>
                </c:pt>
                <c:pt idx="723">
                  <c:v>4.9767324228248977E-4</c:v>
                </c:pt>
                <c:pt idx="724">
                  <c:v>4.9767324228248977E-4</c:v>
                </c:pt>
                <c:pt idx="725">
                  <c:v>4.9767324228248977E-4</c:v>
                </c:pt>
                <c:pt idx="726">
                  <c:v>4.9289925032009515E-4</c:v>
                </c:pt>
                <c:pt idx="727">
                  <c:v>4.927156352446181E-4</c:v>
                </c:pt>
                <c:pt idx="728">
                  <c:v>4.8775802820674686E-4</c:v>
                </c:pt>
                <c:pt idx="729">
                  <c:v>4.8371849654625914E-4</c:v>
                </c:pt>
                <c:pt idx="730">
                  <c:v>4.8243319101792239E-4</c:v>
                </c:pt>
                <c:pt idx="731">
                  <c:v>4.8188234579149211E-4</c:v>
                </c:pt>
                <c:pt idx="732">
                  <c:v>4.7967896488577142E-4</c:v>
                </c:pt>
                <c:pt idx="733">
                  <c:v>4.787608895083879E-4</c:v>
                </c:pt>
                <c:pt idx="734">
                  <c:v>4.7380328247051667E-4</c:v>
                </c:pt>
                <c:pt idx="735">
                  <c:v>4.7288520709313315E-4</c:v>
                </c:pt>
                <c:pt idx="736">
                  <c:v>4.7288520709313315E-4</c:v>
                </c:pt>
                <c:pt idx="737">
                  <c:v>4.7288520709313315E-4</c:v>
                </c:pt>
                <c:pt idx="738">
                  <c:v>4.7288520709313315E-4</c:v>
                </c:pt>
                <c:pt idx="739">
                  <c:v>4.7288520709313315E-4</c:v>
                </c:pt>
                <c:pt idx="740">
                  <c:v>4.7288520709313315E-4</c:v>
                </c:pt>
                <c:pt idx="741">
                  <c:v>4.7288520709313315E-4</c:v>
                </c:pt>
                <c:pt idx="742">
                  <c:v>4.7288520709313315E-4</c:v>
                </c:pt>
                <c:pt idx="743">
                  <c:v>4.7196713171574964E-4</c:v>
                </c:pt>
                <c:pt idx="744">
                  <c:v>4.7104905633836612E-4</c:v>
                </c:pt>
                <c:pt idx="745">
                  <c:v>4.7104905633836612E-4</c:v>
                </c:pt>
                <c:pt idx="746">
                  <c:v>4.7013098096098218E-4</c:v>
                </c:pt>
                <c:pt idx="747">
                  <c:v>4.6664229452692474E-4</c:v>
                </c:pt>
                <c:pt idx="748">
                  <c:v>4.616846874890535E-4</c:v>
                </c:pt>
                <c:pt idx="749">
                  <c:v>4.6076661211166998E-4</c:v>
                </c:pt>
                <c:pt idx="750">
                  <c:v>4.6039938196071632E-4</c:v>
                </c:pt>
                <c:pt idx="751">
                  <c:v>4.594813065833328E-4</c:v>
                </c:pt>
                <c:pt idx="752">
                  <c:v>4.4460848546971909E-4</c:v>
                </c:pt>
                <c:pt idx="753">
                  <c:v>4.3910003320541758E-4</c:v>
                </c:pt>
                <c:pt idx="754">
                  <c:v>4.3175543018634903E-4</c:v>
                </c:pt>
                <c:pt idx="755">
                  <c:v>4.2771589852586131E-4</c:v>
                </c:pt>
                <c:pt idx="756">
                  <c:v>4.2679782314847736E-4</c:v>
                </c:pt>
                <c:pt idx="757">
                  <c:v>4.2587974777109384E-4</c:v>
                </c:pt>
                <c:pt idx="758">
                  <c:v>4.2587974777109384E-4</c:v>
                </c:pt>
                <c:pt idx="759">
                  <c:v>4.2496167239371033E-4</c:v>
                </c:pt>
                <c:pt idx="760">
                  <c:v>4.2422721209180343E-4</c:v>
                </c:pt>
                <c:pt idx="761">
                  <c:v>4.2275829148798964E-4</c:v>
                </c:pt>
                <c:pt idx="762">
                  <c:v>4.1596453369535137E-4</c:v>
                </c:pt>
                <c:pt idx="763">
                  <c:v>4.1376115278963068E-4</c:v>
                </c:pt>
                <c:pt idx="764">
                  <c:v>4.1008885128009662E-4</c:v>
                </c:pt>
                <c:pt idx="765">
                  <c:v>4.0972162112914295E-4</c:v>
                </c:pt>
                <c:pt idx="766">
                  <c:v>4.0972162112914295E-4</c:v>
                </c:pt>
                <c:pt idx="767">
                  <c:v>4.0935439097818972E-4</c:v>
                </c:pt>
                <c:pt idx="768">
                  <c:v>4.0880354575175944E-4</c:v>
                </c:pt>
                <c:pt idx="769">
                  <c:v>4.0751824022342226E-4</c:v>
                </c:pt>
                <c:pt idx="770">
                  <c:v>4.0751824022342226E-4</c:v>
                </c:pt>
                <c:pt idx="771">
                  <c:v>4.0751824022342226E-4</c:v>
                </c:pt>
                <c:pt idx="772">
                  <c:v>4.0696739499699241E-4</c:v>
                </c:pt>
                <c:pt idx="773">
                  <c:v>4.060493196196089E-4</c:v>
                </c:pt>
                <c:pt idx="774">
                  <c:v>4.0256063318555102E-4</c:v>
                </c:pt>
                <c:pt idx="775">
                  <c:v>4.0164255780816751E-4</c:v>
                </c:pt>
                <c:pt idx="776">
                  <c:v>3.970521809212495E-4</c:v>
                </c:pt>
                <c:pt idx="777">
                  <c:v>3.970521809212495E-4</c:v>
                </c:pt>
                <c:pt idx="778">
                  <c:v>3.9668495077029627E-4</c:v>
                </c:pt>
                <c:pt idx="779">
                  <c:v>3.9356349448719206E-4</c:v>
                </c:pt>
                <c:pt idx="780">
                  <c:v>3.9264541910980855E-4</c:v>
                </c:pt>
                <c:pt idx="781">
                  <c:v>3.9209457388337827E-4</c:v>
                </c:pt>
                <c:pt idx="782">
                  <c:v>3.9044203820408786E-4</c:v>
                </c:pt>
                <c:pt idx="783">
                  <c:v>3.8860588744932083E-4</c:v>
                </c:pt>
                <c:pt idx="784">
                  <c:v>3.8530081609074E-4</c:v>
                </c:pt>
                <c:pt idx="785">
                  <c:v>3.8309743518501931E-4</c:v>
                </c:pt>
                <c:pt idx="786">
                  <c:v>3.8309743518501931E-4</c:v>
                </c:pt>
                <c:pt idx="787">
                  <c:v>3.8052682412834538E-4</c:v>
                </c:pt>
                <c:pt idx="788">
                  <c:v>3.7318222110927684E-4</c:v>
                </c:pt>
                <c:pt idx="789">
                  <c:v>3.682246140714056E-4</c:v>
                </c:pt>
                <c:pt idx="790">
                  <c:v>3.6730653869402165E-4</c:v>
                </c:pt>
                <c:pt idx="791">
                  <c:v>3.6730653869402165E-4</c:v>
                </c:pt>
                <c:pt idx="792">
                  <c:v>3.628997768825807E-4</c:v>
                </c:pt>
                <c:pt idx="793">
                  <c:v>3.6106362612781367E-4</c:v>
                </c:pt>
                <c:pt idx="794">
                  <c:v>3.6051278090138339E-4</c:v>
                </c:pt>
                <c:pt idx="795">
                  <c:v>3.6014555075042972E-4</c:v>
                </c:pt>
                <c:pt idx="796">
                  <c:v>3.5702409446732595E-4</c:v>
                </c:pt>
                <c:pt idx="797">
                  <c:v>3.5555517386351215E-4</c:v>
                </c:pt>
                <c:pt idx="798">
                  <c:v>3.5463709848612864E-4</c:v>
                </c:pt>
                <c:pt idx="799">
                  <c:v>3.5243371758040794E-4</c:v>
                </c:pt>
                <c:pt idx="800">
                  <c:v>3.5243371758040794E-4</c:v>
                </c:pt>
                <c:pt idx="801">
                  <c:v>3.5243371758040794E-4</c:v>
                </c:pt>
                <c:pt idx="802">
                  <c:v>3.5243371758040794E-4</c:v>
                </c:pt>
                <c:pt idx="803">
                  <c:v>3.5243371758040794E-4</c:v>
                </c:pt>
                <c:pt idx="804">
                  <c:v>3.5243371758040794E-4</c:v>
                </c:pt>
                <c:pt idx="805">
                  <c:v>3.5243371758040794E-4</c:v>
                </c:pt>
                <c:pt idx="806">
                  <c:v>3.4251850350466547E-4</c:v>
                </c:pt>
                <c:pt idx="807">
                  <c:v>3.4251850350466547E-4</c:v>
                </c:pt>
                <c:pt idx="808">
                  <c:v>3.4196765827823519E-4</c:v>
                </c:pt>
                <c:pt idx="809">
                  <c:v>3.4031512259894477E-4</c:v>
                </c:pt>
                <c:pt idx="810">
                  <c:v>3.4031512259894477E-4</c:v>
                </c:pt>
                <c:pt idx="811">
                  <c:v>3.3884620199513098E-4</c:v>
                </c:pt>
                <c:pt idx="812">
                  <c:v>3.3792812661774746E-4</c:v>
                </c:pt>
                <c:pt idx="813">
                  <c:v>3.3792812661774746E-4</c:v>
                </c:pt>
                <c:pt idx="814">
                  <c:v>3.3609197586298043E-4</c:v>
                </c:pt>
                <c:pt idx="815">
                  <c:v>3.3388859495725974E-4</c:v>
                </c:pt>
                <c:pt idx="816">
                  <c:v>3.3297051957987623E-4</c:v>
                </c:pt>
                <c:pt idx="817">
                  <c:v>3.3260328942892256E-4</c:v>
                </c:pt>
                <c:pt idx="818">
                  <c:v>3.2636037686271414E-4</c:v>
                </c:pt>
                <c:pt idx="819">
                  <c:v>3.2121915474936629E-4</c:v>
                </c:pt>
                <c:pt idx="820">
                  <c:v>3.1864854369269236E-4</c:v>
                </c:pt>
                <c:pt idx="821">
                  <c:v>3.1534347233411154E-4</c:v>
                </c:pt>
                <c:pt idx="822">
                  <c:v>3.1497624218315787E-4</c:v>
                </c:pt>
                <c:pt idx="823">
                  <c:v>3.1405816680577436E-4</c:v>
                </c:pt>
                <c:pt idx="824">
                  <c:v>2.9734919493739319E-4</c:v>
                </c:pt>
                <c:pt idx="825">
                  <c:v>2.9551304418262616E-4</c:v>
                </c:pt>
                <c:pt idx="826">
                  <c:v>2.9386050850333575E-4</c:v>
                </c:pt>
                <c:pt idx="827">
                  <c:v>2.8927013161641774E-4</c:v>
                </c:pt>
                <c:pt idx="828">
                  <c:v>2.8890290146546451E-4</c:v>
                </c:pt>
                <c:pt idx="829">
                  <c:v>2.8890290146546451E-4</c:v>
                </c:pt>
                <c:pt idx="830">
                  <c:v>2.880766336258193E-4</c:v>
                </c:pt>
                <c:pt idx="831">
                  <c:v>2.8706675071069705E-4</c:v>
                </c:pt>
                <c:pt idx="832">
                  <c:v>2.8706675071069705E-4</c:v>
                </c:pt>
                <c:pt idx="833">
                  <c:v>2.8523059995593002E-4</c:v>
                </c:pt>
                <c:pt idx="834">
                  <c:v>2.8523059995593002E-4</c:v>
                </c:pt>
                <c:pt idx="835">
                  <c:v>2.8284360397473271E-4</c:v>
                </c:pt>
                <c:pt idx="836">
                  <c:v>2.811910682954423E-4</c:v>
                </c:pt>
                <c:pt idx="837">
                  <c:v>2.811910682954423E-4</c:v>
                </c:pt>
                <c:pt idx="838">
                  <c:v>2.7531538588018755E-4</c:v>
                </c:pt>
                <c:pt idx="839">
                  <c:v>2.7531538588018755E-4</c:v>
                </c:pt>
                <c:pt idx="840">
                  <c:v>2.7531538588018755E-4</c:v>
                </c:pt>
                <c:pt idx="841">
                  <c:v>2.7476454065375727E-4</c:v>
                </c:pt>
                <c:pt idx="842">
                  <c:v>2.6815439793659562E-4</c:v>
                </c:pt>
                <c:pt idx="843">
                  <c:v>2.6760355271016533E-4</c:v>
                </c:pt>
                <c:pt idx="844">
                  <c:v>2.4318274767176238E-4</c:v>
                </c:pt>
                <c:pt idx="845">
                  <c:v>2.4318274767176238E-4</c:v>
                </c:pt>
                <c:pt idx="846">
                  <c:v>2.4318274767176238E-4</c:v>
                </c:pt>
                <c:pt idx="847">
                  <c:v>2.3914321601127466E-4</c:v>
                </c:pt>
                <c:pt idx="848">
                  <c:v>2.3877598586032099E-4</c:v>
                </c:pt>
                <c:pt idx="849">
                  <c:v>2.3877598586032099E-4</c:v>
                </c:pt>
                <c:pt idx="850">
                  <c:v>2.3730706525650763E-4</c:v>
                </c:pt>
                <c:pt idx="851">
                  <c:v>2.3510368435078694E-4</c:v>
                </c:pt>
                <c:pt idx="852">
                  <c:v>2.3198222806768273E-4</c:v>
                </c:pt>
                <c:pt idx="853">
                  <c:v>2.2886077178457852E-4</c:v>
                </c:pt>
                <c:pt idx="854">
                  <c:v>2.2886077178457852E-4</c:v>
                </c:pt>
                <c:pt idx="855">
                  <c:v>2.2794269640719501E-4</c:v>
                </c:pt>
                <c:pt idx="856">
                  <c:v>2.2243424414289349E-4</c:v>
                </c:pt>
                <c:pt idx="857">
                  <c:v>2.2206701399194026E-4</c:v>
                </c:pt>
                <c:pt idx="858">
                  <c:v>2.1564048635025522E-4</c:v>
                </c:pt>
                <c:pt idx="859">
                  <c:v>2.1196818484072073E-4</c:v>
                </c:pt>
                <c:pt idx="860">
                  <c:v>2.0572527227451232E-4</c:v>
                </c:pt>
                <c:pt idx="861">
                  <c:v>2.0535804212355908E-4</c:v>
                </c:pt>
                <c:pt idx="862">
                  <c:v>2.0205297076497826E-4</c:v>
                </c:pt>
                <c:pt idx="863">
                  <c:v>2.0076766523664108E-4</c:v>
                </c:pt>
                <c:pt idx="864">
                  <c:v>2.0040043508568785E-4</c:v>
                </c:pt>
                <c:pt idx="865">
                  <c:v>1.9984958985925757E-4</c:v>
                </c:pt>
                <c:pt idx="866">
                  <c:v>1.9893151448187405E-4</c:v>
                </c:pt>
                <c:pt idx="867">
                  <c:v>1.9452475267043266E-4</c:v>
                </c:pt>
                <c:pt idx="868">
                  <c:v>1.8718014965136412E-4</c:v>
                </c:pt>
                <c:pt idx="869">
                  <c:v>1.8644568934945722E-4</c:v>
                </c:pt>
                <c:pt idx="870">
                  <c:v>1.7818301095300516E-4</c:v>
                </c:pt>
                <c:pt idx="871">
                  <c:v>1.7818301095300516E-4</c:v>
                </c:pt>
                <c:pt idx="872">
                  <c:v>1.7781578080205149E-4</c:v>
                </c:pt>
                <c:pt idx="873">
                  <c:v>1.7726493557562164E-4</c:v>
                </c:pt>
                <c:pt idx="874">
                  <c:v>1.7377624914156377E-4</c:v>
                </c:pt>
                <c:pt idx="875">
                  <c:v>1.7138925316036646E-4</c:v>
                </c:pt>
                <c:pt idx="876">
                  <c:v>1.691858722546462E-4</c:v>
                </c:pt>
                <c:pt idx="877">
                  <c:v>1.616576541601006E-4</c:v>
                </c:pt>
                <c:pt idx="878">
                  <c:v>1.5890342802795006E-4</c:v>
                </c:pt>
                <c:pt idx="879">
                  <c:v>1.3944023002741834E-4</c:v>
                </c:pt>
                <c:pt idx="880">
                  <c:v>1.3356454761216316E-4</c:v>
                </c:pt>
                <c:pt idx="881">
                  <c:v>1.3356454761216316E-4</c:v>
                </c:pt>
                <c:pt idx="882">
                  <c:v>1.3356454761216316E-4</c:v>
                </c:pt>
                <c:pt idx="883">
                  <c:v>1.3356454761216316E-4</c:v>
                </c:pt>
                <c:pt idx="884">
                  <c:v>1.3356454761216316E-4</c:v>
                </c:pt>
                <c:pt idx="885">
                  <c:v>1.3356454761216316E-4</c:v>
                </c:pt>
                <c:pt idx="886">
                  <c:v>1.3356454761216316E-4</c:v>
                </c:pt>
                <c:pt idx="887">
                  <c:v>1.3356454761216316E-4</c:v>
                </c:pt>
                <c:pt idx="888">
                  <c:v>1.3356454761216316E-4</c:v>
                </c:pt>
                <c:pt idx="889">
                  <c:v>1.3356454761216316E-4</c:v>
                </c:pt>
                <c:pt idx="890">
                  <c:v>1.3356454761216316E-4</c:v>
                </c:pt>
                <c:pt idx="891">
                  <c:v>1.3356454761216316E-4</c:v>
                </c:pt>
                <c:pt idx="892">
                  <c:v>1.3264647223477965E-4</c:v>
                </c:pt>
                <c:pt idx="893">
                  <c:v>1.3172839685739613E-4</c:v>
                </c:pt>
                <c:pt idx="894">
                  <c:v>1.3172839685739613E-4</c:v>
                </c:pt>
                <c:pt idx="895">
                  <c:v>1.3172839685739613E-4</c:v>
                </c:pt>
                <c:pt idx="896">
                  <c:v>1.3172839685739613E-4</c:v>
                </c:pt>
                <c:pt idx="897">
                  <c:v>1.3172839685739613E-4</c:v>
                </c:pt>
                <c:pt idx="898">
                  <c:v>1.3172839685739613E-4</c:v>
                </c:pt>
                <c:pt idx="899">
                  <c:v>1.3172839685739613E-4</c:v>
                </c:pt>
                <c:pt idx="900">
                  <c:v>1.3172839685739613E-4</c:v>
                </c:pt>
                <c:pt idx="901">
                  <c:v>1.3172839685739613E-4</c:v>
                </c:pt>
                <c:pt idx="902">
                  <c:v>1.3172839685739613E-4</c:v>
                </c:pt>
                <c:pt idx="903">
                  <c:v>1.3172839685739613E-4</c:v>
                </c:pt>
                <c:pt idx="904">
                  <c:v>1.2273125815903717E-4</c:v>
                </c:pt>
                <c:pt idx="905">
                  <c:v>1.1501942498901496E-4</c:v>
                </c:pt>
                <c:pt idx="906">
                  <c:v>9.3903691309192832E-5</c:v>
                </c:pt>
                <c:pt idx="907">
                  <c:v>8.4906552610833873E-5</c:v>
                </c:pt>
                <c:pt idx="908">
                  <c:v>8.4355707384403591E-5</c:v>
                </c:pt>
                <c:pt idx="909">
                  <c:v>8.1601481252253048E-5</c:v>
                </c:pt>
                <c:pt idx="910">
                  <c:v>8.0683405874869534E-5</c:v>
                </c:pt>
                <c:pt idx="911">
                  <c:v>7.6827489289858428E-5</c:v>
                </c:pt>
                <c:pt idx="912">
                  <c:v>6.9850116421743113E-5</c:v>
                </c:pt>
                <c:pt idx="913">
                  <c:v>6.9482886270789881E-5</c:v>
                </c:pt>
                <c:pt idx="914">
                  <c:v>5.864959681766346E-5</c:v>
                </c:pt>
                <c:pt idx="915">
                  <c:v>5.3324759628838991E-5</c:v>
                </c:pt>
                <c:pt idx="916">
                  <c:v>4.6898231987153958E-5</c:v>
                </c:pt>
                <c:pt idx="917">
                  <c:v>4.5245696307863112E-5</c:v>
                </c:pt>
                <c:pt idx="918">
                  <c:v>4.3409545553096084E-5</c:v>
                </c:pt>
                <c:pt idx="919">
                  <c:v>4.2858700326665802E-5</c:v>
                </c:pt>
                <c:pt idx="920">
                  <c:v>4.1940624949282287E-5</c:v>
                </c:pt>
                <c:pt idx="921">
                  <c:v>3.6983017911411051E-5</c:v>
                </c:pt>
                <c:pt idx="922">
                  <c:v>3.2025410873539814E-5</c:v>
                </c:pt>
                <c:pt idx="923">
                  <c:v>2.2110196797797341E-5</c:v>
                </c:pt>
                <c:pt idx="924">
                  <c:v>1.5867284231588924E-5</c:v>
                </c:pt>
                <c:pt idx="925">
                  <c:v>1.5316439005158642E-5</c:v>
                </c:pt>
                <c:pt idx="926">
                  <c:v>7.7882209106134789E-6</c:v>
                </c:pt>
                <c:pt idx="927">
                  <c:v>5.6766475426310928E-6</c:v>
                </c:pt>
                <c:pt idx="928">
                  <c:v>5.6766475426310928E-6</c:v>
                </c:pt>
                <c:pt idx="929">
                  <c:v>5.6766475426310928E-6</c:v>
                </c:pt>
                <c:pt idx="930">
                  <c:v>3.7486892501257564E-6</c:v>
                </c:pt>
                <c:pt idx="931">
                  <c:v>-4.5139891463263047E-6</c:v>
                </c:pt>
                <c:pt idx="932">
                  <c:v>-4.5139891463263047E-6</c:v>
                </c:pt>
                <c:pt idx="933">
                  <c:v>-1.1674977089918236E-5</c:v>
                </c:pt>
                <c:pt idx="934">
                  <c:v>-1.1674977089918236E-5</c:v>
                </c:pt>
                <c:pt idx="935">
                  <c:v>-1.4980048448499494E-5</c:v>
                </c:pt>
                <c:pt idx="936">
                  <c:v>-1.5347278599452726E-5</c:v>
                </c:pt>
                <c:pt idx="937">
                  <c:v>-3.5728551977367955E-5</c:v>
                </c:pt>
                <c:pt idx="938">
                  <c:v>-3.8850008260472163E-5</c:v>
                </c:pt>
                <c:pt idx="939">
                  <c:v>-3.8850008260472163E-5</c:v>
                </c:pt>
                <c:pt idx="940">
                  <c:v>-3.8850008260472163E-5</c:v>
                </c:pt>
                <c:pt idx="941">
                  <c:v>-3.8941815798210471E-5</c:v>
                </c:pt>
                <c:pt idx="942">
                  <c:v>-3.8941815798210471E-5</c:v>
                </c:pt>
                <c:pt idx="943">
                  <c:v>-3.8941815798210471E-5</c:v>
                </c:pt>
                <c:pt idx="944">
                  <c:v>-4.0686159015239625E-5</c:v>
                </c:pt>
                <c:pt idx="945">
                  <c:v>-4.1053389166192857E-5</c:v>
                </c:pt>
                <c:pt idx="946">
                  <c:v>-4.2889539920959886E-5</c:v>
                </c:pt>
                <c:pt idx="947">
                  <c:v>-4.4174845449297066E-5</c:v>
                </c:pt>
                <c:pt idx="948">
                  <c:v>-5.0601373090982098E-5</c:v>
                </c:pt>
                <c:pt idx="949">
                  <c:v>-5.6293440430760233E-5</c:v>
                </c:pt>
                <c:pt idx="950">
                  <c:v>-5.8680436411957543E-5</c:v>
                </c:pt>
                <c:pt idx="951">
                  <c:v>-5.9598511789341058E-5</c:v>
                </c:pt>
                <c:pt idx="952">
                  <c:v>-6.363804344982878E-5</c:v>
                </c:pt>
                <c:pt idx="953">
                  <c:v>-6.4556118827212294E-5</c:v>
                </c:pt>
                <c:pt idx="954">
                  <c:v>-6.7677575110316503E-5</c:v>
                </c:pt>
                <c:pt idx="955">
                  <c:v>-7.8510864563442924E-5</c:v>
                </c:pt>
                <c:pt idx="956">
                  <c:v>-7.9428939940826438E-5</c:v>
                </c:pt>
                <c:pt idx="957">
                  <c:v>-8.0347015318209952E-5</c:v>
                </c:pt>
                <c:pt idx="958">
                  <c:v>-8.1265090695593466E-5</c:v>
                </c:pt>
                <c:pt idx="959">
                  <c:v>-8.7508003261801883E-5</c:v>
                </c:pt>
                <c:pt idx="960">
                  <c:v>-8.8426078639185397E-5</c:v>
                </c:pt>
                <c:pt idx="961">
                  <c:v>-8.9344154016568911E-5</c:v>
                </c:pt>
                <c:pt idx="962">
                  <c:v>-9.0262229393952426E-5</c:v>
                </c:pt>
                <c:pt idx="963">
                  <c:v>-9.0629459544906091E-5</c:v>
                </c:pt>
                <c:pt idx="964">
                  <c:v>-9.3016455526103402E-5</c:v>
                </c:pt>
                <c:pt idx="965">
                  <c:v>-9.3383685677056634E-5</c:v>
                </c:pt>
                <c:pt idx="966">
                  <c:v>-9.3383685677056634E-5</c:v>
                </c:pt>
                <c:pt idx="967">
                  <c:v>-9.4301761054440148E-5</c:v>
                </c:pt>
                <c:pt idx="968">
                  <c:v>-9.613791180920761E-5</c:v>
                </c:pt>
                <c:pt idx="969">
                  <c:v>-9.613791180920761E-5</c:v>
                </c:pt>
                <c:pt idx="970">
                  <c:v>-9.613791180920761E-5</c:v>
                </c:pt>
                <c:pt idx="971">
                  <c:v>-9.7055987186591124E-5</c:v>
                </c:pt>
                <c:pt idx="972">
                  <c:v>-9.7423217337544357E-5</c:v>
                </c:pt>
                <c:pt idx="973">
                  <c:v>-9.7423217337544357E-5</c:v>
                </c:pt>
                <c:pt idx="974">
                  <c:v>-1.0054467362064856E-4</c:v>
                </c:pt>
                <c:pt idx="975">
                  <c:v>-1.0329889975279911E-4</c:v>
                </c:pt>
                <c:pt idx="976">
                  <c:v>-1.0421697513018306E-4</c:v>
                </c:pt>
                <c:pt idx="977">
                  <c:v>-1.069712012623336E-4</c:v>
                </c:pt>
                <c:pt idx="978">
                  <c:v>-1.0788927663971711E-4</c:v>
                </c:pt>
                <c:pt idx="979">
                  <c:v>-1.1284688367758835E-4</c:v>
                </c:pt>
                <c:pt idx="980">
                  <c:v>-1.1468303443235581E-4</c:v>
                </c:pt>
                <c:pt idx="981">
                  <c:v>-1.1468303443235581E-4</c:v>
                </c:pt>
                <c:pt idx="982">
                  <c:v>-1.1505026458330904E-4</c:v>
                </c:pt>
                <c:pt idx="983">
                  <c:v>-1.2055871684761056E-4</c:v>
                </c:pt>
                <c:pt idx="984">
                  <c:v>-1.2129317714951746E-4</c:v>
                </c:pt>
                <c:pt idx="985">
                  <c:v>-1.2368017313071477E-4</c:v>
                </c:pt>
                <c:pt idx="986">
                  <c:v>-1.2368017313071477E-4</c:v>
                </c:pt>
                <c:pt idx="987">
                  <c:v>-1.2588355403643546E-4</c:v>
                </c:pt>
                <c:pt idx="988">
                  <c:v>-1.3047393092335303E-4</c:v>
                </c:pt>
                <c:pt idx="989">
                  <c:v>-1.3304454198002739E-4</c:v>
                </c:pt>
                <c:pt idx="990">
                  <c:v>-1.3947106962171243E-4</c:v>
                </c:pt>
                <c:pt idx="991">
                  <c:v>-1.4295975605576987E-4</c:v>
                </c:pt>
                <c:pt idx="992">
                  <c:v>-1.4534675203696718E-4</c:v>
                </c:pt>
                <c:pt idx="993">
                  <c:v>-1.493862836974549E-4</c:v>
                </c:pt>
                <c:pt idx="994">
                  <c:v>-1.5030435907483842E-4</c:v>
                </c:pt>
                <c:pt idx="995">
                  <c:v>-1.515896646031756E-4</c:v>
                </c:pt>
                <c:pt idx="996">
                  <c:v>-1.515896646031756E-4</c:v>
                </c:pt>
                <c:pt idx="997">
                  <c:v>-1.515896646031756E-4</c:v>
                </c:pt>
                <c:pt idx="998">
                  <c:v>-1.5223231736734375E-4</c:v>
                </c:pt>
                <c:pt idx="999">
                  <c:v>-1.5223231736734375E-4</c:v>
                </c:pt>
                <c:pt idx="1000">
                  <c:v>-1.5223231736734375E-4</c:v>
                </c:pt>
                <c:pt idx="1001">
                  <c:v>-1.5709811686747668E-4</c:v>
                </c:pt>
                <c:pt idx="1002">
                  <c:v>-1.5746534701843035E-4</c:v>
                </c:pt>
                <c:pt idx="1003">
                  <c:v>-1.7913192592468275E-4</c:v>
                </c:pt>
                <c:pt idx="1004">
                  <c:v>-1.7913192592468275E-4</c:v>
                </c:pt>
                <c:pt idx="1005">
                  <c:v>-1.7913192592468275E-4</c:v>
                </c:pt>
                <c:pt idx="1006">
                  <c:v>-1.8353868773612371E-4</c:v>
                </c:pt>
                <c:pt idx="1007">
                  <c:v>-1.9749343347235434E-4</c:v>
                </c:pt>
                <c:pt idx="1008">
                  <c:v>-2.057561118688064E-4</c:v>
                </c:pt>
                <c:pt idx="1009">
                  <c:v>-2.057561118688064E-4</c:v>
                </c:pt>
                <c:pt idx="1010">
                  <c:v>-2.057561118688064E-4</c:v>
                </c:pt>
                <c:pt idx="1011">
                  <c:v>-2.057561118688064E-4</c:v>
                </c:pt>
                <c:pt idx="1012">
                  <c:v>-2.057561118688064E-4</c:v>
                </c:pt>
                <c:pt idx="1013">
                  <c:v>-2.057561118688064E-4</c:v>
                </c:pt>
                <c:pt idx="1014">
                  <c:v>-2.057561118688064E-4</c:v>
                </c:pt>
                <c:pt idx="1015">
                  <c:v>-2.057561118688064E-4</c:v>
                </c:pt>
                <c:pt idx="1016">
                  <c:v>-2.057561118688064E-4</c:v>
                </c:pt>
                <c:pt idx="1017">
                  <c:v>-2.057561118688064E-4</c:v>
                </c:pt>
                <c:pt idx="1018">
                  <c:v>-2.057561118688064E-4</c:v>
                </c:pt>
                <c:pt idx="1019">
                  <c:v>-2.057561118688064E-4</c:v>
                </c:pt>
                <c:pt idx="1020">
                  <c:v>-2.057561118688064E-4</c:v>
                </c:pt>
                <c:pt idx="1021">
                  <c:v>-2.057561118688064E-4</c:v>
                </c:pt>
                <c:pt idx="1022">
                  <c:v>-2.0667418724618991E-4</c:v>
                </c:pt>
                <c:pt idx="1023">
                  <c:v>-2.0667418724618991E-4</c:v>
                </c:pt>
                <c:pt idx="1024">
                  <c:v>-2.0667418724618991E-4</c:v>
                </c:pt>
                <c:pt idx="1025">
                  <c:v>-2.0667418724618991E-4</c:v>
                </c:pt>
                <c:pt idx="1026">
                  <c:v>-2.0667418724618991E-4</c:v>
                </c:pt>
                <c:pt idx="1027">
                  <c:v>-2.0667418724618991E-4</c:v>
                </c:pt>
                <c:pt idx="1028">
                  <c:v>-2.0667418724618991E-4</c:v>
                </c:pt>
                <c:pt idx="1029">
                  <c:v>-2.0667418724618991E-4</c:v>
                </c:pt>
                <c:pt idx="1030">
                  <c:v>-2.0667418724618991E-4</c:v>
                </c:pt>
                <c:pt idx="1031">
                  <c:v>-2.0667418724618991E-4</c:v>
                </c:pt>
                <c:pt idx="1032">
                  <c:v>-2.0667418724618991E-4</c:v>
                </c:pt>
                <c:pt idx="1033">
                  <c:v>-2.0667418724618991E-4</c:v>
                </c:pt>
                <c:pt idx="1034">
                  <c:v>-2.0667418724618991E-4</c:v>
                </c:pt>
                <c:pt idx="1035">
                  <c:v>-2.0667418724618991E-4</c:v>
                </c:pt>
                <c:pt idx="1036">
                  <c:v>-2.0979564352929412E-4</c:v>
                </c:pt>
                <c:pt idx="1037">
                  <c:v>-2.0979564352929412E-4</c:v>
                </c:pt>
                <c:pt idx="1038">
                  <c:v>-2.1071371890667764E-4</c:v>
                </c:pt>
                <c:pt idx="1039">
                  <c:v>-2.1456963549168874E-4</c:v>
                </c:pt>
                <c:pt idx="1040">
                  <c:v>-2.250356947938615E-4</c:v>
                </c:pt>
                <c:pt idx="1041">
                  <c:v>-2.3513452394508102E-4</c:v>
                </c:pt>
                <c:pt idx="1042">
                  <c:v>-2.4009213098295226E-4</c:v>
                </c:pt>
                <c:pt idx="1043">
                  <c:v>-2.4009213098295226E-4</c:v>
                </c:pt>
                <c:pt idx="1044">
                  <c:v>-2.5184349581346176E-4</c:v>
                </c:pt>
                <c:pt idx="1045">
                  <c:v>-2.5625025762490315E-4</c:v>
                </c:pt>
                <c:pt idx="1046">
                  <c:v>-2.6763439230445942E-4</c:v>
                </c:pt>
                <c:pt idx="1047">
                  <c:v>-2.6855246768184293E-4</c:v>
                </c:pt>
                <c:pt idx="1048">
                  <c:v>-2.689196978327966E-4</c:v>
                </c:pt>
                <c:pt idx="1049">
                  <c:v>-2.7057223351208701E-4</c:v>
                </c:pt>
                <c:pt idx="1050">
                  <c:v>-2.7552984054995825E-4</c:v>
                </c:pt>
                <c:pt idx="1051">
                  <c:v>-2.7571345562543486E-4</c:v>
                </c:pt>
                <c:pt idx="1052">
                  <c:v>-2.7846768175758584E-4</c:v>
                </c:pt>
                <c:pt idx="1053">
                  <c:v>-2.9242242749381604E-4</c:v>
                </c:pt>
                <c:pt idx="1054">
                  <c:v>-2.9242242749381604E-4</c:v>
                </c:pt>
                <c:pt idx="1055">
                  <c:v>-3.1041670489053395E-4</c:v>
                </c:pt>
                <c:pt idx="1056">
                  <c:v>-3.1537431192840519E-4</c:v>
                </c:pt>
                <c:pt idx="1057">
                  <c:v>-3.1721046268317265E-4</c:v>
                </c:pt>
                <c:pt idx="1058">
                  <c:v>-3.1812853806055617E-4</c:v>
                </c:pt>
                <c:pt idx="1059">
                  <c:v>-3.4695610491040051E-4</c:v>
                </c:pt>
                <c:pt idx="1060">
                  <c:v>-3.4934310089159782E-4</c:v>
                </c:pt>
                <c:pt idx="1061">
                  <c:v>-3.623797712504445E-4</c:v>
                </c:pt>
                <c:pt idx="1062">
                  <c:v>-3.6329784662782801E-4</c:v>
                </c:pt>
                <c:pt idx="1063">
                  <c:v>-3.8790226674170801E-4</c:v>
                </c:pt>
                <c:pt idx="1064">
                  <c:v>-3.8808588181718463E-4</c:v>
                </c:pt>
                <c:pt idx="1065">
                  <c:v>-3.9983724664769456E-4</c:v>
                </c:pt>
                <c:pt idx="1066">
                  <c:v>-4.0516208383651903E-4</c:v>
                </c:pt>
                <c:pt idx="1067">
                  <c:v>-4.1195584162915773E-4</c:v>
                </c:pt>
                <c:pt idx="1068">
                  <c:v>-4.1287391700654125E-4</c:v>
                </c:pt>
                <c:pt idx="1069">
                  <c:v>-4.2278913108228372E-4</c:v>
                </c:pt>
                <c:pt idx="1070">
                  <c:v>-4.3454049591279366E-4</c:v>
                </c:pt>
                <c:pt idx="1071">
                  <c:v>-4.3454049591279366E-4</c:v>
                </c:pt>
                <c:pt idx="1072">
                  <c:v>-4.3454049591279366E-4</c:v>
                </c:pt>
                <c:pt idx="1073">
                  <c:v>-4.3454049591279366E-4</c:v>
                </c:pt>
                <c:pt idx="1074">
                  <c:v>-4.3454049591279366E-4</c:v>
                </c:pt>
                <c:pt idx="1075">
                  <c:v>-4.3454049591279366E-4</c:v>
                </c:pt>
                <c:pt idx="1076">
                  <c:v>-4.3454049591279366E-4</c:v>
                </c:pt>
                <c:pt idx="1077">
                  <c:v>-4.3454049591279366E-4</c:v>
                </c:pt>
                <c:pt idx="1078">
                  <c:v>-4.3454049591279366E-4</c:v>
                </c:pt>
                <c:pt idx="1079">
                  <c:v>-4.3454049591279366E-4</c:v>
                </c:pt>
                <c:pt idx="1080">
                  <c:v>-4.3454049591279366E-4</c:v>
                </c:pt>
                <c:pt idx="1081">
                  <c:v>-4.3637664666756068E-4</c:v>
                </c:pt>
                <c:pt idx="1082">
                  <c:v>-4.3637664666756068E-4</c:v>
                </c:pt>
                <c:pt idx="1083">
                  <c:v>-4.3637664666756068E-4</c:v>
                </c:pt>
                <c:pt idx="1084">
                  <c:v>-4.3637664666756068E-4</c:v>
                </c:pt>
                <c:pt idx="1085">
                  <c:v>-4.3858002757328138E-4</c:v>
                </c:pt>
                <c:pt idx="1086">
                  <c:v>-4.3949810295066489E-4</c:v>
                </c:pt>
                <c:pt idx="1087">
                  <c:v>-4.4078340847900207E-4</c:v>
                </c:pt>
                <c:pt idx="1088">
                  <c:v>-4.4133425370543192E-4</c:v>
                </c:pt>
                <c:pt idx="1089">
                  <c:v>-4.5216754315855834E-4</c:v>
                </c:pt>
                <c:pt idx="1090">
                  <c:v>-4.5896130095119661E-4</c:v>
                </c:pt>
                <c:pt idx="1091">
                  <c:v>-4.6208275723430082E-4</c:v>
                </c:pt>
                <c:pt idx="1092">
                  <c:v>-4.6391890798906784E-4</c:v>
                </c:pt>
                <c:pt idx="1093">
                  <c:v>-4.6979459040432303E-4</c:v>
                </c:pt>
                <c:pt idx="1094">
                  <c:v>-4.7016182055527626E-4</c:v>
                </c:pt>
                <c:pt idx="1095">
                  <c:v>-4.7016182055527626E-4</c:v>
                </c:pt>
                <c:pt idx="1096">
                  <c:v>-4.7071266578170654E-4</c:v>
                </c:pt>
                <c:pt idx="1097">
                  <c:v>-4.8870694317842446E-4</c:v>
                </c:pt>
                <c:pt idx="1098">
                  <c:v>-4.9954023263155088E-4</c:v>
                </c:pt>
                <c:pt idx="1099">
                  <c:v>-5.0927183163181674E-4</c:v>
                </c:pt>
                <c:pt idx="1100">
                  <c:v>-5.1441305374516459E-4</c:v>
                </c:pt>
                <c:pt idx="1101">
                  <c:v>-5.2965310500973197E-4</c:v>
                </c:pt>
                <c:pt idx="1102">
                  <c:v>-5.3369263667021969E-4</c:v>
                </c:pt>
                <c:pt idx="1103">
                  <c:v>-5.4415869597239245E-4</c:v>
                </c:pt>
                <c:pt idx="1104">
                  <c:v>-5.4507677134977596E-4</c:v>
                </c:pt>
                <c:pt idx="1105">
                  <c:v>-5.4507677134977596E-4</c:v>
                </c:pt>
                <c:pt idx="1106">
                  <c:v>-5.4507677134977596E-4</c:v>
                </c:pt>
                <c:pt idx="1107">
                  <c:v>-5.5499198542551887E-4</c:v>
                </c:pt>
                <c:pt idx="1108">
                  <c:v>-5.6362189397292459E-4</c:v>
                </c:pt>
                <c:pt idx="1109">
                  <c:v>-5.6766142563341232E-4</c:v>
                </c:pt>
                <c:pt idx="1110">
                  <c:v>-5.7133372714294637E-4</c:v>
                </c:pt>
                <c:pt idx="1111">
                  <c:v>-5.7261903267128355E-4</c:v>
                </c:pt>
                <c:pt idx="1112">
                  <c:v>-5.7353710804866707E-4</c:v>
                </c:pt>
                <c:pt idx="1113">
                  <c:v>-5.8253424674702603E-4</c:v>
                </c:pt>
                <c:pt idx="1114">
                  <c:v>-5.8473762765274672E-4</c:v>
                </c:pt>
                <c:pt idx="1115">
                  <c:v>-6.0291552012494126E-4</c:v>
                </c:pt>
                <c:pt idx="1116">
                  <c:v>-6.0511890103066195E-4</c:v>
                </c:pt>
                <c:pt idx="1117">
                  <c:v>-6.0695505178542898E-4</c:v>
                </c:pt>
                <c:pt idx="1118">
                  <c:v>-6.0824035731376616E-4</c:v>
                </c:pt>
                <c:pt idx="1119">
                  <c:v>-6.1411603972902091E-4</c:v>
                </c:pt>
                <c:pt idx="1120">
                  <c:v>-6.1687026586117188E-4</c:v>
                </c:pt>
                <c:pt idx="1121">
                  <c:v>-6.2751994023882126E-4</c:v>
                </c:pt>
                <c:pt idx="1122">
                  <c:v>-6.2935609099358828E-4</c:v>
                </c:pt>
                <c:pt idx="1123">
                  <c:v>-6.3670069401265705E-4</c:v>
                </c:pt>
                <c:pt idx="1124">
                  <c:v>-6.6148872920201367E-4</c:v>
                </c:pt>
                <c:pt idx="1125">
                  <c:v>-6.6240680457939718E-4</c:v>
                </c:pt>
                <c:pt idx="1126">
                  <c:v>-6.6240680457939718E-4</c:v>
                </c:pt>
                <c:pt idx="1127">
                  <c:v>-6.6240680457939718E-4</c:v>
                </c:pt>
                <c:pt idx="1128">
                  <c:v>-6.6240680457939718E-4</c:v>
                </c:pt>
                <c:pt idx="1129">
                  <c:v>-6.6240680457939718E-4</c:v>
                </c:pt>
                <c:pt idx="1130">
                  <c:v>-6.6240680457939718E-4</c:v>
                </c:pt>
                <c:pt idx="1131">
                  <c:v>-6.6240680457939718E-4</c:v>
                </c:pt>
                <c:pt idx="1132">
                  <c:v>-6.6240680457939718E-4</c:v>
                </c:pt>
                <c:pt idx="1133">
                  <c:v>-6.6240680457939718E-4</c:v>
                </c:pt>
                <c:pt idx="1134">
                  <c:v>-6.6240680457939718E-4</c:v>
                </c:pt>
                <c:pt idx="1135">
                  <c:v>-6.6240680457939718E-4</c:v>
                </c:pt>
                <c:pt idx="1136">
                  <c:v>-6.6240680457939718E-4</c:v>
                </c:pt>
                <c:pt idx="1137">
                  <c:v>-6.6240680457939718E-4</c:v>
                </c:pt>
                <c:pt idx="1138">
                  <c:v>-6.6240680457939718E-4</c:v>
                </c:pt>
                <c:pt idx="1139">
                  <c:v>-6.6240680457939718E-4</c:v>
                </c:pt>
                <c:pt idx="1140">
                  <c:v>-6.6240680457939718E-4</c:v>
                </c:pt>
                <c:pt idx="1141">
                  <c:v>-6.6240680457939718E-4</c:v>
                </c:pt>
                <c:pt idx="1142">
                  <c:v>-6.6240680457939718E-4</c:v>
                </c:pt>
                <c:pt idx="1143">
                  <c:v>-6.6240680457939718E-4</c:v>
                </c:pt>
                <c:pt idx="1144">
                  <c:v>-6.6240680457939718E-4</c:v>
                </c:pt>
                <c:pt idx="1145">
                  <c:v>-6.6240680457939718E-4</c:v>
                </c:pt>
                <c:pt idx="1146">
                  <c:v>-6.6240680457939718E-4</c:v>
                </c:pt>
                <c:pt idx="1147">
                  <c:v>-6.6736441161726842E-4</c:v>
                </c:pt>
                <c:pt idx="1148">
                  <c:v>-6.7507624478729063E-4</c:v>
                </c:pt>
                <c:pt idx="1149">
                  <c:v>-6.7544347493824386E-4</c:v>
                </c:pt>
                <c:pt idx="1150">
                  <c:v>-6.8407338348564959E-4</c:v>
                </c:pt>
                <c:pt idx="1151">
                  <c:v>-6.8444061363660304E-4</c:v>
                </c:pt>
                <c:pt idx="1152">
                  <c:v>-7.0151681565593744E-4</c:v>
                </c:pt>
                <c:pt idx="1153">
                  <c:v>-7.0261850610879779E-4</c:v>
                </c:pt>
                <c:pt idx="1154">
                  <c:v>-7.0445465686356503E-4</c:v>
                </c:pt>
                <c:pt idx="1155">
                  <c:v>-7.0849418852405276E-4</c:v>
                </c:pt>
                <c:pt idx="1156">
                  <c:v>-7.0922864882595965E-4</c:v>
                </c:pt>
                <c:pt idx="1157">
                  <c:v>-7.1143202973168013E-4</c:v>
                </c:pt>
                <c:pt idx="1158">
                  <c:v>-7.1345179556192399E-4</c:v>
                </c:pt>
                <c:pt idx="1159">
                  <c:v>-7.1436987093930751E-4</c:v>
                </c:pt>
                <c:pt idx="1160">
                  <c:v>-7.173077121469351E-4</c:v>
                </c:pt>
                <c:pt idx="1161">
                  <c:v>-7.4136128703438482E-4</c:v>
                </c:pt>
                <c:pt idx="1162">
                  <c:v>-7.4136128703438482E-4</c:v>
                </c:pt>
                <c:pt idx="1163">
                  <c:v>-7.4319743778915185E-4</c:v>
                </c:pt>
                <c:pt idx="1164">
                  <c:v>-7.6119171518586998E-4</c:v>
                </c:pt>
                <c:pt idx="1165">
                  <c:v>-7.6119171518586998E-4</c:v>
                </c:pt>
                <c:pt idx="1166">
                  <c:v>-7.6119171518586998E-4</c:v>
                </c:pt>
                <c:pt idx="1167">
                  <c:v>-7.621097905632535E-4</c:v>
                </c:pt>
                <c:pt idx="1168">
                  <c:v>-7.621097905632535E-4</c:v>
                </c:pt>
                <c:pt idx="1169">
                  <c:v>-7.621097905632535E-4</c:v>
                </c:pt>
                <c:pt idx="1170">
                  <c:v>-7.621097905632535E-4</c:v>
                </c:pt>
                <c:pt idx="1171">
                  <c:v>-7.6798547297850846E-4</c:v>
                </c:pt>
                <c:pt idx="1172">
                  <c:v>-7.6798547297850846E-4</c:v>
                </c:pt>
                <c:pt idx="1173">
                  <c:v>-7.7202500463899619E-4</c:v>
                </c:pt>
                <c:pt idx="1174">
                  <c:v>-7.7202500463899619E-4</c:v>
                </c:pt>
                <c:pt idx="1175">
                  <c:v>-7.7202500463899619E-4</c:v>
                </c:pt>
                <c:pt idx="1176">
                  <c:v>-7.7202500463899619E-4</c:v>
                </c:pt>
                <c:pt idx="1177">
                  <c:v>-7.729430800163797E-4</c:v>
                </c:pt>
                <c:pt idx="1178">
                  <c:v>-7.729430800163797E-4</c:v>
                </c:pt>
                <c:pt idx="1179">
                  <c:v>-7.7386115539376321E-4</c:v>
                </c:pt>
                <c:pt idx="1180">
                  <c:v>-7.8689782575261011E-4</c:v>
                </c:pt>
                <c:pt idx="1181">
                  <c:v>-7.8689782575261011E-4</c:v>
                </c:pt>
                <c:pt idx="1182">
                  <c:v>-7.9589496445096907E-4</c:v>
                </c:pt>
                <c:pt idx="1183">
                  <c:v>-8.0617740867766521E-4</c:v>
                </c:pt>
                <c:pt idx="1184">
                  <c:v>-8.0636102375314183E-4</c:v>
                </c:pt>
                <c:pt idx="1185">
                  <c:v>-8.0727909913052556E-4</c:v>
                </c:pt>
                <c:pt idx="1186">
                  <c:v>-8.0911524988529259E-4</c:v>
                </c:pt>
                <c:pt idx="1187">
                  <c:v>-8.1811238858365176E-4</c:v>
                </c:pt>
                <c:pt idx="1188">
                  <c:v>-8.2472253130081341E-4</c:v>
                </c:pt>
                <c:pt idx="1189">
                  <c:v>-8.2802760265939424E-4</c:v>
                </c:pt>
                <c:pt idx="1190">
                  <c:v>-8.30781828791545E-4</c:v>
                </c:pt>
                <c:pt idx="1191">
                  <c:v>-8.3298520969726569E-4</c:v>
                </c:pt>
                <c:pt idx="1192">
                  <c:v>-8.3739197150870686E-4</c:v>
                </c:pt>
                <c:pt idx="1193">
                  <c:v>-8.3977896748990417E-4</c:v>
                </c:pt>
                <c:pt idx="1194">
                  <c:v>-8.4565464990515892E-4</c:v>
                </c:pt>
                <c:pt idx="1195">
                  <c:v>-8.5373371322613437E-4</c:v>
                </c:pt>
                <c:pt idx="1196">
                  <c:v>-8.6273085192449354E-4</c:v>
                </c:pt>
                <c:pt idx="1197">
                  <c:v>-8.8347935545336222E-4</c:v>
                </c:pt>
                <c:pt idx="1198">
                  <c:v>-8.8347935545336222E-4</c:v>
                </c:pt>
                <c:pt idx="1199">
                  <c:v>-8.8347935545336222E-4</c:v>
                </c:pt>
                <c:pt idx="1200">
                  <c:v>-8.902731132460007E-4</c:v>
                </c:pt>
                <c:pt idx="1201">
                  <c:v>-8.902731132460007E-4</c:v>
                </c:pt>
                <c:pt idx="1202">
                  <c:v>-8.902731132460007E-4</c:v>
                </c:pt>
                <c:pt idx="1203">
                  <c:v>-8.902731132460007E-4</c:v>
                </c:pt>
                <c:pt idx="1204">
                  <c:v>-8.902731132460007E-4</c:v>
                </c:pt>
                <c:pt idx="1205">
                  <c:v>-8.9119118862338443E-4</c:v>
                </c:pt>
                <c:pt idx="1206">
                  <c:v>-8.9119118862338443E-4</c:v>
                </c:pt>
                <c:pt idx="1207">
                  <c:v>-8.9119118862338443E-4</c:v>
                </c:pt>
                <c:pt idx="1208">
                  <c:v>-8.9119118862338443E-4</c:v>
                </c:pt>
                <c:pt idx="1209">
                  <c:v>-9.0147363285008036E-4</c:v>
                </c:pt>
                <c:pt idx="1210">
                  <c:v>-9.4535763588901524E-4</c:v>
                </c:pt>
                <c:pt idx="1211">
                  <c:v>-9.4701017156830587E-4</c:v>
                </c:pt>
                <c:pt idx="1212">
                  <c:v>-9.534366992099909E-4</c:v>
                </c:pt>
                <c:pt idx="1213">
                  <c:v>-9.534366992099909E-4</c:v>
                </c:pt>
                <c:pt idx="1214">
                  <c:v>-9.9768793239987923E-4</c:v>
                </c:pt>
                <c:pt idx="1215">
                  <c:v>-1.0008093886829834E-3</c:v>
                </c:pt>
                <c:pt idx="1216">
                  <c:v>-1.0008093886829834E-3</c:v>
                </c:pt>
                <c:pt idx="1217">
                  <c:v>-1.0008093886829834E-3</c:v>
                </c:pt>
                <c:pt idx="1218">
                  <c:v>-1.0008093886829834E-3</c:v>
                </c:pt>
                <c:pt idx="1219">
                  <c:v>-1.0008093886829834E-3</c:v>
                </c:pt>
                <c:pt idx="1220">
                  <c:v>-1.001727464060367E-3</c:v>
                </c:pt>
                <c:pt idx="1221">
                  <c:v>-1.001727464060367E-3</c:v>
                </c:pt>
                <c:pt idx="1222">
                  <c:v>-1.0026455394377505E-3</c:v>
                </c:pt>
                <c:pt idx="1223">
                  <c:v>-1.0026455394377505E-3</c:v>
                </c:pt>
                <c:pt idx="1224">
                  <c:v>-1.009439297230389E-3</c:v>
                </c:pt>
                <c:pt idx="1225">
                  <c:v>-1.0283516500044906E-3</c:v>
                </c:pt>
                <c:pt idx="1226">
                  <c:v>-1.0283516500044906E-3</c:v>
                </c:pt>
                <c:pt idx="1227">
                  <c:v>-1.0445097766464415E-3</c:v>
                </c:pt>
                <c:pt idx="1228">
                  <c:v>-1.048732923382406E-3</c:v>
                </c:pt>
                <c:pt idx="1229">
                  <c:v>-1.0503854590616965E-3</c:v>
                </c:pt>
                <c:pt idx="1230">
                  <c:v>-1.0509363042881265E-3</c:v>
                </c:pt>
                <c:pt idx="1231">
                  <c:v>-1.0726028831943789E-3</c:v>
                </c:pt>
                <c:pt idx="1232">
                  <c:v>-1.0825180972701216E-3</c:v>
                </c:pt>
                <c:pt idx="1233">
                  <c:v>-1.1023485254216068E-3</c:v>
                </c:pt>
                <c:pt idx="1234">
                  <c:v>-1.1023485254216068E-3</c:v>
                </c:pt>
                <c:pt idx="1235">
                  <c:v>-1.1023485254216068E-3</c:v>
                </c:pt>
                <c:pt idx="1236">
                  <c:v>-1.1023485254216068E-3</c:v>
                </c:pt>
                <c:pt idx="1237">
                  <c:v>-1.1023485254216068E-3</c:v>
                </c:pt>
                <c:pt idx="1238">
                  <c:v>-1.1023485254216068E-3</c:v>
                </c:pt>
                <c:pt idx="1239">
                  <c:v>-1.1023485254216068E-3</c:v>
                </c:pt>
                <c:pt idx="1240">
                  <c:v>-1.1122637394973495E-3</c:v>
                </c:pt>
                <c:pt idx="1241">
                  <c:v>-1.1122637394973495E-3</c:v>
                </c:pt>
                <c:pt idx="1242">
                  <c:v>-1.1122637394973495E-3</c:v>
                </c:pt>
                <c:pt idx="1243">
                  <c:v>-1.1163032711578372E-3</c:v>
                </c:pt>
                <c:pt idx="1244">
                  <c:v>-1.1172213465352207E-3</c:v>
                </c:pt>
                <c:pt idx="1245">
                  <c:v>-1.1199755726673715E-3</c:v>
                </c:pt>
                <c:pt idx="1246">
                  <c:v>-1.1339303184036019E-3</c:v>
                </c:pt>
                <c:pt idx="1247">
                  <c:v>-1.1370517746867061E-3</c:v>
                </c:pt>
                <c:pt idx="1248">
                  <c:v>-1.144212762630298E-3</c:v>
                </c:pt>
                <c:pt idx="1249">
                  <c:v>-1.1451308380076815E-3</c:v>
                </c:pt>
                <c:pt idx="1250">
                  <c:v>-1.1574330480646213E-3</c:v>
                </c:pt>
                <c:pt idx="1251">
                  <c:v>-1.173223944555619E-3</c:v>
                </c:pt>
                <c:pt idx="1252">
                  <c:v>-1.1741420199330025E-3</c:v>
                </c:pt>
                <c:pt idx="1253">
                  <c:v>-1.1757945556122929E-3</c:v>
                </c:pt>
                <c:pt idx="1254">
                  <c:v>-1.1813030078765944E-3</c:v>
                </c:pt>
                <c:pt idx="1255">
                  <c:v>-1.2187604832738443E-3</c:v>
                </c:pt>
                <c:pt idx="1256">
                  <c:v>-1.2187604832738443E-3</c:v>
                </c:pt>
                <c:pt idx="1257">
                  <c:v>-1.2187604832738443E-3</c:v>
                </c:pt>
                <c:pt idx="1258">
                  <c:v>-1.2187604832738443E-3</c:v>
                </c:pt>
                <c:pt idx="1259">
                  <c:v>-1.2187604832738443E-3</c:v>
                </c:pt>
                <c:pt idx="1260">
                  <c:v>-1.2187604832738443E-3</c:v>
                </c:pt>
                <c:pt idx="1261">
                  <c:v>-1.2218819395569485E-3</c:v>
                </c:pt>
                <c:pt idx="1262">
                  <c:v>-1.230511848104354E-3</c:v>
                </c:pt>
                <c:pt idx="1263">
                  <c:v>-1.230511848104354E-3</c:v>
                </c:pt>
                <c:pt idx="1264">
                  <c:v>-1.2457518993689214E-3</c:v>
                </c:pt>
                <c:pt idx="1265">
                  <c:v>-1.2958788149740647E-3</c:v>
                </c:pt>
                <c:pt idx="1266">
                  <c:v>-1.2990002712571689E-3</c:v>
                </c:pt>
                <c:pt idx="1267">
                  <c:v>-1.3026725727667032E-3</c:v>
                </c:pt>
                <c:pt idx="1268">
                  <c:v>-1.3026725727667032E-3</c:v>
                </c:pt>
                <c:pt idx="1269">
                  <c:v>-1.3026725727667032E-3</c:v>
                </c:pt>
                <c:pt idx="1270">
                  <c:v>-1.3026725727667032E-3</c:v>
                </c:pt>
                <c:pt idx="1271">
                  <c:v>-1.3175453938803171E-3</c:v>
                </c:pt>
                <c:pt idx="1272">
                  <c:v>-1.3292967587108268E-3</c:v>
                </c:pt>
                <c:pt idx="1273">
                  <c:v>-1.338293897409186E-3</c:v>
                </c:pt>
                <c:pt idx="1274">
                  <c:v>-1.338293897409186E-3</c:v>
                </c:pt>
                <c:pt idx="1275">
                  <c:v>-1.338293897409186E-3</c:v>
                </c:pt>
                <c:pt idx="1276">
                  <c:v>-1.338293897409186E-3</c:v>
                </c:pt>
                <c:pt idx="1277">
                  <c:v>-1.346005730579208E-3</c:v>
                </c:pt>
                <c:pt idx="1278">
                  <c:v>-1.3500452622396957E-3</c:v>
                </c:pt>
                <c:pt idx="1279">
                  <c:v>-1.3500452622396957E-3</c:v>
                </c:pt>
                <c:pt idx="1280">
                  <c:v>-1.3500452622396957E-3</c:v>
                </c:pt>
                <c:pt idx="1281">
                  <c:v>-1.3500452622396957E-3</c:v>
                </c:pt>
                <c:pt idx="1282">
                  <c:v>-1.3500452622396957E-3</c:v>
                </c:pt>
                <c:pt idx="1283">
                  <c:v>-1.3636327778249727E-3</c:v>
                </c:pt>
                <c:pt idx="1284">
                  <c:v>-1.3636327778249727E-3</c:v>
                </c:pt>
                <c:pt idx="1285">
                  <c:v>-1.3636327778249727E-3</c:v>
                </c:pt>
                <c:pt idx="1286">
                  <c:v>-1.3636327778249727E-3</c:v>
                </c:pt>
                <c:pt idx="1287">
                  <c:v>-1.3671214642590303E-3</c:v>
                </c:pt>
                <c:pt idx="1288">
                  <c:v>-1.3785055989385866E-3</c:v>
                </c:pt>
                <c:pt idx="1289">
                  <c:v>-1.3785055989385866E-3</c:v>
                </c:pt>
                <c:pt idx="1290">
                  <c:v>-1.3785055989385866E-3</c:v>
                </c:pt>
                <c:pt idx="1291">
                  <c:v>-1.3785055989385866E-3</c:v>
                </c:pt>
                <c:pt idx="1292">
                  <c:v>-1.3887880431652825E-3</c:v>
                </c:pt>
                <c:pt idx="1293">
                  <c:v>-1.3970507215617348E-3</c:v>
                </c:pt>
                <c:pt idx="1294">
                  <c:v>-1.3996213326184087E-3</c:v>
                </c:pt>
                <c:pt idx="1295">
                  <c:v>-1.4095365466941514E-3</c:v>
                </c:pt>
                <c:pt idx="1296">
                  <c:v>-1.4348754271099381E-3</c:v>
                </c:pt>
                <c:pt idx="1297">
                  <c:v>-1.4348754271099381E-3</c:v>
                </c:pt>
                <c:pt idx="1298">
                  <c:v>-1.4348754271099381E-3</c:v>
                </c:pt>
                <c:pt idx="1299">
                  <c:v>-1.4348754271099381E-3</c:v>
                </c:pt>
                <c:pt idx="1300">
                  <c:v>-1.4389149587704258E-3</c:v>
                </c:pt>
                <c:pt idx="1301">
                  <c:v>-1.4389149587704258E-3</c:v>
                </c:pt>
                <c:pt idx="1302">
                  <c:v>-1.4389149587704258E-3</c:v>
                </c:pt>
                <c:pt idx="1303">
                  <c:v>-1.4389149587704258E-3</c:v>
                </c:pt>
                <c:pt idx="1304">
                  <c:v>-1.455623930638807E-3</c:v>
                </c:pt>
                <c:pt idx="1305">
                  <c:v>-1.457460081393574E-3</c:v>
                </c:pt>
                <c:pt idx="1306">
                  <c:v>-1.457460081393574E-3</c:v>
                </c:pt>
                <c:pt idx="1307">
                  <c:v>-1.457460081393574E-3</c:v>
                </c:pt>
                <c:pt idx="1308">
                  <c:v>-1.457460081393574E-3</c:v>
                </c:pt>
                <c:pt idx="1309">
                  <c:v>-1.4624176884314455E-3</c:v>
                </c:pt>
                <c:pt idx="1310">
                  <c:v>-1.4673752954693167E-3</c:v>
                </c:pt>
                <c:pt idx="1311">
                  <c:v>-1.471047596978851E-3</c:v>
                </c:pt>
                <c:pt idx="1312">
                  <c:v>-1.5215417427349477E-3</c:v>
                </c:pt>
                <c:pt idx="1313">
                  <c:v>-1.5215417427349477E-3</c:v>
                </c:pt>
                <c:pt idx="1314">
                  <c:v>-1.5215417427349477E-3</c:v>
                </c:pt>
                <c:pt idx="1315">
                  <c:v>-1.5259485045463889E-3</c:v>
                </c:pt>
                <c:pt idx="1316">
                  <c:v>-1.5323750321880739E-3</c:v>
                </c:pt>
                <c:pt idx="1317">
                  <c:v>-1.5323750321880739E-3</c:v>
                </c:pt>
                <c:pt idx="1318">
                  <c:v>-1.5323750321880739E-3</c:v>
                </c:pt>
                <c:pt idx="1319">
                  <c:v>-1.5323750321880739E-3</c:v>
                </c:pt>
                <c:pt idx="1320">
                  <c:v>-1.5345784130937944E-3</c:v>
                </c:pt>
                <c:pt idx="1321">
                  <c:v>-1.5345784130937944E-3</c:v>
                </c:pt>
                <c:pt idx="1322">
                  <c:v>-1.5345784130937944E-3</c:v>
                </c:pt>
                <c:pt idx="1323">
                  <c:v>-1.5345784130937944E-3</c:v>
                </c:pt>
                <c:pt idx="1324">
                  <c:v>-1.5345784130937944E-3</c:v>
                </c:pt>
                <c:pt idx="1325">
                  <c:v>-1.5624879045662552E-3</c:v>
                </c:pt>
                <c:pt idx="1326">
                  <c:v>-1.567078281453173E-3</c:v>
                </c:pt>
                <c:pt idx="1327">
                  <c:v>-1.567078281453173E-3</c:v>
                </c:pt>
                <c:pt idx="1328">
                  <c:v>-1.567078281453173E-3</c:v>
                </c:pt>
                <c:pt idx="1329">
                  <c:v>-1.5679963568305567E-3</c:v>
                </c:pt>
                <c:pt idx="1330">
                  <c:v>-1.5679963568305567E-3</c:v>
                </c:pt>
                <c:pt idx="1331">
                  <c:v>-1.5679963568305567E-3</c:v>
                </c:pt>
                <c:pt idx="1332">
                  <c:v>-1.5679963568305567E-3</c:v>
                </c:pt>
                <c:pt idx="1333">
                  <c:v>-1.5679963568305567E-3</c:v>
                </c:pt>
                <c:pt idx="1334">
                  <c:v>-1.5679963568305567E-3</c:v>
                </c:pt>
                <c:pt idx="1335">
                  <c:v>-1.5733211940193814E-3</c:v>
                </c:pt>
                <c:pt idx="1336">
                  <c:v>-1.5742392693967649E-3</c:v>
                </c:pt>
                <c:pt idx="1337">
                  <c:v>-1.5797477216610665E-3</c:v>
                </c:pt>
                <c:pt idx="1338">
                  <c:v>-1.5845217136234611E-3</c:v>
                </c:pt>
                <c:pt idx="1339">
                  <c:v>-1.5885612452839488E-3</c:v>
                </c:pt>
                <c:pt idx="1340">
                  <c:v>-1.5971911538313543E-3</c:v>
                </c:pt>
                <c:pt idx="1341">
                  <c:v>-1.5999453799635051E-3</c:v>
                </c:pt>
                <c:pt idx="1342">
                  <c:v>-1.6298746372662098E-3</c:v>
                </c:pt>
                <c:pt idx="1343">
                  <c:v>-1.6667812674370295E-3</c:v>
                </c:pt>
                <c:pt idx="1344">
                  <c:v>-1.6676993428144131E-3</c:v>
                </c:pt>
                <c:pt idx="1345">
                  <c:v>-1.6695354935691801E-3</c:v>
                </c:pt>
                <c:pt idx="1346">
                  <c:v>-1.6695354935691801E-3</c:v>
                </c:pt>
                <c:pt idx="1347">
                  <c:v>-1.6695354935691801E-3</c:v>
                </c:pt>
                <c:pt idx="1348">
                  <c:v>-1.6726569498522843E-3</c:v>
                </c:pt>
                <c:pt idx="1349">
                  <c:v>-1.6726569498522843E-3</c:v>
                </c:pt>
                <c:pt idx="1350">
                  <c:v>-1.6735750252296678E-3</c:v>
                </c:pt>
                <c:pt idx="1351">
                  <c:v>-1.6754111759844351E-3</c:v>
                </c:pt>
                <c:pt idx="1352">
                  <c:v>-1.6776145568901555E-3</c:v>
                </c:pt>
                <c:pt idx="1353">
                  <c:v>-1.6776145568901555E-3</c:v>
                </c:pt>
                <c:pt idx="1354">
                  <c:v>-1.6776145568901555E-3</c:v>
                </c:pt>
                <c:pt idx="1355">
                  <c:v>-1.6785326322675393E-3</c:v>
                </c:pt>
                <c:pt idx="1356">
                  <c:v>-1.6785326322675393E-3</c:v>
                </c:pt>
                <c:pt idx="1357">
                  <c:v>-1.6785326322675393E-3</c:v>
                </c:pt>
                <c:pt idx="1358">
                  <c:v>-1.6785326322675393E-3</c:v>
                </c:pt>
                <c:pt idx="1359">
                  <c:v>-1.6785326322675393E-3</c:v>
                </c:pt>
                <c:pt idx="1360">
                  <c:v>-1.6785326322675393E-3</c:v>
                </c:pt>
                <c:pt idx="1361">
                  <c:v>-1.6785326322675393E-3</c:v>
                </c:pt>
                <c:pt idx="1362">
                  <c:v>-1.6803687830223065E-3</c:v>
                </c:pt>
                <c:pt idx="1363">
                  <c:v>-1.7055240483626164E-3</c:v>
                </c:pt>
                <c:pt idx="1364">
                  <c:v>-1.7091963498721506E-3</c:v>
                </c:pt>
                <c:pt idx="1365">
                  <c:v>-1.7150720322874056E-3</c:v>
                </c:pt>
                <c:pt idx="1366">
                  <c:v>-1.715439262438359E-3</c:v>
                </c:pt>
                <c:pt idx="1367">
                  <c:v>-1.7181934885705098E-3</c:v>
                </c:pt>
                <c:pt idx="1368">
                  <c:v>-1.7310465438538799E-3</c:v>
                </c:pt>
                <c:pt idx="1369">
                  <c:v>-1.738574761948425E-3</c:v>
                </c:pt>
                <c:pt idx="1370">
                  <c:v>-1.7416962182315292E-3</c:v>
                </c:pt>
                <c:pt idx="1371">
                  <c:v>-1.7484899760241677E-3</c:v>
                </c:pt>
                <c:pt idx="1372">
                  <c:v>-1.7488572061751212E-3</c:v>
                </c:pt>
                <c:pt idx="1373">
                  <c:v>-1.7615266463830146E-3</c:v>
                </c:pt>
                <c:pt idx="1374">
                  <c:v>-1.7618938765339679E-3</c:v>
                </c:pt>
                <c:pt idx="1375">
                  <c:v>-1.7782356182513956E-3</c:v>
                </c:pt>
                <c:pt idx="1376">
                  <c:v>-1.7791536936287793E-3</c:v>
                </c:pt>
                <c:pt idx="1377">
                  <c:v>-1.7841113006666505E-3</c:v>
                </c:pt>
                <c:pt idx="1378">
                  <c:v>-1.7841113006666505E-3</c:v>
                </c:pt>
                <c:pt idx="1379">
                  <c:v>-1.7850293760440341E-3</c:v>
                </c:pt>
                <c:pt idx="1380">
                  <c:v>-1.7868655267988011E-3</c:v>
                </c:pt>
                <c:pt idx="1381">
                  <c:v>-1.7899869830819053E-3</c:v>
                </c:pt>
                <c:pt idx="1382">
                  <c:v>-1.7899869830819053E-3</c:v>
                </c:pt>
                <c:pt idx="1383">
                  <c:v>-1.7976988162519275E-3</c:v>
                </c:pt>
                <c:pt idx="1384">
                  <c:v>-1.8035744986671823E-3</c:v>
                </c:pt>
                <c:pt idx="1385">
                  <c:v>-1.8070631851012399E-3</c:v>
                </c:pt>
                <c:pt idx="1386">
                  <c:v>-1.8079812604786234E-3</c:v>
                </c:pt>
                <c:pt idx="1387">
                  <c:v>-1.8144077881203085E-3</c:v>
                </c:pt>
                <c:pt idx="1388">
                  <c:v>-1.8401138986870486E-3</c:v>
                </c:pt>
                <c:pt idx="1389">
                  <c:v>-1.8689414655368929E-3</c:v>
                </c:pt>
                <c:pt idx="1390">
                  <c:v>-1.8707776162916602E-3</c:v>
                </c:pt>
                <c:pt idx="1391">
                  <c:v>-1.8856504374052739E-3</c:v>
                </c:pt>
                <c:pt idx="1392">
                  <c:v>-1.889965391678977E-3</c:v>
                </c:pt>
                <c:pt idx="1393">
                  <c:v>-1.889965391678977E-3</c:v>
                </c:pt>
                <c:pt idx="1394">
                  <c:v>-1.889965391678977E-3</c:v>
                </c:pt>
                <c:pt idx="1395">
                  <c:v>-1.889965391678977E-3</c:v>
                </c:pt>
                <c:pt idx="1396">
                  <c:v>-1.8906080444431453E-3</c:v>
                </c:pt>
                <c:pt idx="1397">
                  <c:v>-1.8906080444431453E-3</c:v>
                </c:pt>
                <c:pt idx="1398">
                  <c:v>-1.8906080444431453E-3</c:v>
                </c:pt>
                <c:pt idx="1399">
                  <c:v>-1.8906080444431453E-3</c:v>
                </c:pt>
                <c:pt idx="1400">
                  <c:v>-1.8933622705752961E-3</c:v>
                </c:pt>
                <c:pt idx="1401">
                  <c:v>-1.8933622705752961E-3</c:v>
                </c:pt>
                <c:pt idx="1402">
                  <c:v>-1.8933622705752961E-3</c:v>
                </c:pt>
                <c:pt idx="1403">
                  <c:v>-1.8933622705752961E-3</c:v>
                </c:pt>
                <c:pt idx="1404">
                  <c:v>-1.8949229987168482E-3</c:v>
                </c:pt>
                <c:pt idx="1405">
                  <c:v>-1.8949229987168482E-3</c:v>
                </c:pt>
                <c:pt idx="1406">
                  <c:v>-1.8949229987168482E-3</c:v>
                </c:pt>
                <c:pt idx="1407">
                  <c:v>-1.8949229987168482E-3</c:v>
                </c:pt>
                <c:pt idx="1408">
                  <c:v>-1.8964837268584003E-3</c:v>
                </c:pt>
                <c:pt idx="1409">
                  <c:v>-1.8964837268584003E-3</c:v>
                </c:pt>
                <c:pt idx="1410">
                  <c:v>-1.8974018022357838E-3</c:v>
                </c:pt>
                <c:pt idx="1411">
                  <c:v>-1.8974018022357838E-3</c:v>
                </c:pt>
                <c:pt idx="1412">
                  <c:v>-1.8974018022357838E-3</c:v>
                </c:pt>
                <c:pt idx="1413">
                  <c:v>-1.8974018022357838E-3</c:v>
                </c:pt>
                <c:pt idx="1414">
                  <c:v>-1.900523258518888E-3</c:v>
                </c:pt>
                <c:pt idx="1415">
                  <c:v>-1.9023594092736551E-3</c:v>
                </c:pt>
                <c:pt idx="1416">
                  <c:v>-1.9317378213499297E-3</c:v>
                </c:pt>
                <c:pt idx="1417">
                  <c:v>-1.9592800826714368E-3</c:v>
                </c:pt>
                <c:pt idx="1418">
                  <c:v>-1.9592800826714368E-3</c:v>
                </c:pt>
                <c:pt idx="1419">
                  <c:v>-1.9592800826714368E-3</c:v>
                </c:pt>
                <c:pt idx="1420">
                  <c:v>-1.9592800826714368E-3</c:v>
                </c:pt>
                <c:pt idx="1421">
                  <c:v>-1.9618506937281108E-3</c:v>
                </c:pt>
                <c:pt idx="1422">
                  <c:v>-1.9726839831812372E-3</c:v>
                </c:pt>
                <c:pt idx="1423">
                  <c:v>-1.9871895741438977E-3</c:v>
                </c:pt>
                <c:pt idx="1424">
                  <c:v>-1.9980228635970237E-3</c:v>
                </c:pt>
                <c:pt idx="1425">
                  <c:v>-1.9980228635970237E-3</c:v>
                </c:pt>
                <c:pt idx="1426">
                  <c:v>-2.0005934746536976E-3</c:v>
                </c:pt>
                <c:pt idx="1427">
                  <c:v>-2.017853291748509E-3</c:v>
                </c:pt>
                <c:pt idx="1428">
                  <c:v>-2.0187713671258926E-3</c:v>
                </c:pt>
                <c:pt idx="1429">
                  <c:v>-2.0187713671258926E-3</c:v>
                </c:pt>
                <c:pt idx="1430">
                  <c:v>-2.0187713671258926E-3</c:v>
                </c:pt>
                <c:pt idx="1431">
                  <c:v>-2.0187713671258926E-3</c:v>
                </c:pt>
                <c:pt idx="1432">
                  <c:v>-2.0187713671258926E-3</c:v>
                </c:pt>
                <c:pt idx="1433">
                  <c:v>-2.0354803389942737E-3</c:v>
                </c:pt>
                <c:pt idx="1434">
                  <c:v>-2.042274096786912E-3</c:v>
                </c:pt>
                <c:pt idx="1435">
                  <c:v>-2.0431921721642959E-3</c:v>
                </c:pt>
                <c:pt idx="1436">
                  <c:v>-2.0516384656362246E-3</c:v>
                </c:pt>
                <c:pt idx="1437">
                  <c:v>-2.0701835882593728E-3</c:v>
                </c:pt>
                <c:pt idx="1438">
                  <c:v>-2.0701835882593728E-3</c:v>
                </c:pt>
                <c:pt idx="1439">
                  <c:v>-2.0701835882593728E-3</c:v>
                </c:pt>
                <c:pt idx="1440">
                  <c:v>-2.0732132370047387E-3</c:v>
                </c:pt>
                <c:pt idx="1441">
                  <c:v>-2.0732132370047387E-3</c:v>
                </c:pt>
                <c:pt idx="1442">
                  <c:v>-2.0732132370047387E-3</c:v>
                </c:pt>
                <c:pt idx="1443">
                  <c:v>-2.073305044542477E-3</c:v>
                </c:pt>
                <c:pt idx="1444">
                  <c:v>-2.073305044542477E-3</c:v>
                </c:pt>
                <c:pt idx="1445">
                  <c:v>-2.0800988023351153E-3</c:v>
                </c:pt>
                <c:pt idx="1446">
                  <c:v>-2.1045196073735187E-3</c:v>
                </c:pt>
                <c:pt idx="1447">
                  <c:v>-2.1237991902985738E-3</c:v>
                </c:pt>
                <c:pt idx="1448">
                  <c:v>-2.1243500355250036E-3</c:v>
                </c:pt>
                <c:pt idx="1449">
                  <c:v>-2.1252681109023876E-3</c:v>
                </c:pt>
                <c:pt idx="1450">
                  <c:v>-2.1252681109023876E-3</c:v>
                </c:pt>
                <c:pt idx="1451">
                  <c:v>-2.1311437933176423E-3</c:v>
                </c:pt>
                <c:pt idx="1452">
                  <c:v>-2.1327963289969327E-3</c:v>
                </c:pt>
                <c:pt idx="1453">
                  <c:v>-2.133347174223363E-3</c:v>
                </c:pt>
                <c:pt idx="1454">
                  <c:v>-2.1438132335255358E-3</c:v>
                </c:pt>
                <c:pt idx="1455">
                  <c:v>-2.1473019199595932E-3</c:v>
                </c:pt>
                <c:pt idx="1456">
                  <c:v>-2.1624501636864223E-3</c:v>
                </c:pt>
                <c:pt idx="1457">
                  <c:v>-2.1688766913281073E-3</c:v>
                </c:pt>
                <c:pt idx="1458">
                  <c:v>-2.1688766913281073E-3</c:v>
                </c:pt>
                <c:pt idx="1459">
                  <c:v>-2.1695193440922759E-3</c:v>
                </c:pt>
                <c:pt idx="1460">
                  <c:v>-2.1695193440922759E-3</c:v>
                </c:pt>
                <c:pt idx="1461">
                  <c:v>-2.1695193440922759E-3</c:v>
                </c:pt>
                <c:pt idx="1462">
                  <c:v>-2.1713554948470429E-3</c:v>
                </c:pt>
                <c:pt idx="1463">
                  <c:v>-2.1713554948470429E-3</c:v>
                </c:pt>
                <c:pt idx="1464">
                  <c:v>-2.1713554948470429E-3</c:v>
                </c:pt>
                <c:pt idx="1465">
                  <c:v>-2.1714473023847812E-3</c:v>
                </c:pt>
                <c:pt idx="1466">
                  <c:v>-2.1714473023847812E-3</c:v>
                </c:pt>
                <c:pt idx="1467">
                  <c:v>-2.1714473023847812E-3</c:v>
                </c:pt>
                <c:pt idx="1468">
                  <c:v>-2.1753950265075307E-3</c:v>
                </c:pt>
                <c:pt idx="1469">
                  <c:v>-2.1753950265075307E-3</c:v>
                </c:pt>
                <c:pt idx="1470">
                  <c:v>-2.1753950265075307E-3</c:v>
                </c:pt>
                <c:pt idx="1471">
                  <c:v>-2.1772311772622977E-3</c:v>
                </c:pt>
                <c:pt idx="1472">
                  <c:v>-2.199632216470457E-3</c:v>
                </c:pt>
                <c:pt idx="1473">
                  <c:v>-2.2005502918478405E-3</c:v>
                </c:pt>
                <c:pt idx="1474">
                  <c:v>-2.2200134898483726E-3</c:v>
                </c:pt>
                <c:pt idx="1475">
                  <c:v>-2.2200134898483726E-3</c:v>
                </c:pt>
                <c:pt idx="1476">
                  <c:v>-2.2537986637360882E-3</c:v>
                </c:pt>
                <c:pt idx="1477">
                  <c:v>-2.2547167391134717E-3</c:v>
                </c:pt>
                <c:pt idx="1478">
                  <c:v>-2.2547167391134717E-3</c:v>
                </c:pt>
                <c:pt idx="1479">
                  <c:v>-2.2646319531892142E-3</c:v>
                </c:pt>
                <c:pt idx="1480">
                  <c:v>-2.2859313019445134E-3</c:v>
                </c:pt>
                <c:pt idx="1481">
                  <c:v>-2.2859313019445134E-3</c:v>
                </c:pt>
                <c:pt idx="1482">
                  <c:v>-2.2859313019445134E-3</c:v>
                </c:pt>
                <c:pt idx="1483">
                  <c:v>-2.2885019130011873E-3</c:v>
                </c:pt>
                <c:pt idx="1484">
                  <c:v>-2.290246256218216E-3</c:v>
                </c:pt>
                <c:pt idx="1485">
                  <c:v>-2.290246256218216E-3</c:v>
                </c:pt>
                <c:pt idx="1486">
                  <c:v>-2.2912561391333379E-3</c:v>
                </c:pt>
                <c:pt idx="1487">
                  <c:v>-2.3002532778316968E-3</c:v>
                </c:pt>
                <c:pt idx="1488">
                  <c:v>-2.3017221984355106E-3</c:v>
                </c:pt>
                <c:pt idx="1489">
                  <c:v>-2.3039255793412313E-3</c:v>
                </c:pt>
                <c:pt idx="1490">
                  <c:v>-2.3048436547186148E-3</c:v>
                </c:pt>
                <c:pt idx="1491">
                  <c:v>-2.306128960246952E-3</c:v>
                </c:pt>
                <c:pt idx="1492">
                  <c:v>-2.3066798054733819E-3</c:v>
                </c:pt>
                <c:pt idx="1493">
                  <c:v>-2.3083323411526727E-3</c:v>
                </c:pt>
                <c:pt idx="1494">
                  <c:v>-2.3134735632660205E-3</c:v>
                </c:pt>
                <c:pt idx="1495">
                  <c:v>-2.3160441743226945E-3</c:v>
                </c:pt>
                <c:pt idx="1496">
                  <c:v>-2.323388777341763E-3</c:v>
                </c:pt>
                <c:pt idx="1497">
                  <c:v>-2.330549765285355E-3</c:v>
                </c:pt>
                <c:pt idx="1498">
                  <c:v>-2.3423011301158649E-3</c:v>
                </c:pt>
                <c:pt idx="1499">
                  <c:v>-2.3430355904177718E-3</c:v>
                </c:pt>
                <c:pt idx="1500">
                  <c:v>-2.3571739512294786E-3</c:v>
                </c:pt>
                <c:pt idx="1501">
                  <c:v>-2.3883885140605202E-3</c:v>
                </c:pt>
                <c:pt idx="1502">
                  <c:v>-2.3918772004945777E-3</c:v>
                </c:pt>
                <c:pt idx="1503">
                  <c:v>-2.3918772004945777E-3</c:v>
                </c:pt>
                <c:pt idx="1504">
                  <c:v>-2.3918772004945777E-3</c:v>
                </c:pt>
                <c:pt idx="1505">
                  <c:v>-2.3918772004945777E-3</c:v>
                </c:pt>
                <c:pt idx="1506">
                  <c:v>-2.3977528829098329E-3</c:v>
                </c:pt>
                <c:pt idx="1507">
                  <c:v>-2.3983037281362627E-3</c:v>
                </c:pt>
                <c:pt idx="1508">
                  <c:v>-2.3992218035136467E-3</c:v>
                </c:pt>
                <c:pt idx="1509">
                  <c:v>-2.4050974859289014E-3</c:v>
                </c:pt>
                <c:pt idx="1510">
                  <c:v>-2.4050974859289014E-3</c:v>
                </c:pt>
                <c:pt idx="1511">
                  <c:v>-2.4050974859289014E-3</c:v>
                </c:pt>
                <c:pt idx="1512">
                  <c:v>-2.4054647160798547E-3</c:v>
                </c:pt>
                <c:pt idx="1513">
                  <c:v>-2.4061073688440232E-3</c:v>
                </c:pt>
                <c:pt idx="1514">
                  <c:v>-2.4061073688440232E-3</c:v>
                </c:pt>
                <c:pt idx="1515">
                  <c:v>-2.4076680969855753E-3</c:v>
                </c:pt>
                <c:pt idx="1516">
                  <c:v>-2.408035327136529E-3</c:v>
                </c:pt>
                <c:pt idx="1517">
                  <c:v>-2.414737277391429E-3</c:v>
                </c:pt>
                <c:pt idx="1518">
                  <c:v>-2.4166652356839343E-3</c:v>
                </c:pt>
                <c:pt idx="1519">
                  <c:v>-2.4175833110613178E-3</c:v>
                </c:pt>
                <c:pt idx="1520">
                  <c:v>-2.4185013864387018E-3</c:v>
                </c:pt>
                <c:pt idx="1521">
                  <c:v>-2.4274985251370607E-3</c:v>
                </c:pt>
                <c:pt idx="1522">
                  <c:v>-2.4286920231276592E-3</c:v>
                </c:pt>
                <c:pt idx="1523">
                  <c:v>-2.4286920231276592E-3</c:v>
                </c:pt>
                <c:pt idx="1524">
                  <c:v>-2.4429221914771047E-3</c:v>
                </c:pt>
                <c:pt idx="1525">
                  <c:v>-2.4431976140903196E-3</c:v>
                </c:pt>
                <c:pt idx="1526">
                  <c:v>-2.4463190703734239E-3</c:v>
                </c:pt>
                <c:pt idx="1527">
                  <c:v>-2.4645887703833571E-3</c:v>
                </c:pt>
                <c:pt idx="1528">
                  <c:v>-2.489927650799144E-3</c:v>
                </c:pt>
                <c:pt idx="1529">
                  <c:v>-2.4908457261765275E-3</c:v>
                </c:pt>
                <c:pt idx="1530">
                  <c:v>-2.4909375337142659E-3</c:v>
                </c:pt>
                <c:pt idx="1531">
                  <c:v>-2.4914883789406957E-3</c:v>
                </c:pt>
                <c:pt idx="1532">
                  <c:v>-2.4915801864784344E-3</c:v>
                </c:pt>
                <c:pt idx="1533">
                  <c:v>-2.4939671824596318E-3</c:v>
                </c:pt>
                <c:pt idx="1534">
                  <c:v>-2.5077383131203853E-3</c:v>
                </c:pt>
                <c:pt idx="1535">
                  <c:v>-2.5082891583468152E-3</c:v>
                </c:pt>
                <c:pt idx="1536">
                  <c:v>-2.5132467653846868E-3</c:v>
                </c:pt>
                <c:pt idx="1537">
                  <c:v>-2.5150829161394539E-3</c:v>
                </c:pt>
                <c:pt idx="1538">
                  <c:v>-2.5169190668942209E-3</c:v>
                </c:pt>
                <c:pt idx="1539">
                  <c:v>-2.5209585985547086E-3</c:v>
                </c:pt>
                <c:pt idx="1540">
                  <c:v>-2.5256407829793649E-3</c:v>
                </c:pt>
                <c:pt idx="1541">
                  <c:v>-2.5289458543379458E-3</c:v>
                </c:pt>
                <c:pt idx="1542">
                  <c:v>-2.5290376618756841E-3</c:v>
                </c:pt>
                <c:pt idx="1543">
                  <c:v>-2.5308738126304511E-3</c:v>
                </c:pt>
                <c:pt idx="1544">
                  <c:v>-2.538034800574043E-3</c:v>
                </c:pt>
                <c:pt idx="1545">
                  <c:v>-2.538034800574043E-3</c:v>
                </c:pt>
                <c:pt idx="1546">
                  <c:v>-2.5398709513288105E-3</c:v>
                </c:pt>
                <c:pt idx="1547">
                  <c:v>-2.5413398719326243E-3</c:v>
                </c:pt>
                <c:pt idx="1548">
                  <c:v>-2.5435432528383446E-3</c:v>
                </c:pt>
                <c:pt idx="1549">
                  <c:v>-2.5611703000841092E-3</c:v>
                </c:pt>
                <c:pt idx="1550">
                  <c:v>-2.5819188036129781E-3</c:v>
                </c:pt>
                <c:pt idx="1551">
                  <c:v>-2.5989950056323125E-3</c:v>
                </c:pt>
                <c:pt idx="1552">
                  <c:v>-2.6111136006137757E-3</c:v>
                </c:pt>
                <c:pt idx="1553">
                  <c:v>-2.6311276438407377E-3</c:v>
                </c:pt>
                <c:pt idx="1554">
                  <c:v>-2.6330556021332435E-3</c:v>
                </c:pt>
                <c:pt idx="1555">
                  <c:v>-2.6382886317843296E-3</c:v>
                </c:pt>
                <c:pt idx="1556">
                  <c:v>-2.6410428579164806E-3</c:v>
                </c:pt>
                <c:pt idx="1557">
                  <c:v>-2.6426035860580327E-3</c:v>
                </c:pt>
                <c:pt idx="1558">
                  <c:v>-2.6444397368127997E-3</c:v>
                </c:pt>
                <c:pt idx="1559">
                  <c:v>-2.644531544350538E-3</c:v>
                </c:pt>
                <c:pt idx="1560">
                  <c:v>-2.653528683048897E-3</c:v>
                </c:pt>
                <c:pt idx="1561">
                  <c:v>-2.6540795282753273E-3</c:v>
                </c:pt>
                <c:pt idx="1562">
                  <c:v>-2.6608732860679656E-3</c:v>
                </c:pt>
                <c:pt idx="1563">
                  <c:v>-2.6834579403516015E-3</c:v>
                </c:pt>
                <c:pt idx="1564">
                  <c:v>-2.7042064438804704E-3</c:v>
                </c:pt>
                <c:pt idx="1565">
                  <c:v>-2.7168758840883638E-3</c:v>
                </c:pt>
                <c:pt idx="1566">
                  <c:v>-2.7176103443902707E-3</c:v>
                </c:pt>
                <c:pt idx="1567">
                  <c:v>-2.719997340371468E-3</c:v>
                </c:pt>
                <c:pt idx="1568">
                  <c:v>-2.724404102182909E-3</c:v>
                </c:pt>
                <c:pt idx="1569">
                  <c:v>-2.7401949986739066E-3</c:v>
                </c:pt>
                <c:pt idx="1570">
                  <c:v>-2.7565367403913341E-3</c:v>
                </c:pt>
                <c:pt idx="1571">
                  <c:v>-2.7565367403913341E-3</c:v>
                </c:pt>
                <c:pt idx="1572">
                  <c:v>-2.7682881052218441E-3</c:v>
                </c:pt>
                <c:pt idx="1573">
                  <c:v>-2.7723276368823318E-3</c:v>
                </c:pt>
                <c:pt idx="1574">
                  <c:v>-2.7872004579959459E-3</c:v>
                </c:pt>
                <c:pt idx="1575">
                  <c:v>-2.8020732791095597E-3</c:v>
                </c:pt>
                <c:pt idx="1576">
                  <c:v>-2.8020732791095597E-3</c:v>
                </c:pt>
                <c:pt idx="1577">
                  <c:v>-2.8039094298643267E-3</c:v>
                </c:pt>
                <c:pt idx="1578">
                  <c:v>-2.8039094298643267E-3</c:v>
                </c:pt>
                <c:pt idx="1579">
                  <c:v>-2.8088670369021984E-3</c:v>
                </c:pt>
                <c:pt idx="1580">
                  <c:v>-2.8197003263553243E-3</c:v>
                </c:pt>
                <c:pt idx="1581">
                  <c:v>-2.8197003263553243E-3</c:v>
                </c:pt>
                <c:pt idx="1582">
                  <c:v>-2.8215364771100914E-3</c:v>
                </c:pt>
                <c:pt idx="1583">
                  <c:v>-2.8323697665632178E-3</c:v>
                </c:pt>
                <c:pt idx="1584">
                  <c:v>-2.8340223022425082E-3</c:v>
                </c:pt>
                <c:pt idx="1585">
                  <c:v>-2.8415505203370534E-3</c:v>
                </c:pt>
                <c:pt idx="1586">
                  <c:v>-2.8415505203370534E-3</c:v>
                </c:pt>
                <c:pt idx="1587">
                  <c:v>-2.8424685957144369E-3</c:v>
                </c:pt>
                <c:pt idx="1588">
                  <c:v>-2.8424685957144369E-3</c:v>
                </c:pt>
                <c:pt idx="1589">
                  <c:v>-2.8426522107899139E-3</c:v>
                </c:pt>
                <c:pt idx="1590">
                  <c:v>-2.8547708057713771E-3</c:v>
                </c:pt>
                <c:pt idx="1591">
                  <c:v>-2.8676238610547472E-3</c:v>
                </c:pt>
                <c:pt idx="1592">
                  <c:v>-2.8676238610547472E-3</c:v>
                </c:pt>
                <c:pt idx="1593">
                  <c:v>-2.8764373846776295E-3</c:v>
                </c:pt>
                <c:pt idx="1594">
                  <c:v>-2.888188749508139E-3</c:v>
                </c:pt>
                <c:pt idx="1595">
                  <c:v>-2.8889232098100459E-3</c:v>
                </c:pt>
                <c:pt idx="1596">
                  <c:v>-2.8889232098100459E-3</c:v>
                </c:pt>
                <c:pt idx="1597">
                  <c:v>-2.9194033123391807E-3</c:v>
                </c:pt>
                <c:pt idx="1598">
                  <c:v>-2.9194033123391807E-3</c:v>
                </c:pt>
                <c:pt idx="1599">
                  <c:v>-2.9530048711514196E-3</c:v>
                </c:pt>
                <c:pt idx="1600">
                  <c:v>-2.9530048711514196E-3</c:v>
                </c:pt>
                <c:pt idx="1601">
                  <c:v>-2.9704483033217077E-3</c:v>
                </c:pt>
                <c:pt idx="1602">
                  <c:v>-3.0677642933243667E-3</c:v>
                </c:pt>
                <c:pt idx="1603">
                  <c:v>-3.0881455667022819E-3</c:v>
                </c:pt>
                <c:pt idx="1604">
                  <c:v>-3.0949393244949206E-3</c:v>
                </c:pt>
                <c:pt idx="1605">
                  <c:v>-3.0949393244949206E-3</c:v>
                </c:pt>
                <c:pt idx="1606">
                  <c:v>-3.0949393244949206E-3</c:v>
                </c:pt>
                <c:pt idx="1607">
                  <c:v>-3.1125663717406849E-3</c:v>
                </c:pt>
                <c:pt idx="1608">
                  <c:v>-3.1134844471180688E-3</c:v>
                </c:pt>
                <c:pt idx="1609">
                  <c:v>-3.1535125335719928E-3</c:v>
                </c:pt>
                <c:pt idx="1610">
                  <c:v>-3.1578274878456955E-3</c:v>
                </c:pt>
                <c:pt idx="1611">
                  <c:v>-3.1599390612136779E-3</c:v>
                </c:pt>
                <c:pt idx="1612">
                  <c:v>-3.1605817139778464E-3</c:v>
                </c:pt>
                <c:pt idx="1613">
                  <c:v>-3.1850943265539877E-3</c:v>
                </c:pt>
                <c:pt idx="1614">
                  <c:v>-3.222919032102191E-3</c:v>
                </c:pt>
                <c:pt idx="1615">
                  <c:v>-3.2336605140175787E-3</c:v>
                </c:pt>
                <c:pt idx="1616">
                  <c:v>-3.2522974441784652E-3</c:v>
                </c:pt>
                <c:pt idx="1617">
                  <c:v>-3.2644160391599288E-3</c:v>
                </c:pt>
                <c:pt idx="1618">
                  <c:v>-3.2743312532356713E-3</c:v>
                </c:pt>
                <c:pt idx="1619">
                  <c:v>-3.2816758562547398E-3</c:v>
                </c:pt>
                <c:pt idx="1620">
                  <c:v>-3.2840628522359371E-3</c:v>
                </c:pt>
                <c:pt idx="1621">
                  <c:v>-3.3280386628126105E-3</c:v>
                </c:pt>
                <c:pt idx="1622">
                  <c:v>-3.3290485457277324E-3</c:v>
                </c:pt>
                <c:pt idx="1623">
                  <c:v>-3.369260247257133E-3</c:v>
                </c:pt>
                <c:pt idx="1624">
                  <c:v>-3.369260247257133E-3</c:v>
                </c:pt>
                <c:pt idx="1625">
                  <c:v>-3.369260247257133E-3</c:v>
                </c:pt>
                <c:pt idx="1626">
                  <c:v>-3.3931302070691061E-3</c:v>
                </c:pt>
                <c:pt idx="1627">
                  <c:v>-3.4286597241738504E-3</c:v>
                </c:pt>
                <c:pt idx="1628">
                  <c:v>-3.4386667457873311E-3</c:v>
                </c:pt>
                <c:pt idx="1629">
                  <c:v>-3.4405028965420986E-3</c:v>
                </c:pt>
                <c:pt idx="1630">
                  <c:v>-3.4453686960422315E-3</c:v>
                </c:pt>
                <c:pt idx="1631">
                  <c:v>-3.4478474995611672E-3</c:v>
                </c:pt>
                <c:pt idx="1632">
                  <c:v>-3.4535395669009453E-3</c:v>
                </c:pt>
                <c:pt idx="1633">
                  <c:v>-3.4535395669009453E-3</c:v>
                </c:pt>
                <c:pt idx="1634">
                  <c:v>-3.5064207086382393E-3</c:v>
                </c:pt>
                <c:pt idx="1635">
                  <c:v>-3.5122963910534941E-3</c:v>
                </c:pt>
                <c:pt idx="1636">
                  <c:v>-3.5234969106575737E-3</c:v>
                </c:pt>
                <c:pt idx="1637">
                  <c:v>-3.5326776644314098E-3</c:v>
                </c:pt>
                <c:pt idx="1638">
                  <c:v>-3.5407567277523852E-3</c:v>
                </c:pt>
                <c:pt idx="1639">
                  <c:v>-3.5519572473564649E-3</c:v>
                </c:pt>
                <c:pt idx="1640">
                  <c:v>-3.6011660875842244E-3</c:v>
                </c:pt>
                <c:pt idx="1641">
                  <c:v>-3.63495126147194E-3</c:v>
                </c:pt>
                <c:pt idx="1642">
                  <c:v>-3.63495126147194E-3</c:v>
                </c:pt>
                <c:pt idx="1643">
                  <c:v>-3.6584539911329594E-3</c:v>
                </c:pt>
                <c:pt idx="1644">
                  <c:v>-3.6648805187746445E-3</c:v>
                </c:pt>
                <c:pt idx="1645">
                  <c:v>-3.6689200504351322E-3</c:v>
                </c:pt>
                <c:pt idx="1646">
                  <c:v>-3.7262079539838672E-3</c:v>
                </c:pt>
                <c:pt idx="1647">
                  <c:v>-3.7358477454463952E-3</c:v>
                </c:pt>
                <c:pt idx="1648">
                  <c:v>-3.7557699811356189E-3</c:v>
                </c:pt>
                <c:pt idx="1649">
                  <c:v>-3.7689902665699422E-3</c:v>
                </c:pt>
                <c:pt idx="1650">
                  <c:v>-3.7781710203437778E-3</c:v>
                </c:pt>
                <c:pt idx="1651">
                  <c:v>-3.7781710203437778E-3</c:v>
                </c:pt>
                <c:pt idx="1652">
                  <c:v>-3.8299504716282117E-3</c:v>
                </c:pt>
                <c:pt idx="1653">
                  <c:v>-3.849138247015528E-3</c:v>
                </c:pt>
                <c:pt idx="1654">
                  <c:v>-3.8494136696287434E-3</c:v>
                </c:pt>
                <c:pt idx="1655">
                  <c:v>-3.8496890922419583E-3</c:v>
                </c:pt>
                <c:pt idx="1656">
                  <c:v>-3.8497808997796966E-3</c:v>
                </c:pt>
                <c:pt idx="1657">
                  <c:v>-3.850056322392912E-3</c:v>
                </c:pt>
                <c:pt idx="1658">
                  <c:v>-3.8503317450061269E-3</c:v>
                </c:pt>
                <c:pt idx="1659">
                  <c:v>-3.8506071676193418E-3</c:v>
                </c:pt>
                <c:pt idx="1660">
                  <c:v>-3.8506989751570806E-3</c:v>
                </c:pt>
                <c:pt idx="1661">
                  <c:v>-3.8509743977702955E-3</c:v>
                </c:pt>
                <c:pt idx="1662">
                  <c:v>-3.8512498203835104E-3</c:v>
                </c:pt>
                <c:pt idx="1663">
                  <c:v>-3.8515252429967258E-3</c:v>
                </c:pt>
                <c:pt idx="1664">
                  <c:v>-3.8516170505344637E-3</c:v>
                </c:pt>
                <c:pt idx="1665">
                  <c:v>-3.8822807681390755E-3</c:v>
                </c:pt>
                <c:pt idx="1666">
                  <c:v>-3.8822807681390755E-3</c:v>
                </c:pt>
                <c:pt idx="1667">
                  <c:v>-3.9671109330093176E-3</c:v>
                </c:pt>
                <c:pt idx="1668">
                  <c:v>-4.002365027500847E-3</c:v>
                </c:pt>
                <c:pt idx="1669">
                  <c:v>-4.0692009149743717E-3</c:v>
                </c:pt>
                <c:pt idx="1670">
                  <c:v>-4.0692927225121096E-3</c:v>
                </c:pt>
                <c:pt idx="1671">
                  <c:v>-4.1218984416361883E-3</c:v>
                </c:pt>
                <c:pt idx="1672">
                  <c:v>-4.1894687894116194E-3</c:v>
                </c:pt>
                <c:pt idx="1673">
                  <c:v>-4.2299559135542354E-3</c:v>
                </c:pt>
                <c:pt idx="1674">
                  <c:v>-4.3017494080656313E-3</c:v>
                </c:pt>
                <c:pt idx="1675">
                  <c:v>-4.3130417352074488E-3</c:v>
                </c:pt>
                <c:pt idx="1676">
                  <c:v>-4.3185501874717508E-3</c:v>
                </c:pt>
                <c:pt idx="1677">
                  <c:v>-4.3609652699068717E-3</c:v>
                </c:pt>
                <c:pt idx="1678">
                  <c:v>-4.4132955664177359E-3</c:v>
                </c:pt>
                <c:pt idx="1679">
                  <c:v>-4.4674620136833671E-3</c:v>
                </c:pt>
                <c:pt idx="1680">
                  <c:v>-4.5937891856113466E-3</c:v>
                </c:pt>
                <c:pt idx="1681">
                  <c:v>-4.5937891856113466E-3</c:v>
                </c:pt>
                <c:pt idx="1682">
                  <c:v>-4.6508934740846055E-3</c:v>
                </c:pt>
                <c:pt idx="1683">
                  <c:v>-4.6794456183212344E-3</c:v>
                </c:pt>
                <c:pt idx="1684">
                  <c:v>-4.6803636936986175E-3</c:v>
                </c:pt>
                <c:pt idx="1685">
                  <c:v>-4.681006346462787E-3</c:v>
                </c:pt>
                <c:pt idx="1686">
                  <c:v>-4.6813735766137402E-3</c:v>
                </c:pt>
                <c:pt idx="1687">
                  <c:v>-4.6819244218401701E-3</c:v>
                </c:pt>
                <c:pt idx="1688">
                  <c:v>-4.6868820288780413E-3</c:v>
                </c:pt>
                <c:pt idx="1689">
                  <c:v>-4.7671218168613659E-3</c:v>
                </c:pt>
                <c:pt idx="1690">
                  <c:v>-4.7792404118428295E-3</c:v>
                </c:pt>
                <c:pt idx="1691">
                  <c:v>-4.8166978872400791E-3</c:v>
                </c:pt>
                <c:pt idx="1692">
                  <c:v>-4.8176159626174622E-3</c:v>
                </c:pt>
                <c:pt idx="1693">
                  <c:v>-4.8640705767130712E-3</c:v>
                </c:pt>
                <c:pt idx="1694">
                  <c:v>-4.8677428782226062E-3</c:v>
                </c:pt>
                <c:pt idx="1695">
                  <c:v>-4.9039150480915186E-3</c:v>
                </c:pt>
                <c:pt idx="1696">
                  <c:v>-4.9646916380743115E-3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1E-41C3-882E-BEA4DB9D0B5C}"/>
            </c:ext>
          </c:extLst>
        </c:ser>
        <c:ser>
          <c:idx val="6"/>
          <c:order val="7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1'!$U$21:$U$1946</c:f>
              <c:numCache>
                <c:formatCode>General</c:formatCode>
                <c:ptCount val="1926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1E-41C3-882E-BEA4DB9D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5536"/>
        <c:axId val="1"/>
      </c:scatterChart>
      <c:valAx>
        <c:axId val="697105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206438790526907"/>
              <c:y val="0.84953109701412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746089542275424E-2"/>
              <c:y val="0.34169344819358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55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3889015318171933E-2"/>
          <c:y val="0.90909222554077285"/>
          <c:w val="0.97619245571182212"/>
          <c:h val="6.26959247648902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8038664186293203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319"/>
          <c:y val="0.13372093023255813"/>
          <c:w val="0.81575096332228836"/>
          <c:h val="0.645348837209302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1'!$H$21:$H$1946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F-40FE-9FE3-F06EE44E1D0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1'!$I$21:$I$1946</c:f>
              <c:numCache>
                <c:formatCode>General</c:formatCode>
                <c:ptCount val="1926"/>
                <c:pt idx="0">
                  <c:v>2.9324000008273288E-2</c:v>
                </c:pt>
                <c:pt idx="1">
                  <c:v>2.0404000008056755E-2</c:v>
                </c:pt>
                <c:pt idx="2">
                  <c:v>2.6444000006449642E-2</c:v>
                </c:pt>
                <c:pt idx="3">
                  <c:v>1.8244000006234273E-2</c:v>
                </c:pt>
                <c:pt idx="4">
                  <c:v>1.7564000005222624E-2</c:v>
                </c:pt>
                <c:pt idx="5">
                  <c:v>8.6040000060165767E-3</c:v>
                </c:pt>
                <c:pt idx="6">
                  <c:v>1.2924000006023562E-2</c:v>
                </c:pt>
                <c:pt idx="7">
                  <c:v>3.9640000031795353E-3</c:v>
                </c:pt>
                <c:pt idx="8">
                  <c:v>3.2840000058058649E-3</c:v>
                </c:pt>
                <c:pt idx="9">
                  <c:v>6.0400000802474096E-4</c:v>
                </c:pt>
                <c:pt idx="10">
                  <c:v>-5.3559999942081049E-3</c:v>
                </c:pt>
                <c:pt idx="11">
                  <c:v>-5.0359999950160272E-3</c:v>
                </c:pt>
                <c:pt idx="12">
                  <c:v>-1.3883999992685858E-2</c:v>
                </c:pt>
                <c:pt idx="13">
                  <c:v>5.252000002656132E-3</c:v>
                </c:pt>
                <c:pt idx="14">
                  <c:v>-2.5859999994281679E-2</c:v>
                </c:pt>
                <c:pt idx="15">
                  <c:v>4.1400000045541674E-3</c:v>
                </c:pt>
                <c:pt idx="16">
                  <c:v>-8.4759999954258092E-3</c:v>
                </c:pt>
                <c:pt idx="18">
                  <c:v>-1.7635999996855389E-2</c:v>
                </c:pt>
                <c:pt idx="19">
                  <c:v>1.2364000005618436E-2</c:v>
                </c:pt>
                <c:pt idx="20">
                  <c:v>3.7800000027345959E-3</c:v>
                </c:pt>
                <c:pt idx="21">
                  <c:v>-1.1171999994985526E-2</c:v>
                </c:pt>
                <c:pt idx="22">
                  <c:v>-4.7559999948134646E-3</c:v>
                </c:pt>
                <c:pt idx="23">
                  <c:v>-1.4759999939997215E-3</c:v>
                </c:pt>
                <c:pt idx="24">
                  <c:v>-4.6759999931964558E-3</c:v>
                </c:pt>
                <c:pt idx="25">
                  <c:v>-2.4759999978414271E-3</c:v>
                </c:pt>
                <c:pt idx="26">
                  <c:v>-4.2199999952572398E-3</c:v>
                </c:pt>
                <c:pt idx="27">
                  <c:v>-5.1799999964714516E-3</c:v>
                </c:pt>
                <c:pt idx="28">
                  <c:v>-6.451999994169455E-3</c:v>
                </c:pt>
                <c:pt idx="29">
                  <c:v>-1.0035999996034661E-2</c:v>
                </c:pt>
                <c:pt idx="30">
                  <c:v>-1.1395999994419981E-2</c:v>
                </c:pt>
                <c:pt idx="31">
                  <c:v>-1.1699999995471444E-2</c:v>
                </c:pt>
                <c:pt idx="32">
                  <c:v>-8.1399999944551382E-3</c:v>
                </c:pt>
                <c:pt idx="33">
                  <c:v>-9.9479999953473452E-3</c:v>
                </c:pt>
                <c:pt idx="34">
                  <c:v>-1.1859999995067483E-2</c:v>
                </c:pt>
                <c:pt idx="35">
                  <c:v>-9.8759999964386225E-3</c:v>
                </c:pt>
                <c:pt idx="36">
                  <c:v>1.9640000027720816E-3</c:v>
                </c:pt>
                <c:pt idx="37">
                  <c:v>-1.9799999936367385E-3</c:v>
                </c:pt>
                <c:pt idx="38">
                  <c:v>1.8800000543706119E-4</c:v>
                </c:pt>
                <c:pt idx="39">
                  <c:v>-2.3959999962244183E-3</c:v>
                </c:pt>
                <c:pt idx="40">
                  <c:v>-3.5559999960241839E-3</c:v>
                </c:pt>
                <c:pt idx="41">
                  <c:v>-2.3799999980838038E-3</c:v>
                </c:pt>
                <c:pt idx="42">
                  <c:v>-3.0679999945277814E-3</c:v>
                </c:pt>
                <c:pt idx="43">
                  <c:v>-6.6799999694922008E-4</c:v>
                </c:pt>
                <c:pt idx="44">
                  <c:v>2.7480000062496401E-3</c:v>
                </c:pt>
                <c:pt idx="45">
                  <c:v>4.6000000656931661E-4</c:v>
                </c:pt>
                <c:pt idx="46">
                  <c:v>1.2440000027709175E-3</c:v>
                </c:pt>
                <c:pt idx="47">
                  <c:v>7.100000002537854E-3</c:v>
                </c:pt>
                <c:pt idx="48">
                  <c:v>7.3800000027404167E-3</c:v>
                </c:pt>
                <c:pt idx="49">
                  <c:v>-1.0679999941203278E-3</c:v>
                </c:pt>
                <c:pt idx="50">
                  <c:v>-1.1479999957373366E-3</c:v>
                </c:pt>
                <c:pt idx="51">
                  <c:v>1.7080000034184195E-3</c:v>
                </c:pt>
                <c:pt idx="52">
                  <c:v>7.3400000037509017E-3</c:v>
                </c:pt>
                <c:pt idx="66">
                  <c:v>7.4280000044382177E-3</c:v>
                </c:pt>
                <c:pt idx="67">
                  <c:v>9.4280000048456714E-3</c:v>
                </c:pt>
                <c:pt idx="68">
                  <c:v>1.1428000005253125E-2</c:v>
                </c:pt>
                <c:pt idx="69">
                  <c:v>2.0680000016000122E-3</c:v>
                </c:pt>
                <c:pt idx="70">
                  <c:v>5.0679999985732138E-3</c:v>
                </c:pt>
                <c:pt idx="71">
                  <c:v>-1.6759999998612329E-3</c:v>
                </c:pt>
                <c:pt idx="72">
                  <c:v>2.3240000009536743E-3</c:v>
                </c:pt>
                <c:pt idx="73">
                  <c:v>-1.03599999420112E-3</c:v>
                </c:pt>
                <c:pt idx="74">
                  <c:v>-3.5999997635371983E-5</c:v>
                </c:pt>
                <c:pt idx="75">
                  <c:v>9.9640000044018961E-3</c:v>
                </c:pt>
                <c:pt idx="76">
                  <c:v>1.358000000618631E-2</c:v>
                </c:pt>
                <c:pt idx="77">
                  <c:v>1.222000001143897E-2</c:v>
                </c:pt>
                <c:pt idx="78">
                  <c:v>1.0668000002624467E-2</c:v>
                </c:pt>
                <c:pt idx="79">
                  <c:v>7.7240000027813949E-3</c:v>
                </c:pt>
                <c:pt idx="81">
                  <c:v>7.5560000041150488E-3</c:v>
                </c:pt>
                <c:pt idx="82">
                  <c:v>1.0556000008364208E-2</c:v>
                </c:pt>
                <c:pt idx="101">
                  <c:v>6.9079999957466498E-3</c:v>
                </c:pt>
                <c:pt idx="102">
                  <c:v>5.3239999979268759E-3</c:v>
                </c:pt>
                <c:pt idx="103">
                  <c:v>2.0760000115842558E-3</c:v>
                </c:pt>
                <c:pt idx="104">
                  <c:v>6.0760000051232055E-3</c:v>
                </c:pt>
                <c:pt idx="105">
                  <c:v>2.1188000006077345E-2</c:v>
                </c:pt>
                <c:pt idx="106">
                  <c:v>1.1080000040237792E-3</c:v>
                </c:pt>
                <c:pt idx="107">
                  <c:v>5.3320000079111196E-3</c:v>
                </c:pt>
                <c:pt idx="108">
                  <c:v>1.3160000016796403E-3</c:v>
                </c:pt>
                <c:pt idx="109">
                  <c:v>-2.6799999614013359E-4</c:v>
                </c:pt>
                <c:pt idx="110">
                  <c:v>9.7320000058971345E-3</c:v>
                </c:pt>
                <c:pt idx="111">
                  <c:v>1.037200000428129E-2</c:v>
                </c:pt>
                <c:pt idx="112">
                  <c:v>-6.9159999984549358E-3</c:v>
                </c:pt>
                <c:pt idx="113">
                  <c:v>2.1156000002520159E-2</c:v>
                </c:pt>
                <c:pt idx="114">
                  <c:v>3.5160000043106265E-3</c:v>
                </c:pt>
                <c:pt idx="115">
                  <c:v>2.9160000049159862E-3</c:v>
                </c:pt>
                <c:pt idx="116">
                  <c:v>6.140000004961621E-3</c:v>
                </c:pt>
                <c:pt idx="117">
                  <c:v>1.533200000267243E-2</c:v>
                </c:pt>
                <c:pt idx="118">
                  <c:v>1.2108000002626795E-2</c:v>
                </c:pt>
                <c:pt idx="119">
                  <c:v>7.3240000056102872E-3</c:v>
                </c:pt>
                <c:pt idx="120">
                  <c:v>8.3240000021760352E-3</c:v>
                </c:pt>
                <c:pt idx="121">
                  <c:v>8.020000001124572E-3</c:v>
                </c:pt>
                <c:pt idx="122">
                  <c:v>1.1019999998097774E-2</c:v>
                </c:pt>
                <c:pt idx="123">
                  <c:v>1.4120000050752424E-3</c:v>
                </c:pt>
                <c:pt idx="124">
                  <c:v>5.4120000058901496E-3</c:v>
                </c:pt>
                <c:pt idx="125">
                  <c:v>1.0412000010546762E-2</c:v>
                </c:pt>
                <c:pt idx="126">
                  <c:v>6.1879999993834645E-3</c:v>
                </c:pt>
                <c:pt idx="127">
                  <c:v>2.8840000086347573E-3</c:v>
                </c:pt>
                <c:pt idx="128">
                  <c:v>1.5884000007645227E-2</c:v>
                </c:pt>
                <c:pt idx="129">
                  <c:v>4.5240000035846606E-3</c:v>
                </c:pt>
                <c:pt idx="130">
                  <c:v>5.5240000001504086E-3</c:v>
                </c:pt>
                <c:pt idx="131">
                  <c:v>6.2760000073467381E-3</c:v>
                </c:pt>
                <c:pt idx="132">
                  <c:v>1.1196000006748363E-2</c:v>
                </c:pt>
                <c:pt idx="133">
                  <c:v>8.8039999973261729E-3</c:v>
                </c:pt>
                <c:pt idx="134">
                  <c:v>-3.4999999988940544E-3</c:v>
                </c:pt>
                <c:pt idx="135">
                  <c:v>2.5000000023283064E-3</c:v>
                </c:pt>
                <c:pt idx="136">
                  <c:v>3.5000000061700121E-3</c:v>
                </c:pt>
                <c:pt idx="137">
                  <c:v>-7.2399999771732837E-4</c:v>
                </c:pt>
                <c:pt idx="138">
                  <c:v>1.2760000026901253E-3</c:v>
                </c:pt>
                <c:pt idx="139">
                  <c:v>5.6120000081136823E-3</c:v>
                </c:pt>
                <c:pt idx="140">
                  <c:v>6.6120000046794303E-3</c:v>
                </c:pt>
                <c:pt idx="141">
                  <c:v>7.8120000034687109E-3</c:v>
                </c:pt>
                <c:pt idx="142">
                  <c:v>9.8120000038761646E-3</c:v>
                </c:pt>
                <c:pt idx="143">
                  <c:v>1.081200000771787E-2</c:v>
                </c:pt>
                <c:pt idx="144">
                  <c:v>1.1812000004283618E-2</c:v>
                </c:pt>
                <c:pt idx="145">
                  <c:v>7.9240000050049275E-3</c:v>
                </c:pt>
                <c:pt idx="146">
                  <c:v>1.0924000001978129E-2</c:v>
                </c:pt>
                <c:pt idx="147">
                  <c:v>5.6519999998272397E-3</c:v>
                </c:pt>
                <c:pt idx="148">
                  <c:v>6.6520000036689453E-3</c:v>
                </c:pt>
                <c:pt idx="149">
                  <c:v>3.7880000090808608E-3</c:v>
                </c:pt>
                <c:pt idx="150">
                  <c:v>4.7880000056466088E-3</c:v>
                </c:pt>
                <c:pt idx="151">
                  <c:v>3.9880000040284358E-3</c:v>
                </c:pt>
                <c:pt idx="152">
                  <c:v>4.9880000078701414E-3</c:v>
                </c:pt>
                <c:pt idx="153">
                  <c:v>9.6840000114752911E-3</c:v>
                </c:pt>
                <c:pt idx="154">
                  <c:v>1.5684000005421694E-2</c:v>
                </c:pt>
                <c:pt idx="155">
                  <c:v>7.3200000042561442E-4</c:v>
                </c:pt>
                <c:pt idx="156">
                  <c:v>2.732000000833068E-3</c:v>
                </c:pt>
                <c:pt idx="157">
                  <c:v>3.7320000046747737E-3</c:v>
                </c:pt>
                <c:pt idx="158">
                  <c:v>2.8200000087963417E-3</c:v>
                </c:pt>
                <c:pt idx="159">
                  <c:v>4.8200000092037953E-3</c:v>
                </c:pt>
                <c:pt idx="160">
                  <c:v>6.820000009611249E-3</c:v>
                </c:pt>
                <c:pt idx="161">
                  <c:v>2.9399999984889291E-3</c:v>
                </c:pt>
                <c:pt idx="162">
                  <c:v>-2.8919999967911281E-3</c:v>
                </c:pt>
                <c:pt idx="163">
                  <c:v>1.0800000018207356E-4</c:v>
                </c:pt>
                <c:pt idx="164">
                  <c:v>3.1080000044312328E-3</c:v>
                </c:pt>
                <c:pt idx="165">
                  <c:v>4.452000001037959E-3</c:v>
                </c:pt>
                <c:pt idx="166">
                  <c:v>9.2120000044815242E-3</c:v>
                </c:pt>
                <c:pt idx="167">
                  <c:v>1.5239999993355013E-3</c:v>
                </c:pt>
                <c:pt idx="168">
                  <c:v>4.523999996308703E-3</c:v>
                </c:pt>
                <c:pt idx="169">
                  <c:v>2.1400000041467138E-3</c:v>
                </c:pt>
                <c:pt idx="170">
                  <c:v>1.9600000086938962E-4</c:v>
                </c:pt>
                <c:pt idx="171">
                  <c:v>2.1960000012768432E-3</c:v>
                </c:pt>
                <c:pt idx="172">
                  <c:v>8.3640000011655502E-3</c:v>
                </c:pt>
                <c:pt idx="173">
                  <c:v>9.3640000050072558E-3</c:v>
                </c:pt>
                <c:pt idx="174">
                  <c:v>-2.5800000003073364E-3</c:v>
                </c:pt>
                <c:pt idx="175">
                  <c:v>-5.7999999989988282E-4</c:v>
                </c:pt>
                <c:pt idx="176">
                  <c:v>5.4200000013224781E-3</c:v>
                </c:pt>
                <c:pt idx="177">
                  <c:v>6.8920000048819929E-3</c:v>
                </c:pt>
                <c:pt idx="178">
                  <c:v>8.8920000052894466E-3</c:v>
                </c:pt>
                <c:pt idx="179">
                  <c:v>6.8119999996270053E-3</c:v>
                </c:pt>
                <c:pt idx="180">
                  <c:v>-3.3560000010766089E-3</c:v>
                </c:pt>
                <c:pt idx="181">
                  <c:v>1.644000003580004E-3</c:v>
                </c:pt>
                <c:pt idx="182">
                  <c:v>-1.507599999604281E-2</c:v>
                </c:pt>
                <c:pt idx="183">
                  <c:v>-1.2075999991793651E-2</c:v>
                </c:pt>
                <c:pt idx="184">
                  <c:v>4.3960000039078295E-3</c:v>
                </c:pt>
                <c:pt idx="185">
                  <c:v>5.3960000004735775E-3</c:v>
                </c:pt>
                <c:pt idx="186">
                  <c:v>-1.9079999910900369E-3</c:v>
                </c:pt>
                <c:pt idx="187">
                  <c:v>-1.1235999998461921E-2</c:v>
                </c:pt>
                <c:pt idx="188">
                  <c:v>-8.2359999942127615E-3</c:v>
                </c:pt>
                <c:pt idx="189">
                  <c:v>7.6400000398280099E-4</c:v>
                </c:pt>
                <c:pt idx="190">
                  <c:v>-8.5400000025401823E-3</c:v>
                </c:pt>
                <c:pt idx="191">
                  <c:v>-9.2599999989033677E-3</c:v>
                </c:pt>
                <c:pt idx="192">
                  <c:v>-1.2040000001434237E-3</c:v>
                </c:pt>
                <c:pt idx="193">
                  <c:v>7.9600000026402995E-4</c:v>
                </c:pt>
                <c:pt idx="194">
                  <c:v>-2.5639999948907644E-3</c:v>
                </c:pt>
                <c:pt idx="195">
                  <c:v>-1.5639999910490587E-3</c:v>
                </c:pt>
                <c:pt idx="196">
                  <c:v>5.7291999997687526E-2</c:v>
                </c:pt>
                <c:pt idx="197">
                  <c:v>1.0680000050342642E-3</c:v>
                </c:pt>
                <c:pt idx="198">
                  <c:v>2.0680000016000122E-3</c:v>
                </c:pt>
                <c:pt idx="199">
                  <c:v>4.0680000020074658E-3</c:v>
                </c:pt>
                <c:pt idx="200">
                  <c:v>7.0680000062566251E-3</c:v>
                </c:pt>
                <c:pt idx="202">
                  <c:v>8.8400000822730362E-4</c:v>
                </c:pt>
                <c:pt idx="203">
                  <c:v>5.052000007708557E-3</c:v>
                </c:pt>
                <c:pt idx="204">
                  <c:v>5.9400000027380884E-3</c:v>
                </c:pt>
                <c:pt idx="205">
                  <c:v>6.940000006579794E-3</c:v>
                </c:pt>
                <c:pt idx="206">
                  <c:v>1.1400000075809658E-3</c:v>
                </c:pt>
                <c:pt idx="207">
                  <c:v>4.1400000045541674E-3</c:v>
                </c:pt>
                <c:pt idx="208">
                  <c:v>-2.9159999976400286E-3</c:v>
                </c:pt>
                <c:pt idx="209">
                  <c:v>-6.6359999982523732E-3</c:v>
                </c:pt>
                <c:pt idx="210">
                  <c:v>3.9560000004712492E-3</c:v>
                </c:pt>
                <c:pt idx="211">
                  <c:v>8.9560000051278621E-3</c:v>
                </c:pt>
                <c:pt idx="212">
                  <c:v>1.3956000002508517E-2</c:v>
                </c:pt>
                <c:pt idx="213">
                  <c:v>7.8439999997499399E-3</c:v>
                </c:pt>
                <c:pt idx="214">
                  <c:v>7.4040000035893172E-3</c:v>
                </c:pt>
                <c:pt idx="215">
                  <c:v>7.4040000035893172E-3</c:v>
                </c:pt>
                <c:pt idx="216">
                  <c:v>2.2600000011152588E-3</c:v>
                </c:pt>
                <c:pt idx="217">
                  <c:v>-2.1955999996862374E-2</c:v>
                </c:pt>
                <c:pt idx="218">
                  <c:v>-1.5956000002915971E-2</c:v>
                </c:pt>
                <c:pt idx="219">
                  <c:v>-1.3956000002508517E-2</c:v>
                </c:pt>
                <c:pt idx="220">
                  <c:v>-1.1956000002101064E-2</c:v>
                </c:pt>
                <c:pt idx="221">
                  <c:v>-7.9560000012861565E-3</c:v>
                </c:pt>
                <c:pt idx="222">
                  <c:v>8.6760000049252994E-3</c:v>
                </c:pt>
                <c:pt idx="224">
                  <c:v>7.8440000070258975E-3</c:v>
                </c:pt>
                <c:pt idx="225">
                  <c:v>2.1800000031362288E-3</c:v>
                </c:pt>
                <c:pt idx="226">
                  <c:v>6.3000000081956387E-3</c:v>
                </c:pt>
                <c:pt idx="227">
                  <c:v>3.8280000007944182E-3</c:v>
                </c:pt>
                <c:pt idx="228">
                  <c:v>6.5240000039921142E-3</c:v>
                </c:pt>
                <c:pt idx="229">
                  <c:v>1.1380000003555324E-2</c:v>
                </c:pt>
                <c:pt idx="230">
                  <c:v>4.0760000047157519E-3</c:v>
                </c:pt>
                <c:pt idx="231">
                  <c:v>6.7160000035073608E-3</c:v>
                </c:pt>
                <c:pt idx="232">
                  <c:v>-1.0083999994094484E-2</c:v>
                </c:pt>
                <c:pt idx="233">
                  <c:v>9.4120000067050569E-3</c:v>
                </c:pt>
                <c:pt idx="234">
                  <c:v>5.1880000028177164E-3</c:v>
                </c:pt>
                <c:pt idx="235">
                  <c:v>8.2800000382121652E-4</c:v>
                </c:pt>
                <c:pt idx="236">
                  <c:v>9.828000002016779E-3</c:v>
                </c:pt>
                <c:pt idx="237">
                  <c:v>-7.2399999044137076E-4</c:v>
                </c:pt>
                <c:pt idx="238">
                  <c:v>8.3320000048843212E-3</c:v>
                </c:pt>
                <c:pt idx="239">
                  <c:v>8.1200000568060204E-4</c:v>
                </c:pt>
                <c:pt idx="240">
                  <c:v>-5.1319999911356717E-3</c:v>
                </c:pt>
                <c:pt idx="241">
                  <c:v>-1.1319999975967221E-3</c:v>
                </c:pt>
                <c:pt idx="242">
                  <c:v>8.6800000281073153E-4</c:v>
                </c:pt>
                <c:pt idx="243">
                  <c:v>1.8680000066524372E-3</c:v>
                </c:pt>
                <c:pt idx="244">
                  <c:v>5.6760000079520978E-3</c:v>
                </c:pt>
                <c:pt idx="245">
                  <c:v>-4.3319999967934564E-3</c:v>
                </c:pt>
                <c:pt idx="246">
                  <c:v>-1.4919999957783148E-3</c:v>
                </c:pt>
                <c:pt idx="247">
                  <c:v>3.5080000016023405E-3</c:v>
                </c:pt>
                <c:pt idx="248">
                  <c:v>1.2420000006386545E-2</c:v>
                </c:pt>
                <c:pt idx="249">
                  <c:v>1.0972000010951888E-2</c:v>
                </c:pt>
                <c:pt idx="250">
                  <c:v>-6.0439999942900613E-3</c:v>
                </c:pt>
                <c:pt idx="251">
                  <c:v>-6.0439999942900613E-3</c:v>
                </c:pt>
                <c:pt idx="252">
                  <c:v>-3.0439999973168597E-3</c:v>
                </c:pt>
                <c:pt idx="253">
                  <c:v>-1.043999996909406E-3</c:v>
                </c:pt>
                <c:pt idx="254">
                  <c:v>9.5600000349804759E-4</c:v>
                </c:pt>
                <c:pt idx="255">
                  <c:v>9.5600000349804759E-4</c:v>
                </c:pt>
                <c:pt idx="256">
                  <c:v>9.5600000349804759E-4</c:v>
                </c:pt>
                <c:pt idx="257">
                  <c:v>3.9560000004712492E-3</c:v>
                </c:pt>
                <c:pt idx="258">
                  <c:v>9.9560000016936101E-3</c:v>
                </c:pt>
                <c:pt idx="259">
                  <c:v>1.5960000018822029E-3</c:v>
                </c:pt>
                <c:pt idx="260">
                  <c:v>5.5960000026971102E-3</c:v>
                </c:pt>
                <c:pt idx="261">
                  <c:v>6.5959999992628582E-3</c:v>
                </c:pt>
                <c:pt idx="262">
                  <c:v>8.5959999996703118E-3</c:v>
                </c:pt>
                <c:pt idx="263">
                  <c:v>1.0596000000077765E-2</c:v>
                </c:pt>
                <c:pt idx="264">
                  <c:v>1.1596000003919471E-2</c:v>
                </c:pt>
                <c:pt idx="265">
                  <c:v>3.9479999977629632E-3</c:v>
                </c:pt>
                <c:pt idx="266">
                  <c:v>2.3720000026514754E-3</c:v>
                </c:pt>
                <c:pt idx="267">
                  <c:v>8.9240000088466331E-3</c:v>
                </c:pt>
                <c:pt idx="268">
                  <c:v>1.3240000043879263E-3</c:v>
                </c:pt>
                <c:pt idx="269">
                  <c:v>8.1720000089262612E-3</c:v>
                </c:pt>
                <c:pt idx="270">
                  <c:v>1.1740000001736917E-2</c:v>
                </c:pt>
                <c:pt idx="271">
                  <c:v>-7.4839999942923896E-3</c:v>
                </c:pt>
                <c:pt idx="272">
                  <c:v>1.807600000029197E-2</c:v>
                </c:pt>
                <c:pt idx="273">
                  <c:v>4.2040000043925829E-3</c:v>
                </c:pt>
                <c:pt idx="274">
                  <c:v>6.8440000031841919E-3</c:v>
                </c:pt>
                <c:pt idx="275">
                  <c:v>5.4840000084368512E-3</c:v>
                </c:pt>
                <c:pt idx="276">
                  <c:v>-1.4519999967887998E-3</c:v>
                </c:pt>
                <c:pt idx="277">
                  <c:v>5.4800000361865386E-4</c:v>
                </c:pt>
                <c:pt idx="278">
                  <c:v>1.5480000001844019E-3</c:v>
                </c:pt>
                <c:pt idx="279">
                  <c:v>3.5480000005918555E-3</c:v>
                </c:pt>
                <c:pt idx="280">
                  <c:v>1.0900000001129229E-2</c:v>
                </c:pt>
                <c:pt idx="281">
                  <c:v>8.1800000043585896E-3</c:v>
                </c:pt>
                <c:pt idx="282">
                  <c:v>-1.0679999904823489E-3</c:v>
                </c:pt>
                <c:pt idx="283">
                  <c:v>5.7200000446755439E-4</c:v>
                </c:pt>
                <c:pt idx="284">
                  <c:v>8.9959999968414195E-3</c:v>
                </c:pt>
                <c:pt idx="285">
                  <c:v>1.1411999999836553E-2</c:v>
                </c:pt>
                <c:pt idx="286">
                  <c:v>1.1164000010467134E-2</c:v>
                </c:pt>
                <c:pt idx="287">
                  <c:v>1.1132000006909948E-2</c:v>
                </c:pt>
                <c:pt idx="288">
                  <c:v>-3.0839999963063747E-3</c:v>
                </c:pt>
                <c:pt idx="289">
                  <c:v>2.9160000049159862E-3</c:v>
                </c:pt>
                <c:pt idx="290">
                  <c:v>3.9160000014817342E-3</c:v>
                </c:pt>
                <c:pt idx="291">
                  <c:v>-4.3079999959445558E-3</c:v>
                </c:pt>
                <c:pt idx="292">
                  <c:v>3.4440000090398826E-3</c:v>
                </c:pt>
                <c:pt idx="293">
                  <c:v>1.1500000007799827E-2</c:v>
                </c:pt>
                <c:pt idx="294">
                  <c:v>3.5600000410340726E-4</c:v>
                </c:pt>
                <c:pt idx="295">
                  <c:v>-1.0787999992317054E-2</c:v>
                </c:pt>
                <c:pt idx="296">
                  <c:v>-3.1479999961447902E-3</c:v>
                </c:pt>
                <c:pt idx="297">
                  <c:v>-2.6999999972758815E-3</c:v>
                </c:pt>
                <c:pt idx="298">
                  <c:v>5.0840000039897859E-3</c:v>
                </c:pt>
                <c:pt idx="299">
                  <c:v>7.1600000228499994E-4</c:v>
                </c:pt>
                <c:pt idx="300">
                  <c:v>-2.2439999956986867E-3</c:v>
                </c:pt>
                <c:pt idx="301">
                  <c:v>3.3960000073420815E-3</c:v>
                </c:pt>
                <c:pt idx="302">
                  <c:v>3.3160000020870939E-3</c:v>
                </c:pt>
                <c:pt idx="303">
                  <c:v>6.3159999990602955E-3</c:v>
                </c:pt>
                <c:pt idx="304">
                  <c:v>-1.2907999996969011E-2</c:v>
                </c:pt>
                <c:pt idx="305">
                  <c:v>-1.0907999996561557E-2</c:v>
                </c:pt>
                <c:pt idx="306">
                  <c:v>2.0920000024489127E-3</c:v>
                </c:pt>
                <c:pt idx="307">
                  <c:v>6.3720000034663826E-3</c:v>
                </c:pt>
                <c:pt idx="308">
                  <c:v>-4.8599999936413951E-3</c:v>
                </c:pt>
                <c:pt idx="309">
                  <c:v>3.7800000063725747E-3</c:v>
                </c:pt>
                <c:pt idx="310">
                  <c:v>1.3332000002264977E-2</c:v>
                </c:pt>
                <c:pt idx="311">
                  <c:v>1.7560000051162206E-3</c:v>
                </c:pt>
                <c:pt idx="312">
                  <c:v>-1.963999995496124E-3</c:v>
                </c:pt>
                <c:pt idx="313">
                  <c:v>-4.691999994975049E-3</c:v>
                </c:pt>
                <c:pt idx="314">
                  <c:v>-5.0520000004325993E-3</c:v>
                </c:pt>
                <c:pt idx="315">
                  <c:v>-2.4119999943650328E-3</c:v>
                </c:pt>
                <c:pt idx="316">
                  <c:v>-3.8519999943673611E-3</c:v>
                </c:pt>
                <c:pt idx="317">
                  <c:v>-7.7400000009220093E-3</c:v>
                </c:pt>
                <c:pt idx="318">
                  <c:v>1.3452000006509479E-2</c:v>
                </c:pt>
                <c:pt idx="319">
                  <c:v>4.0120000048773363E-3</c:v>
                </c:pt>
                <c:pt idx="321">
                  <c:v>3.5480000005918555E-3</c:v>
                </c:pt>
                <c:pt idx="322">
                  <c:v>-7.3999999585794285E-4</c:v>
                </c:pt>
                <c:pt idx="323">
                  <c:v>1.1684000004606787E-2</c:v>
                </c:pt>
                <c:pt idx="324">
                  <c:v>8.5400000098161399E-3</c:v>
                </c:pt>
                <c:pt idx="325">
                  <c:v>4.0680000020074658E-3</c:v>
                </c:pt>
                <c:pt idx="326">
                  <c:v>-2.9559999966295436E-3</c:v>
                </c:pt>
                <c:pt idx="327">
                  <c:v>-3.3159999948111363E-3</c:v>
                </c:pt>
                <c:pt idx="328">
                  <c:v>1.9640000027720816E-3</c:v>
                </c:pt>
                <c:pt idx="329">
                  <c:v>-3.1799999924260192E-3</c:v>
                </c:pt>
                <c:pt idx="330">
                  <c:v>-6.1199999618111178E-4</c:v>
                </c:pt>
                <c:pt idx="331">
                  <c:v>-8.4399999468587339E-4</c:v>
                </c:pt>
                <c:pt idx="332">
                  <c:v>3.7960000045131892E-3</c:v>
                </c:pt>
                <c:pt idx="333">
                  <c:v>-5.5639999991399236E-3</c:v>
                </c:pt>
                <c:pt idx="334">
                  <c:v>4.4360000028973445E-3</c:v>
                </c:pt>
                <c:pt idx="335">
                  <c:v>-9.2399999994086102E-4</c:v>
                </c:pt>
                <c:pt idx="336">
                  <c:v>1.0760000004665926E-3</c:v>
                </c:pt>
                <c:pt idx="337">
                  <c:v>6.0759999978472479E-3</c:v>
                </c:pt>
                <c:pt idx="338">
                  <c:v>6.0599999997066334E-3</c:v>
                </c:pt>
                <c:pt idx="339">
                  <c:v>1.9880000036209822E-3</c:v>
                </c:pt>
                <c:pt idx="340">
                  <c:v>4.7720000002300367E-3</c:v>
                </c:pt>
                <c:pt idx="341">
                  <c:v>-1.7319999969913624E-3</c:v>
                </c:pt>
                <c:pt idx="342">
                  <c:v>-1.8119999949703924E-3</c:v>
                </c:pt>
                <c:pt idx="343">
                  <c:v>-3.8919999933568761E-3</c:v>
                </c:pt>
                <c:pt idx="344">
                  <c:v>2.1080000078654848E-3</c:v>
                </c:pt>
                <c:pt idx="345">
                  <c:v>1.0604000002786051E-2</c:v>
                </c:pt>
                <c:pt idx="346">
                  <c:v>-1.7559999978402629E-3</c:v>
                </c:pt>
                <c:pt idx="347">
                  <c:v>-1.3115999994624872E-2</c:v>
                </c:pt>
                <c:pt idx="348">
                  <c:v>1.8840000047930516E-3</c:v>
                </c:pt>
                <c:pt idx="349">
                  <c:v>-4.7599999379599467E-4</c:v>
                </c:pt>
                <c:pt idx="350">
                  <c:v>2.0199999999022111E-3</c:v>
                </c:pt>
                <c:pt idx="351">
                  <c:v>5.0200000041513704E-3</c:v>
                </c:pt>
                <c:pt idx="352">
                  <c:v>4.7160000103758648E-3</c:v>
                </c:pt>
                <c:pt idx="353">
                  <c:v>4.2760000069392845E-3</c:v>
                </c:pt>
                <c:pt idx="354">
                  <c:v>-1.0083999994094484E-2</c:v>
                </c:pt>
                <c:pt idx="355">
                  <c:v>8.7720000083209015E-3</c:v>
                </c:pt>
                <c:pt idx="356">
                  <c:v>6.3320000044768676E-3</c:v>
                </c:pt>
                <c:pt idx="357">
                  <c:v>-2.7999994927085936E-5</c:v>
                </c:pt>
                <c:pt idx="358">
                  <c:v>2.8280000042286702E-3</c:v>
                </c:pt>
                <c:pt idx="359">
                  <c:v>-1.5320000020437874E-3</c:v>
                </c:pt>
                <c:pt idx="360">
                  <c:v>4.1080000082729384E-3</c:v>
                </c:pt>
                <c:pt idx="361">
                  <c:v>5.1080000048386864E-3</c:v>
                </c:pt>
                <c:pt idx="362">
                  <c:v>-2.5199999799951911E-4</c:v>
                </c:pt>
                <c:pt idx="363">
                  <c:v>1.0280000060447492E-3</c:v>
                </c:pt>
                <c:pt idx="364">
                  <c:v>4.1640000054030679E-3</c:v>
                </c:pt>
                <c:pt idx="365">
                  <c:v>1.803999999538064E-3</c:v>
                </c:pt>
                <c:pt idx="366">
                  <c:v>-3.5559999887482263E-3</c:v>
                </c:pt>
                <c:pt idx="367">
                  <c:v>1.4440000086324289E-3</c:v>
                </c:pt>
                <c:pt idx="368">
                  <c:v>-6.9159999911789782E-3</c:v>
                </c:pt>
                <c:pt idx="370">
                  <c:v>1.0724000007030554E-2</c:v>
                </c:pt>
                <c:pt idx="371">
                  <c:v>-7.219999999506399E-3</c:v>
                </c:pt>
                <c:pt idx="372">
                  <c:v>1.9160000083502382E-3</c:v>
                </c:pt>
                <c:pt idx="373">
                  <c:v>-4.443999998329673E-3</c:v>
                </c:pt>
                <c:pt idx="375">
                  <c:v>7.5600000127451494E-4</c:v>
                </c:pt>
                <c:pt idx="376">
                  <c:v>2.3960000035003759E-3</c:v>
                </c:pt>
                <c:pt idx="377">
                  <c:v>2.8920000040670857E-3</c:v>
                </c:pt>
                <c:pt idx="378">
                  <c:v>8.5880000042379834E-3</c:v>
                </c:pt>
                <c:pt idx="379">
                  <c:v>5.8680000074673444E-3</c:v>
                </c:pt>
                <c:pt idx="380">
                  <c:v>4.9240000007557683E-3</c:v>
                </c:pt>
                <c:pt idx="381">
                  <c:v>4.5640000025741756E-3</c:v>
                </c:pt>
                <c:pt idx="382">
                  <c:v>6.9000000003143214E-3</c:v>
                </c:pt>
                <c:pt idx="383">
                  <c:v>1.6540000011445954E-2</c:v>
                </c:pt>
                <c:pt idx="384">
                  <c:v>4.3160000059287995E-3</c:v>
                </c:pt>
                <c:pt idx="385">
                  <c:v>7.3160000029020011E-3</c:v>
                </c:pt>
                <c:pt idx="386">
                  <c:v>-2.5480000040261075E-3</c:v>
                </c:pt>
                <c:pt idx="387">
                  <c:v>-1.3627999993332196E-2</c:v>
                </c:pt>
                <c:pt idx="388">
                  <c:v>-3.6279999912949279E-3</c:v>
                </c:pt>
                <c:pt idx="389">
                  <c:v>1.0120000079041347E-3</c:v>
                </c:pt>
                <c:pt idx="391">
                  <c:v>1.0652000004483853E-2</c:v>
                </c:pt>
                <c:pt idx="392">
                  <c:v>-4.9199999193660915E-4</c:v>
                </c:pt>
                <c:pt idx="393">
                  <c:v>-6.0680000024149194E-3</c:v>
                </c:pt>
                <c:pt idx="394">
                  <c:v>6.9320000038715079E-3</c:v>
                </c:pt>
                <c:pt idx="395">
                  <c:v>5.6400000175926834E-4</c:v>
                </c:pt>
                <c:pt idx="396">
                  <c:v>2.2040000039851293E-3</c:v>
                </c:pt>
                <c:pt idx="397">
                  <c:v>2.0599999988917261E-3</c:v>
                </c:pt>
                <c:pt idx="398">
                  <c:v>1.8440000058035366E-3</c:v>
                </c:pt>
                <c:pt idx="399">
                  <c:v>4.9800000051618554E-3</c:v>
                </c:pt>
                <c:pt idx="401">
                  <c:v>-2.3799999980838038E-3</c:v>
                </c:pt>
                <c:pt idx="402">
                  <c:v>1.6200000027311035E-3</c:v>
                </c:pt>
                <c:pt idx="403">
                  <c:v>3.9000000033411197E-3</c:v>
                </c:pt>
                <c:pt idx="404">
                  <c:v>1.9640000027720816E-3</c:v>
                </c:pt>
                <c:pt idx="405">
                  <c:v>3.3160000020870939E-3</c:v>
                </c:pt>
                <c:pt idx="406">
                  <c:v>4.7320000012405217E-3</c:v>
                </c:pt>
                <c:pt idx="407">
                  <c:v>5.5640000064158812E-3</c:v>
                </c:pt>
                <c:pt idx="408">
                  <c:v>3.9000000033411197E-3</c:v>
                </c:pt>
                <c:pt idx="409">
                  <c:v>2.5400000013178214E-3</c:v>
                </c:pt>
                <c:pt idx="410">
                  <c:v>-2.5399999940418638E-3</c:v>
                </c:pt>
                <c:pt idx="411">
                  <c:v>5.5960000026971102E-3</c:v>
                </c:pt>
                <c:pt idx="412">
                  <c:v>1.0692000003473368E-2</c:v>
                </c:pt>
                <c:pt idx="413">
                  <c:v>1.5692000000854023E-2</c:v>
                </c:pt>
                <c:pt idx="414">
                  <c:v>-5.959999980404973E-4</c:v>
                </c:pt>
                <c:pt idx="415">
                  <c:v>-2.5319999986095354E-3</c:v>
                </c:pt>
                <c:pt idx="416">
                  <c:v>-4.8919999971985817E-3</c:v>
                </c:pt>
                <c:pt idx="417">
                  <c:v>4.1080000009969808E-3</c:v>
                </c:pt>
                <c:pt idx="418">
                  <c:v>-4.0359999984502792E-3</c:v>
                </c:pt>
                <c:pt idx="419">
                  <c:v>-1.0979999991832301E-2</c:v>
                </c:pt>
                <c:pt idx="420">
                  <c:v>-4.4199999902048148E-3</c:v>
                </c:pt>
                <c:pt idx="421">
                  <c:v>-2.5639999948907644E-3</c:v>
                </c:pt>
                <c:pt idx="422">
                  <c:v>-3.7799999990966171E-3</c:v>
                </c:pt>
                <c:pt idx="423">
                  <c:v>-2.7799999952549115E-3</c:v>
                </c:pt>
                <c:pt idx="424">
                  <c:v>9.3200000264914706E-4</c:v>
                </c:pt>
                <c:pt idx="425">
                  <c:v>4.8520000054850243E-3</c:v>
                </c:pt>
                <c:pt idx="426">
                  <c:v>5.8520000093267299E-3</c:v>
                </c:pt>
                <c:pt idx="428">
                  <c:v>-1.4359999986481853E-3</c:v>
                </c:pt>
                <c:pt idx="429">
                  <c:v>-1.4724000000569504E-2</c:v>
                </c:pt>
                <c:pt idx="430">
                  <c:v>3.1320000052801333E-3</c:v>
                </c:pt>
                <c:pt idx="431">
                  <c:v>6.9880000010016374E-3</c:v>
                </c:pt>
                <c:pt idx="432">
                  <c:v>4.1200000123353675E-4</c:v>
                </c:pt>
                <c:pt idx="433">
                  <c:v>1.9080000056419522E-3</c:v>
                </c:pt>
                <c:pt idx="434">
                  <c:v>-8.6679999949410558E-3</c:v>
                </c:pt>
                <c:pt idx="435">
                  <c:v>-6.8119999996270053E-3</c:v>
                </c:pt>
                <c:pt idx="436">
                  <c:v>3.6760000075446442E-3</c:v>
                </c:pt>
                <c:pt idx="437">
                  <c:v>4.0200000003096648E-3</c:v>
                </c:pt>
                <c:pt idx="438">
                  <c:v>1.4440000013564713E-3</c:v>
                </c:pt>
                <c:pt idx="439">
                  <c:v>-7.8039999934844673E-3</c:v>
                </c:pt>
                <c:pt idx="440">
                  <c:v>-2.803999996103812E-3</c:v>
                </c:pt>
                <c:pt idx="441">
                  <c:v>-8.0399999569635838E-4</c:v>
                </c:pt>
                <c:pt idx="442">
                  <c:v>1.1960000047110952E-3</c:v>
                </c:pt>
                <c:pt idx="443">
                  <c:v>2.1960000085528009E-3</c:v>
                </c:pt>
                <c:pt idx="444">
                  <c:v>8.1960000024992041E-3</c:v>
                </c:pt>
                <c:pt idx="445">
                  <c:v>-1.15999995614402E-4</c:v>
                </c:pt>
                <c:pt idx="446">
                  <c:v>-2.4199999970733188E-3</c:v>
                </c:pt>
                <c:pt idx="447">
                  <c:v>3.0760000008740462E-3</c:v>
                </c:pt>
                <c:pt idx="448">
                  <c:v>4.0040000021690503E-3</c:v>
                </c:pt>
                <c:pt idx="449">
                  <c:v>-2.371599999605678E-2</c:v>
                </c:pt>
                <c:pt idx="450">
                  <c:v>-1.1716000000888016E-2</c:v>
                </c:pt>
                <c:pt idx="451">
                  <c:v>-5.7159999996656552E-3</c:v>
                </c:pt>
                <c:pt idx="452">
                  <c:v>-4.7159999958239496E-3</c:v>
                </c:pt>
                <c:pt idx="453">
                  <c:v>2.8400000155670568E-4</c:v>
                </c:pt>
                <c:pt idx="454">
                  <c:v>4.2840000023716129E-3</c:v>
                </c:pt>
                <c:pt idx="455">
                  <c:v>7.2839999993448146E-3</c:v>
                </c:pt>
                <c:pt idx="456">
                  <c:v>4.5640000025741756E-3</c:v>
                </c:pt>
                <c:pt idx="457">
                  <c:v>4.42000000475673E-3</c:v>
                </c:pt>
                <c:pt idx="458">
                  <c:v>4.42000000475673E-3</c:v>
                </c:pt>
                <c:pt idx="459">
                  <c:v>-1.7479999951319769E-3</c:v>
                </c:pt>
                <c:pt idx="460">
                  <c:v>3.6760000002686866E-3</c:v>
                </c:pt>
                <c:pt idx="461">
                  <c:v>-7.9079999995883554E-3</c:v>
                </c:pt>
                <c:pt idx="463">
                  <c:v>-1.9399999946472235E-3</c:v>
                </c:pt>
                <c:pt idx="465">
                  <c:v>-1.0435999996843748E-2</c:v>
                </c:pt>
                <c:pt idx="466">
                  <c:v>-2.2359999929904006E-3</c:v>
                </c:pt>
                <c:pt idx="467">
                  <c:v>-2.9559999966295436E-3</c:v>
                </c:pt>
                <c:pt idx="468">
                  <c:v>1.684000002569519E-3</c:v>
                </c:pt>
                <c:pt idx="469">
                  <c:v>-5.6039999981294386E-3</c:v>
                </c:pt>
                <c:pt idx="470">
                  <c:v>-4.1239999991375953E-3</c:v>
                </c:pt>
                <c:pt idx="471">
                  <c:v>-3.1239999952958897E-3</c:v>
                </c:pt>
                <c:pt idx="472">
                  <c:v>-2.8519999978016131E-3</c:v>
                </c:pt>
                <c:pt idx="473">
                  <c:v>-3.2359999968321063E-3</c:v>
                </c:pt>
                <c:pt idx="474">
                  <c:v>-4.0999999982886948E-3</c:v>
                </c:pt>
                <c:pt idx="475">
                  <c:v>-9.899999997287523E-3</c:v>
                </c:pt>
                <c:pt idx="476">
                  <c:v>-6.7879999915021472E-3</c:v>
                </c:pt>
                <c:pt idx="477">
                  <c:v>3.492000003461726E-3</c:v>
                </c:pt>
                <c:pt idx="478">
                  <c:v>5.4799999634269625E-4</c:v>
                </c:pt>
                <c:pt idx="479">
                  <c:v>-3.3959999927901663E-3</c:v>
                </c:pt>
                <c:pt idx="480">
                  <c:v>3.6040000049979426E-3</c:v>
                </c:pt>
                <c:pt idx="481">
                  <c:v>-9.4199999948614277E-3</c:v>
                </c:pt>
                <c:pt idx="482">
                  <c:v>-6.4199999978882261E-3</c:v>
                </c:pt>
                <c:pt idx="483">
                  <c:v>-5.4199999940465204E-3</c:v>
                </c:pt>
                <c:pt idx="484">
                  <c:v>-3.4199999936390668E-3</c:v>
                </c:pt>
                <c:pt idx="485">
                  <c:v>-1.5284000000974629E-2</c:v>
                </c:pt>
                <c:pt idx="486">
                  <c:v>-4.0039999948930927E-3</c:v>
                </c:pt>
                <c:pt idx="487">
                  <c:v>1.9960000063292682E-3</c:v>
                </c:pt>
                <c:pt idx="488">
                  <c:v>-9.3639999977312982E-3</c:v>
                </c:pt>
                <c:pt idx="489">
                  <c:v>-8.3639999938895926E-3</c:v>
                </c:pt>
                <c:pt idx="490">
                  <c:v>-3.639999995357357E-4</c:v>
                </c:pt>
                <c:pt idx="491">
                  <c:v>1.4920000030542724E-3</c:v>
                </c:pt>
                <c:pt idx="492">
                  <c:v>2.7599999884841964E-4</c:v>
                </c:pt>
                <c:pt idx="494">
                  <c:v>-1.1731999991752673E-2</c:v>
                </c:pt>
                <c:pt idx="495">
                  <c:v>-9.3080000006011687E-3</c:v>
                </c:pt>
                <c:pt idx="496">
                  <c:v>-4.6679999941261485E-3</c:v>
                </c:pt>
                <c:pt idx="497">
                  <c:v>3.3200000325450674E-4</c:v>
                </c:pt>
                <c:pt idx="498">
                  <c:v>-8.171999994374346E-3</c:v>
                </c:pt>
                <c:pt idx="499">
                  <c:v>-1.7199999274453148E-4</c:v>
                </c:pt>
                <c:pt idx="500">
                  <c:v>-4.3880000011995435E-3</c:v>
                </c:pt>
                <c:pt idx="501">
                  <c:v>-8.8039999973261729E-3</c:v>
                </c:pt>
                <c:pt idx="502">
                  <c:v>2.2188000002643093E-2</c:v>
                </c:pt>
                <c:pt idx="503">
                  <c:v>-2.8279999969527125E-3</c:v>
                </c:pt>
                <c:pt idx="504">
                  <c:v>1.720000000204891E-4</c:v>
                </c:pt>
                <c:pt idx="505">
                  <c:v>-8.060000000114087E-3</c:v>
                </c:pt>
                <c:pt idx="506">
                  <c:v>-6.3599999703001231E-4</c:v>
                </c:pt>
                <c:pt idx="507">
                  <c:v>6.4399999973829836E-4</c:v>
                </c:pt>
                <c:pt idx="508">
                  <c:v>-9.399999980814755E-4</c:v>
                </c:pt>
                <c:pt idx="509">
                  <c:v>-4.603999994287733E-3</c:v>
                </c:pt>
                <c:pt idx="510">
                  <c:v>-2.0612000000255648E-2</c:v>
                </c:pt>
                <c:pt idx="511">
                  <c:v>-2.0519999961834401E-3</c:v>
                </c:pt>
                <c:pt idx="512">
                  <c:v>2.280000044265762E-4</c:v>
                </c:pt>
                <c:pt idx="513">
                  <c:v>-1.3132000000041444E-2</c:v>
                </c:pt>
                <c:pt idx="514">
                  <c:v>-1.0131999995792285E-2</c:v>
                </c:pt>
                <c:pt idx="515">
                  <c:v>-3.9399999950546771E-3</c:v>
                </c:pt>
                <c:pt idx="516">
                  <c:v>8.1200000568060204E-4</c:v>
                </c:pt>
                <c:pt idx="517">
                  <c:v>-4.2679999969550408E-3</c:v>
                </c:pt>
                <c:pt idx="518">
                  <c:v>3.7880000018049031E-3</c:v>
                </c:pt>
                <c:pt idx="519">
                  <c:v>-6.7959999942104332E-3</c:v>
                </c:pt>
                <c:pt idx="520">
                  <c:v>-5.7959999976446852E-3</c:v>
                </c:pt>
                <c:pt idx="521">
                  <c:v>-3.7959999972372316E-3</c:v>
                </c:pt>
                <c:pt idx="522">
                  <c:v>-3.7959999972372316E-3</c:v>
                </c:pt>
                <c:pt idx="523">
                  <c:v>-3.5159999970346689E-3</c:v>
                </c:pt>
                <c:pt idx="524">
                  <c:v>-8.1999999383697286E-4</c:v>
                </c:pt>
                <c:pt idx="525">
                  <c:v>-3.8520000016433187E-3</c:v>
                </c:pt>
                <c:pt idx="526">
                  <c:v>-8.0679999955464154E-3</c:v>
                </c:pt>
                <c:pt idx="527">
                  <c:v>-1.7319999969913624E-3</c:v>
                </c:pt>
                <c:pt idx="528">
                  <c:v>-6.3159999990602955E-3</c:v>
                </c:pt>
                <c:pt idx="529">
                  <c:v>-4.3159999986528419E-3</c:v>
                </c:pt>
                <c:pt idx="530">
                  <c:v>-3.1599999783793464E-4</c:v>
                </c:pt>
                <c:pt idx="531">
                  <c:v>-2.8999999994994141E-3</c:v>
                </c:pt>
                <c:pt idx="532">
                  <c:v>4.0999999982886948E-3</c:v>
                </c:pt>
                <c:pt idx="533">
                  <c:v>1.1380000003555324E-2</c:v>
                </c:pt>
                <c:pt idx="534">
                  <c:v>-1.186799999413779E-2</c:v>
                </c:pt>
                <c:pt idx="535">
                  <c:v>4.6800000563962385E-4</c:v>
                </c:pt>
                <c:pt idx="536">
                  <c:v>-7.7000000019324943E-3</c:v>
                </c:pt>
                <c:pt idx="537">
                  <c:v>-5.7000000015250407E-3</c:v>
                </c:pt>
                <c:pt idx="538">
                  <c:v>-5.0599999958649278E-3</c:v>
                </c:pt>
                <c:pt idx="539">
                  <c:v>-5.999999848427251E-5</c:v>
                </c:pt>
                <c:pt idx="540">
                  <c:v>1.9400000019231811E-3</c:v>
                </c:pt>
                <c:pt idx="541">
                  <c:v>5.4360000067390501E-3</c:v>
                </c:pt>
                <c:pt idx="542">
                  <c:v>-4.2799999209819362E-4</c:v>
                </c:pt>
                <c:pt idx="543">
                  <c:v>-2.003999994485639E-3</c:v>
                </c:pt>
                <c:pt idx="544">
                  <c:v>3.6360000085551292E-3</c:v>
                </c:pt>
                <c:pt idx="545">
                  <c:v>1.1636000010184944E-2</c:v>
                </c:pt>
                <c:pt idx="546">
                  <c:v>-4.3719999957829714E-3</c:v>
                </c:pt>
                <c:pt idx="547">
                  <c:v>-7.9479999913019128E-3</c:v>
                </c:pt>
                <c:pt idx="548">
                  <c:v>-1.7811999998230021E-2</c:v>
                </c:pt>
                <c:pt idx="549">
                  <c:v>-7.8919999941717833E-3</c:v>
                </c:pt>
                <c:pt idx="550">
                  <c:v>-2.0359999980428256E-3</c:v>
                </c:pt>
                <c:pt idx="551">
                  <c:v>-5.1160000002710149E-3</c:v>
                </c:pt>
                <c:pt idx="552">
                  <c:v>-6.6200000001117587E-3</c:v>
                </c:pt>
                <c:pt idx="553">
                  <c:v>-7.4839999942923896E-3</c:v>
                </c:pt>
                <c:pt idx="554">
                  <c:v>2.6360000047134236E-3</c:v>
                </c:pt>
                <c:pt idx="555">
                  <c:v>-6.7239999989396892E-3</c:v>
                </c:pt>
                <c:pt idx="556">
                  <c:v>-2.4999999950523488E-3</c:v>
                </c:pt>
                <c:pt idx="557">
                  <c:v>-2.1999999444233254E-4</c:v>
                </c:pt>
                <c:pt idx="558">
                  <c:v>-1.3027999993937556E-2</c:v>
                </c:pt>
                <c:pt idx="559">
                  <c:v>-6.8600000013248064E-3</c:v>
                </c:pt>
                <c:pt idx="560">
                  <c:v>-8.0759999982547015E-3</c:v>
                </c:pt>
                <c:pt idx="561">
                  <c:v>-1.1436000000685453E-2</c:v>
                </c:pt>
                <c:pt idx="562">
                  <c:v>-3.9399999950546771E-3</c:v>
                </c:pt>
                <c:pt idx="563">
                  <c:v>-6.5999999787891284E-4</c:v>
                </c:pt>
                <c:pt idx="564">
                  <c:v>-6.5479999975650571E-3</c:v>
                </c:pt>
                <c:pt idx="565">
                  <c:v>8.6800000281073153E-4</c:v>
                </c:pt>
                <c:pt idx="566">
                  <c:v>-9.1559999927994795E-3</c:v>
                </c:pt>
                <c:pt idx="567">
                  <c:v>5.4840000084368512E-3</c:v>
                </c:pt>
                <c:pt idx="570">
                  <c:v>-1.875999994808808E-3</c:v>
                </c:pt>
                <c:pt idx="571">
                  <c:v>-7.0199999972828664E-3</c:v>
                </c:pt>
                <c:pt idx="574">
                  <c:v>1.5160000039031729E-3</c:v>
                </c:pt>
                <c:pt idx="575">
                  <c:v>-1.6275999994832091E-2</c:v>
                </c:pt>
                <c:pt idx="576">
                  <c:v>1.5080000011948869E-3</c:v>
                </c:pt>
                <c:pt idx="577">
                  <c:v>-9.7079999977722764E-3</c:v>
                </c:pt>
                <c:pt idx="578">
                  <c:v>-1.293999999325024E-2</c:v>
                </c:pt>
                <c:pt idx="579">
                  <c:v>-1.3515999999071937E-2</c:v>
                </c:pt>
                <c:pt idx="580">
                  <c:v>-5.3799999950570054E-3</c:v>
                </c:pt>
                <c:pt idx="581">
                  <c:v>-1.2955999991390854E-2</c:v>
                </c:pt>
                <c:pt idx="582">
                  <c:v>-4.9559999897610396E-3</c:v>
                </c:pt>
                <c:pt idx="583">
                  <c:v>-1.9539999993867241E-2</c:v>
                </c:pt>
                <c:pt idx="584">
                  <c:v>-1.1539999992237426E-2</c:v>
                </c:pt>
                <c:pt idx="585">
                  <c:v>-3.5399999906076118E-3</c:v>
                </c:pt>
                <c:pt idx="586">
                  <c:v>-4.691999994975049E-3</c:v>
                </c:pt>
                <c:pt idx="587">
                  <c:v>-7.7639999944949523E-3</c:v>
                </c:pt>
                <c:pt idx="588">
                  <c:v>-1.2067999996361323E-2</c:v>
                </c:pt>
                <c:pt idx="590">
                  <c:v>-1.2619999994058162E-2</c:v>
                </c:pt>
                <c:pt idx="591">
                  <c:v>1.6132000004290603E-2</c:v>
                </c:pt>
                <c:pt idx="593">
                  <c:v>-1.0115999990375713E-2</c:v>
                </c:pt>
                <c:pt idx="598">
                  <c:v>1.423600000271108E-2</c:v>
                </c:pt>
                <c:pt idx="599">
                  <c:v>-1.4483999999356456E-2</c:v>
                </c:pt>
                <c:pt idx="602">
                  <c:v>-2.0003999998152722E-2</c:v>
                </c:pt>
                <c:pt idx="604">
                  <c:v>-9.7239999959128909E-3</c:v>
                </c:pt>
                <c:pt idx="606">
                  <c:v>-1.3307999994140118E-2</c:v>
                </c:pt>
                <c:pt idx="607">
                  <c:v>-9.3079999933252111E-3</c:v>
                </c:pt>
                <c:pt idx="611">
                  <c:v>-1.8027999998594169E-2</c:v>
                </c:pt>
                <c:pt idx="612">
                  <c:v>-4.3159999986528419E-3</c:v>
                </c:pt>
                <c:pt idx="613">
                  <c:v>-3.8800000038463622E-4</c:v>
                </c:pt>
                <c:pt idx="614">
                  <c:v>-2.115999988745898E-3</c:v>
                </c:pt>
                <c:pt idx="615">
                  <c:v>-7.331999993766658E-3</c:v>
                </c:pt>
                <c:pt idx="616">
                  <c:v>-1.3619999997899868E-2</c:v>
                </c:pt>
                <c:pt idx="617">
                  <c:v>1.1559999984456226E-3</c:v>
                </c:pt>
                <c:pt idx="619">
                  <c:v>-7.8599999978905544E-3</c:v>
                </c:pt>
                <c:pt idx="620">
                  <c:v>-1.329999999870779E-2</c:v>
                </c:pt>
                <c:pt idx="621">
                  <c:v>-4.9479999943287112E-3</c:v>
                </c:pt>
                <c:pt idx="622">
                  <c:v>-7.0279999927151948E-3</c:v>
                </c:pt>
                <c:pt idx="623">
                  <c:v>-1.3195999992603902E-2</c:v>
                </c:pt>
                <c:pt idx="624">
                  <c:v>-2.3412000002281275E-2</c:v>
                </c:pt>
                <c:pt idx="625">
                  <c:v>-1.7412000001058914E-2</c:v>
                </c:pt>
                <c:pt idx="627">
                  <c:v>-1.1579999998502899E-2</c:v>
                </c:pt>
                <c:pt idx="628">
                  <c:v>-1.272400000016205E-2</c:v>
                </c:pt>
                <c:pt idx="629">
                  <c:v>-4.9399999988963827E-3</c:v>
                </c:pt>
                <c:pt idx="630">
                  <c:v>-2.1163999997952487E-2</c:v>
                </c:pt>
                <c:pt idx="631">
                  <c:v>-2.6603999998769723E-2</c:v>
                </c:pt>
                <c:pt idx="632">
                  <c:v>-1.4251999993575737E-2</c:v>
                </c:pt>
                <c:pt idx="634">
                  <c:v>-2.2547999993548729E-2</c:v>
                </c:pt>
                <c:pt idx="635">
                  <c:v>-1.5692000000854023E-2</c:v>
                </c:pt>
                <c:pt idx="636">
                  <c:v>-8.2760000004782341E-3</c:v>
                </c:pt>
                <c:pt idx="637">
                  <c:v>-8.7159999966388568E-3</c:v>
                </c:pt>
                <c:pt idx="638">
                  <c:v>-5.6039999981294386E-3</c:v>
                </c:pt>
                <c:pt idx="639">
                  <c:v>-1.7547999996168073E-2</c:v>
                </c:pt>
                <c:pt idx="640">
                  <c:v>-1.126799999474315E-2</c:v>
                </c:pt>
                <c:pt idx="641">
                  <c:v>-1.7491999999037944E-2</c:v>
                </c:pt>
                <c:pt idx="642">
                  <c:v>-8.8519999990239739E-3</c:v>
                </c:pt>
                <c:pt idx="643">
                  <c:v>-4.4359999956213869E-3</c:v>
                </c:pt>
                <c:pt idx="644">
                  <c:v>6.0000005760230124E-5</c:v>
                </c:pt>
                <c:pt idx="645">
                  <c:v>-1.4515999995637685E-2</c:v>
                </c:pt>
                <c:pt idx="647">
                  <c:v>-1.2875999993411824E-2</c:v>
                </c:pt>
                <c:pt idx="648">
                  <c:v>-1.5019999998912681E-2</c:v>
                </c:pt>
                <c:pt idx="649">
                  <c:v>-5.4599999930360354E-3</c:v>
                </c:pt>
                <c:pt idx="650">
                  <c:v>-1.963999995496124E-3</c:v>
                </c:pt>
                <c:pt idx="651">
                  <c:v>-1.6539999996894039E-2</c:v>
                </c:pt>
                <c:pt idx="652">
                  <c:v>-9.5399999918299727E-3</c:v>
                </c:pt>
                <c:pt idx="653">
                  <c:v>-1.2043999995512422E-2</c:v>
                </c:pt>
                <c:pt idx="654">
                  <c:v>-1.1043999998946674E-2</c:v>
                </c:pt>
                <c:pt idx="655">
                  <c:v>9.5600000349804759E-4</c:v>
                </c:pt>
                <c:pt idx="657">
                  <c:v>-8.9079999888781458E-3</c:v>
                </c:pt>
                <c:pt idx="658">
                  <c:v>-5.1239999957033433E-3</c:v>
                </c:pt>
                <c:pt idx="659">
                  <c:v>-8.4839999981340952E-3</c:v>
                </c:pt>
                <c:pt idx="660">
                  <c:v>-1.6771999995398801E-2</c:v>
                </c:pt>
                <c:pt idx="661">
                  <c:v>-3.2675999995262828E-2</c:v>
                </c:pt>
                <c:pt idx="662">
                  <c:v>-4.6759999968344346E-3</c:v>
                </c:pt>
                <c:pt idx="664">
                  <c:v>-1.439599999866914E-2</c:v>
                </c:pt>
                <c:pt idx="665">
                  <c:v>-1.2395999998261686E-2</c:v>
                </c:pt>
                <c:pt idx="666">
                  <c:v>-1.389999999810243E-2</c:v>
                </c:pt>
                <c:pt idx="667">
                  <c:v>-1.4339999994263053E-2</c:v>
                </c:pt>
                <c:pt idx="668">
                  <c:v>1.6600000017206185E-3</c:v>
                </c:pt>
                <c:pt idx="669">
                  <c:v>-1.1627999992924742E-2</c:v>
                </c:pt>
                <c:pt idx="670">
                  <c:v>-1.0627999996358994E-2</c:v>
                </c:pt>
                <c:pt idx="671">
                  <c:v>-6.8439999959082343E-3</c:v>
                </c:pt>
                <c:pt idx="672">
                  <c:v>-1.0987999994540587E-2</c:v>
                </c:pt>
                <c:pt idx="673">
                  <c:v>-4.2039999971166253E-3</c:v>
                </c:pt>
                <c:pt idx="674">
                  <c:v>-6.5640000029816292E-3</c:v>
                </c:pt>
                <c:pt idx="675">
                  <c:v>-3.56399999873247E-3</c:v>
                </c:pt>
                <c:pt idx="676">
                  <c:v>-6.6439999936847016E-3</c:v>
                </c:pt>
                <c:pt idx="677">
                  <c:v>-1.3715999994019512E-2</c:v>
                </c:pt>
                <c:pt idx="679">
                  <c:v>-2.0759999970323406E-3</c:v>
                </c:pt>
                <c:pt idx="680">
                  <c:v>-8.6519999968004413E-3</c:v>
                </c:pt>
                <c:pt idx="681">
                  <c:v>-6.8679999967571348E-3</c:v>
                </c:pt>
                <c:pt idx="682">
                  <c:v>-7.9399999958695844E-3</c:v>
                </c:pt>
                <c:pt idx="683">
                  <c:v>-6.2279999910970218E-3</c:v>
                </c:pt>
                <c:pt idx="684">
                  <c:v>-1.4875999993819278E-2</c:v>
                </c:pt>
                <c:pt idx="685">
                  <c:v>-1.1875999989570118E-2</c:v>
                </c:pt>
                <c:pt idx="686">
                  <c:v>6.052000004274305E-3</c:v>
                </c:pt>
                <c:pt idx="687">
                  <c:v>-1.01719999947818E-2</c:v>
                </c:pt>
                <c:pt idx="688">
                  <c:v>-1.8475999997463077E-2</c:v>
                </c:pt>
                <c:pt idx="689">
                  <c:v>-1.6475999997055624E-2</c:v>
                </c:pt>
                <c:pt idx="690">
                  <c:v>-1.1475999999674968E-2</c:v>
                </c:pt>
                <c:pt idx="691">
                  <c:v>-6.3399999926332384E-3</c:v>
                </c:pt>
                <c:pt idx="693">
                  <c:v>-2.1059999999124557E-2</c:v>
                </c:pt>
                <c:pt idx="695">
                  <c:v>-7.0599999962723814E-3</c:v>
                </c:pt>
                <c:pt idx="696">
                  <c:v>-6.4199999978882261E-3</c:v>
                </c:pt>
                <c:pt idx="697">
                  <c:v>-9.5639999999548309E-3</c:v>
                </c:pt>
                <c:pt idx="698">
                  <c:v>4.3600000208243728E-4</c:v>
                </c:pt>
                <c:pt idx="699">
                  <c:v>-3.1067999996594153E-2</c:v>
                </c:pt>
                <c:pt idx="700">
                  <c:v>-2.506800000264775E-2</c:v>
                </c:pt>
                <c:pt idx="701">
                  <c:v>-1.3211999990744516E-2</c:v>
                </c:pt>
                <c:pt idx="702">
                  <c:v>-1.9319999992148951E-3</c:v>
                </c:pt>
                <c:pt idx="703">
                  <c:v>-1.0651999997207895E-2</c:v>
                </c:pt>
                <c:pt idx="704">
                  <c:v>-7.6520000002346933E-3</c:v>
                </c:pt>
                <c:pt idx="705">
                  <c:v>-1.3588000001618639E-2</c:v>
                </c:pt>
                <c:pt idx="706">
                  <c:v>-6.5959999919869006E-3</c:v>
                </c:pt>
                <c:pt idx="707">
                  <c:v>-8.3159999994677491E-3</c:v>
                </c:pt>
                <c:pt idx="708">
                  <c:v>-8.3159999994677491E-3</c:v>
                </c:pt>
                <c:pt idx="709">
                  <c:v>-4.3159999986528419E-3</c:v>
                </c:pt>
                <c:pt idx="710">
                  <c:v>-3.1799999924260192E-3</c:v>
                </c:pt>
                <c:pt idx="711">
                  <c:v>-2.1799999958602712E-3</c:v>
                </c:pt>
                <c:pt idx="713">
                  <c:v>-6.5399999948567711E-3</c:v>
                </c:pt>
                <c:pt idx="715">
                  <c:v>-1.3475999992806464E-2</c:v>
                </c:pt>
                <c:pt idx="716">
                  <c:v>-1.883599999564467E-2</c:v>
                </c:pt>
                <c:pt idx="717">
                  <c:v>-1.2835999994422309E-2</c:v>
                </c:pt>
                <c:pt idx="718">
                  <c:v>-9.8359999974491075E-3</c:v>
                </c:pt>
                <c:pt idx="719">
                  <c:v>2.1640000049956143E-3</c:v>
                </c:pt>
                <c:pt idx="720">
                  <c:v>-2.2195999990799464E-2</c:v>
                </c:pt>
                <c:pt idx="721">
                  <c:v>-1.2419999999110587E-2</c:v>
                </c:pt>
                <c:pt idx="725">
                  <c:v>-7.7799999926355667E-3</c:v>
                </c:pt>
                <c:pt idx="726">
                  <c:v>-1.2651999997615349E-2</c:v>
                </c:pt>
                <c:pt idx="727">
                  <c:v>-6.7239999916637316E-3</c:v>
                </c:pt>
                <c:pt idx="729">
                  <c:v>8.748000007472001E-3</c:v>
                </c:pt>
                <c:pt idx="731">
                  <c:v>-6.9720000028610229E-3</c:v>
                </c:pt>
                <c:pt idx="733">
                  <c:v>-2.319599999464117E-2</c:v>
                </c:pt>
                <c:pt idx="734">
                  <c:v>-1.314000000274973E-2</c:v>
                </c:pt>
                <c:pt idx="735">
                  <c:v>-1.6499999997904524E-2</c:v>
                </c:pt>
                <c:pt idx="736">
                  <c:v>-1.2499999997089617E-2</c:v>
                </c:pt>
                <c:pt idx="737">
                  <c:v>-1.2499999997089617E-2</c:v>
                </c:pt>
                <c:pt idx="738">
                  <c:v>-1.0499999996682163E-2</c:v>
                </c:pt>
                <c:pt idx="739">
                  <c:v>-1.0499999996682163E-2</c:v>
                </c:pt>
                <c:pt idx="740">
                  <c:v>-1.0499999996682163E-2</c:v>
                </c:pt>
                <c:pt idx="741">
                  <c:v>-7.4999999924330041E-3</c:v>
                </c:pt>
                <c:pt idx="742">
                  <c:v>-5.4999999920255505E-3</c:v>
                </c:pt>
                <c:pt idx="743">
                  <c:v>-1.9859999993059319E-2</c:v>
                </c:pt>
                <c:pt idx="744">
                  <c:v>-1.2219999996887054E-2</c:v>
                </c:pt>
                <c:pt idx="745">
                  <c:v>-1.0219999996479601E-2</c:v>
                </c:pt>
                <c:pt idx="747">
                  <c:v>-1.1947999999392778E-2</c:v>
                </c:pt>
                <c:pt idx="748">
                  <c:v>1.0800000018207356E-4</c:v>
                </c:pt>
                <c:pt idx="749">
                  <c:v>-9.2519999961950816E-3</c:v>
                </c:pt>
                <c:pt idx="750">
                  <c:v>-9.3959999940125272E-3</c:v>
                </c:pt>
                <c:pt idx="751">
                  <c:v>-8.7559999956283718E-3</c:v>
                </c:pt>
                <c:pt idx="752">
                  <c:v>-5.5879999927128665E-3</c:v>
                </c:pt>
                <c:pt idx="753">
                  <c:v>-4.7479999993811361E-3</c:v>
                </c:pt>
                <c:pt idx="754">
                  <c:v>-1.3628000000608154E-2</c:v>
                </c:pt>
                <c:pt idx="756">
                  <c:v>-3.2571999996434897E-2</c:v>
                </c:pt>
                <c:pt idx="759">
                  <c:v>7.0799999957671389E-4</c:v>
                </c:pt>
                <c:pt idx="760">
                  <c:v>-1.0579999994661193E-2</c:v>
                </c:pt>
                <c:pt idx="761">
                  <c:v>-5.1559999919845723E-3</c:v>
                </c:pt>
                <c:pt idx="762">
                  <c:v>-5.8199999912176281E-3</c:v>
                </c:pt>
                <c:pt idx="763">
                  <c:v>-1.2683999993896578E-2</c:v>
                </c:pt>
                <c:pt idx="764">
                  <c:v>-2.3123999999370426E-2</c:v>
                </c:pt>
                <c:pt idx="766">
                  <c:v>-1.0267999998177402E-2</c:v>
                </c:pt>
                <c:pt idx="768">
                  <c:v>-9.6279999997932464E-3</c:v>
                </c:pt>
                <c:pt idx="771">
                  <c:v>-7.131999998819083E-3</c:v>
                </c:pt>
                <c:pt idx="772">
                  <c:v>-1.134799999272218E-2</c:v>
                </c:pt>
                <c:pt idx="773">
                  <c:v>-2.3707999993348494E-2</c:v>
                </c:pt>
                <c:pt idx="776">
                  <c:v>-1.6235999995842576E-2</c:v>
                </c:pt>
                <c:pt idx="777">
                  <c:v>-1.0236000001896173E-2</c:v>
                </c:pt>
                <c:pt idx="779">
                  <c:v>-1.3603999992483296E-2</c:v>
                </c:pt>
                <c:pt idx="780">
                  <c:v>-1.6963999994914047E-2</c:v>
                </c:pt>
                <c:pt idx="781">
                  <c:v>-1.4179999998304993E-2</c:v>
                </c:pt>
                <c:pt idx="782">
                  <c:v>-1.1828000002424233E-2</c:v>
                </c:pt>
                <c:pt idx="783">
                  <c:v>-6.5479999975650571E-3</c:v>
                </c:pt>
                <c:pt idx="784">
                  <c:v>-1.1844000000564847E-2</c:v>
                </c:pt>
                <c:pt idx="785">
                  <c:v>-1.3707999991311226E-2</c:v>
                </c:pt>
                <c:pt idx="786">
                  <c:v>-3.7079999965499155E-3</c:v>
                </c:pt>
                <c:pt idx="787">
                  <c:v>-9.7160000004805624E-3</c:v>
                </c:pt>
                <c:pt idx="789">
                  <c:v>-1.9539999993867241E-2</c:v>
                </c:pt>
                <c:pt idx="790">
                  <c:v>-1.1899999997694977E-2</c:v>
                </c:pt>
                <c:pt idx="791">
                  <c:v>-5.8999999964726157E-3</c:v>
                </c:pt>
                <c:pt idx="792">
                  <c:v>-9.6279999925172888E-3</c:v>
                </c:pt>
                <c:pt idx="793">
                  <c:v>-1.1347999999998137E-2</c:v>
                </c:pt>
                <c:pt idx="794">
                  <c:v>-2.564000002166722E-3</c:v>
                </c:pt>
                <c:pt idx="795">
                  <c:v>-1.7707999992126133E-2</c:v>
                </c:pt>
                <c:pt idx="796">
                  <c:v>-5.9320000000298023E-3</c:v>
                </c:pt>
                <c:pt idx="797">
                  <c:v>-1.5079999939189292E-3</c:v>
                </c:pt>
                <c:pt idx="798">
                  <c:v>-9.868000001006294E-3</c:v>
                </c:pt>
                <c:pt idx="799">
                  <c:v>-1.5731999999843538E-2</c:v>
                </c:pt>
                <c:pt idx="800">
                  <c:v>-1.2732000002870336E-2</c:v>
                </c:pt>
                <c:pt idx="801">
                  <c:v>-9.7319999986211769E-3</c:v>
                </c:pt>
                <c:pt idx="802">
                  <c:v>-7.7319999982137233E-3</c:v>
                </c:pt>
                <c:pt idx="803">
                  <c:v>-6.7320000016479753E-3</c:v>
                </c:pt>
                <c:pt idx="804">
                  <c:v>-4.7320000012405217E-3</c:v>
                </c:pt>
                <c:pt idx="805">
                  <c:v>-1.73200000426732E-3</c:v>
                </c:pt>
                <c:pt idx="806">
                  <c:v>-1.2619999994058162E-2</c:v>
                </c:pt>
                <c:pt idx="808">
                  <c:v>-1.8836000002920628E-2</c:v>
                </c:pt>
                <c:pt idx="809">
                  <c:v>-1.1484000002383254E-2</c:v>
                </c:pt>
                <c:pt idx="810">
                  <c:v>-6.4839999977266416E-3</c:v>
                </c:pt>
                <c:pt idx="811">
                  <c:v>-2.4059999996097758E-2</c:v>
                </c:pt>
                <c:pt idx="812">
                  <c:v>-1.5419999996083789E-2</c:v>
                </c:pt>
                <c:pt idx="814">
                  <c:v>-8.139999998093117E-3</c:v>
                </c:pt>
                <c:pt idx="815">
                  <c:v>-1.0003999996115454E-2</c:v>
                </c:pt>
                <c:pt idx="818">
                  <c:v>-5.9559999936027452E-3</c:v>
                </c:pt>
                <c:pt idx="819">
                  <c:v>-1.0971999996399973E-2</c:v>
                </c:pt>
                <c:pt idx="820">
                  <c:v>-7.9799999948590994E-3</c:v>
                </c:pt>
                <c:pt idx="821">
                  <c:v>-9.2759999970439821E-3</c:v>
                </c:pt>
                <c:pt idx="826">
                  <c:v>-6.6999999908148311E-3</c:v>
                </c:pt>
                <c:pt idx="828">
                  <c:v>-6.6439999936847016E-3</c:v>
                </c:pt>
                <c:pt idx="831">
                  <c:v>-1.0364000001573004E-2</c:v>
                </c:pt>
                <c:pt idx="834">
                  <c:v>-1.1083999997936189E-2</c:v>
                </c:pt>
                <c:pt idx="835">
                  <c:v>-1.1019999990821816E-2</c:v>
                </c:pt>
                <c:pt idx="836">
                  <c:v>-1.666799999657087E-2</c:v>
                </c:pt>
                <c:pt idx="839">
                  <c:v>-9.9719999998342246E-3</c:v>
                </c:pt>
                <c:pt idx="841">
                  <c:v>-1.0188000000198372E-2</c:v>
                </c:pt>
                <c:pt idx="842">
                  <c:v>-7.7799999926355667E-3</c:v>
                </c:pt>
                <c:pt idx="844">
                  <c:v>-1.0571999991952907E-2</c:v>
                </c:pt>
                <c:pt idx="845">
                  <c:v>-1.0571999991952907E-2</c:v>
                </c:pt>
                <c:pt idx="846">
                  <c:v>-5.571999994572252E-3</c:v>
                </c:pt>
                <c:pt idx="847">
                  <c:v>-1.2155999997048639E-2</c:v>
                </c:pt>
                <c:pt idx="848">
                  <c:v>-1.3299999991431832E-2</c:v>
                </c:pt>
                <c:pt idx="850">
                  <c:v>-1.875999994808808E-3</c:v>
                </c:pt>
                <c:pt idx="852">
                  <c:v>-1.1963999997533392E-2</c:v>
                </c:pt>
                <c:pt idx="853">
                  <c:v>-9.1879999963566661E-3</c:v>
                </c:pt>
                <c:pt idx="854">
                  <c:v>-9.1879999963566661E-3</c:v>
                </c:pt>
                <c:pt idx="855">
                  <c:v>-8.5479999979725108E-3</c:v>
                </c:pt>
                <c:pt idx="856">
                  <c:v>-7.7079999973648228E-3</c:v>
                </c:pt>
                <c:pt idx="857">
                  <c:v>-1.4851999992970377E-2</c:v>
                </c:pt>
                <c:pt idx="858">
                  <c:v>-1.8371999998635147E-2</c:v>
                </c:pt>
                <c:pt idx="859">
                  <c:v>-1.8119999949703924E-3</c:v>
                </c:pt>
                <c:pt idx="860">
                  <c:v>-1.9260000000940636E-2</c:v>
                </c:pt>
                <c:pt idx="861">
                  <c:v>-5.403999995905906E-3</c:v>
                </c:pt>
                <c:pt idx="862">
                  <c:v>-1.4699999999720603E-2</c:v>
                </c:pt>
                <c:pt idx="863">
                  <c:v>-9.2039999944972806E-3</c:v>
                </c:pt>
                <c:pt idx="864">
                  <c:v>-6.3480000026174821E-3</c:v>
                </c:pt>
                <c:pt idx="865">
                  <c:v>-3.56399999873247E-3</c:v>
                </c:pt>
                <c:pt idx="866">
                  <c:v>-9.9239999981364235E-3</c:v>
                </c:pt>
                <c:pt idx="867">
                  <c:v>-7.6520000002346933E-3</c:v>
                </c:pt>
                <c:pt idx="868">
                  <c:v>-5.531999995582737E-3</c:v>
                </c:pt>
                <c:pt idx="869">
                  <c:v>-7.8199999989010394E-3</c:v>
                </c:pt>
                <c:pt idx="870">
                  <c:v>-1.7059999991033692E-2</c:v>
                </c:pt>
                <c:pt idx="871">
                  <c:v>-1.1059999989811331E-2</c:v>
                </c:pt>
                <c:pt idx="872">
                  <c:v>-1.5203999995719641E-2</c:v>
                </c:pt>
                <c:pt idx="873">
                  <c:v>-9.4199999948614277E-3</c:v>
                </c:pt>
                <c:pt idx="875">
                  <c:v>4.2759999996633269E-3</c:v>
                </c:pt>
                <c:pt idx="876">
                  <c:v>-9.5879999935277738E-3</c:v>
                </c:pt>
                <c:pt idx="877">
                  <c:v>-1.8539999997301493E-2</c:v>
                </c:pt>
                <c:pt idx="878">
                  <c:v>-8.6200000005192123E-3</c:v>
                </c:pt>
                <c:pt idx="879">
                  <c:v>-3.2519999949727207E-3</c:v>
                </c:pt>
                <c:pt idx="880">
                  <c:v>-1.6555999995034654E-2</c:v>
                </c:pt>
                <c:pt idx="881">
                  <c:v>-1.45559999946272E-2</c:v>
                </c:pt>
                <c:pt idx="882">
                  <c:v>-1.3555999998061452E-2</c:v>
                </c:pt>
                <c:pt idx="883">
                  <c:v>-1.3555999998061452E-2</c:v>
                </c:pt>
                <c:pt idx="884">
                  <c:v>-1.2555999994219746E-2</c:v>
                </c:pt>
                <c:pt idx="885">
                  <c:v>-9.5559999972465448E-3</c:v>
                </c:pt>
                <c:pt idx="886">
                  <c:v>-7.5559999968390912E-3</c:v>
                </c:pt>
                <c:pt idx="887">
                  <c:v>-7.5559999968390912E-3</c:v>
                </c:pt>
                <c:pt idx="888">
                  <c:v>-7.5559999968390912E-3</c:v>
                </c:pt>
                <c:pt idx="889">
                  <c:v>-7.5559999968390912E-3</c:v>
                </c:pt>
                <c:pt idx="890">
                  <c:v>-4.5559999925899319E-3</c:v>
                </c:pt>
                <c:pt idx="891">
                  <c:v>-1.5559999956167303E-3</c:v>
                </c:pt>
                <c:pt idx="892">
                  <c:v>-9.9159999954281375E-3</c:v>
                </c:pt>
                <c:pt idx="893">
                  <c:v>-2.4275999996461906E-2</c:v>
                </c:pt>
                <c:pt idx="894">
                  <c:v>-2.2275999996054452E-2</c:v>
                </c:pt>
                <c:pt idx="895">
                  <c:v>-1.927599999908125E-2</c:v>
                </c:pt>
                <c:pt idx="896">
                  <c:v>-1.8275999995239545E-2</c:v>
                </c:pt>
                <c:pt idx="897">
                  <c:v>-1.8275999995239545E-2</c:v>
                </c:pt>
                <c:pt idx="898">
                  <c:v>-1.2276000001293141E-2</c:v>
                </c:pt>
                <c:pt idx="899">
                  <c:v>-8.2760000004782341E-3</c:v>
                </c:pt>
                <c:pt idx="900">
                  <c:v>-8.2760000004782341E-3</c:v>
                </c:pt>
                <c:pt idx="901">
                  <c:v>-7.2759999966365285E-3</c:v>
                </c:pt>
                <c:pt idx="902">
                  <c:v>-7.2759999966365285E-3</c:v>
                </c:pt>
                <c:pt idx="903">
                  <c:v>-5.2759999962290749E-3</c:v>
                </c:pt>
                <c:pt idx="904">
                  <c:v>-1.0803999997733627E-2</c:v>
                </c:pt>
                <c:pt idx="905">
                  <c:v>-6.8279999904916622E-3</c:v>
                </c:pt>
                <c:pt idx="909">
                  <c:v>-1.8931999999040272E-2</c:v>
                </c:pt>
                <c:pt idx="911">
                  <c:v>4.1960000016842969E-3</c:v>
                </c:pt>
                <c:pt idx="914">
                  <c:v>-1.3931999994383659E-2</c:v>
                </c:pt>
                <c:pt idx="915">
                  <c:v>-8.020000001124572E-3</c:v>
                </c:pt>
                <c:pt idx="916">
                  <c:v>-1.3539999999920838E-2</c:v>
                </c:pt>
                <c:pt idx="917">
                  <c:v>-9.1879999963566661E-3</c:v>
                </c:pt>
                <c:pt idx="918">
                  <c:v>-1.0907999996561557E-2</c:v>
                </c:pt>
                <c:pt idx="919">
                  <c:v>-1.2123999993491452E-2</c:v>
                </c:pt>
                <c:pt idx="920">
                  <c:v>-6.4839999977266416E-3</c:v>
                </c:pt>
                <c:pt idx="921">
                  <c:v>-1.4428000002226327E-2</c:v>
                </c:pt>
                <c:pt idx="924">
                  <c:v>-1.170799999817973E-2</c:v>
                </c:pt>
                <c:pt idx="926">
                  <c:v>-1.5875999997660983E-2</c:v>
                </c:pt>
                <c:pt idx="930">
                  <c:v>-6.4599999968777411E-3</c:v>
                </c:pt>
                <c:pt idx="935">
                  <c:v>-9.8039999938919209E-3</c:v>
                </c:pt>
                <c:pt idx="936">
                  <c:v>-1.2947999995958526E-2</c:v>
                </c:pt>
                <c:pt idx="937">
                  <c:v>-2.6939999996102415E-2</c:v>
                </c:pt>
                <c:pt idx="938">
                  <c:v>-1.2163999999756925E-2</c:v>
                </c:pt>
                <c:pt idx="944">
                  <c:v>-1.5884000000369269E-2</c:v>
                </c:pt>
                <c:pt idx="947">
                  <c:v>-9.2519999961950816E-3</c:v>
                </c:pt>
                <c:pt idx="948">
                  <c:v>-1.1771999998018146E-2</c:v>
                </c:pt>
                <c:pt idx="949">
                  <c:v>-7.0039999991422519E-3</c:v>
                </c:pt>
                <c:pt idx="950">
                  <c:v>-3.0939999996917322E-2</c:v>
                </c:pt>
                <c:pt idx="952">
                  <c:v>-6.8840000021737069E-3</c:v>
                </c:pt>
                <c:pt idx="953">
                  <c:v>-1.8243999991682358E-2</c:v>
                </c:pt>
                <c:pt idx="955">
                  <c:v>-6.7159999962314032E-3</c:v>
                </c:pt>
                <c:pt idx="956">
                  <c:v>-7.0760000016889535E-3</c:v>
                </c:pt>
                <c:pt idx="957">
                  <c:v>-8.4359999964362942E-3</c:v>
                </c:pt>
                <c:pt idx="958">
                  <c:v>-5.7959999976446852E-3</c:v>
                </c:pt>
                <c:pt idx="959">
                  <c:v>-1.324400000157766E-2</c:v>
                </c:pt>
                <c:pt idx="960">
                  <c:v>-1.6603999996732455E-2</c:v>
                </c:pt>
                <c:pt idx="961">
                  <c:v>-1.296399999409914E-2</c:v>
                </c:pt>
                <c:pt idx="962">
                  <c:v>-1.1323999999149237E-2</c:v>
                </c:pt>
                <c:pt idx="963">
                  <c:v>-1.1467999996966682E-2</c:v>
                </c:pt>
                <c:pt idx="964">
                  <c:v>-5.403999995905906E-3</c:v>
                </c:pt>
                <c:pt idx="965">
                  <c:v>-2.1547999996982981E-2</c:v>
                </c:pt>
                <c:pt idx="967">
                  <c:v>-8.9079999961541034E-3</c:v>
                </c:pt>
                <c:pt idx="968">
                  <c:v>-1.6627999997581355E-2</c:v>
                </c:pt>
                <c:pt idx="969">
                  <c:v>-9.6279999925172888E-3</c:v>
                </c:pt>
                <c:pt idx="970">
                  <c:v>-4.6279999951366335E-3</c:v>
                </c:pt>
                <c:pt idx="971">
                  <c:v>-1.59879999991972E-2</c:v>
                </c:pt>
                <c:pt idx="972">
                  <c:v>-1.6131999997014645E-2</c:v>
                </c:pt>
                <c:pt idx="973">
                  <c:v>-1.513199999317294E-2</c:v>
                </c:pt>
                <c:pt idx="975">
                  <c:v>-1.1436000000685453E-2</c:v>
                </c:pt>
                <c:pt idx="976">
                  <c:v>-9.7959999911836348E-3</c:v>
                </c:pt>
                <c:pt idx="977">
                  <c:v>-1.9875999998475891E-2</c:v>
                </c:pt>
                <c:pt idx="978">
                  <c:v>-4.2359999933978543E-3</c:v>
                </c:pt>
                <c:pt idx="979">
                  <c:v>-2.4180000000342261E-2</c:v>
                </c:pt>
                <c:pt idx="980">
                  <c:v>-1.6899999995075632E-2</c:v>
                </c:pt>
                <c:pt idx="981">
                  <c:v>-1.4899999994668178E-2</c:v>
                </c:pt>
                <c:pt idx="982">
                  <c:v>-6.0440000015660189E-3</c:v>
                </c:pt>
                <c:pt idx="983">
                  <c:v>-6.2039999975240789E-3</c:v>
                </c:pt>
                <c:pt idx="984">
                  <c:v>-6.49199999315897E-3</c:v>
                </c:pt>
                <c:pt idx="985">
                  <c:v>-2.4427999996987637E-2</c:v>
                </c:pt>
                <c:pt idx="986">
                  <c:v>-9.4279999975697137E-3</c:v>
                </c:pt>
                <c:pt idx="987">
                  <c:v>-2.2919999973964877E-3</c:v>
                </c:pt>
                <c:pt idx="988">
                  <c:v>-1.8091999991156626E-2</c:v>
                </c:pt>
                <c:pt idx="990">
                  <c:v>-1.2619999994058162E-2</c:v>
                </c:pt>
                <c:pt idx="992">
                  <c:v>-1.1923999998543877E-2</c:v>
                </c:pt>
                <c:pt idx="994">
                  <c:v>-5.8679999929154292E-3</c:v>
                </c:pt>
                <c:pt idx="1001">
                  <c:v>-2.1531999998842366E-2</c:v>
                </c:pt>
                <c:pt idx="1006">
                  <c:v>-9.899999997287523E-3</c:v>
                </c:pt>
                <c:pt idx="1007">
                  <c:v>-1.437199999782024E-2</c:v>
                </c:pt>
                <c:pt idx="1008">
                  <c:v>-1.461199999175733E-2</c:v>
                </c:pt>
                <c:pt idx="1009">
                  <c:v>-1.3611999995191582E-2</c:v>
                </c:pt>
                <c:pt idx="1010">
                  <c:v>-1.3611999995191582E-2</c:v>
                </c:pt>
                <c:pt idx="1011">
                  <c:v>-1.2611999991349876E-2</c:v>
                </c:pt>
                <c:pt idx="1012">
                  <c:v>-1.061199999821838E-2</c:v>
                </c:pt>
                <c:pt idx="1013">
                  <c:v>-1.061199999821838E-2</c:v>
                </c:pt>
                <c:pt idx="1014">
                  <c:v>-9.6119999943766743E-3</c:v>
                </c:pt>
                <c:pt idx="1015">
                  <c:v>-8.6119999978109263E-3</c:v>
                </c:pt>
                <c:pt idx="1016">
                  <c:v>-8.6119999978109263E-3</c:v>
                </c:pt>
                <c:pt idx="1017">
                  <c:v>-6.6119999974034727E-3</c:v>
                </c:pt>
                <c:pt idx="1018">
                  <c:v>-4.611999996996019E-3</c:v>
                </c:pt>
                <c:pt idx="1019">
                  <c:v>-3.6119999931543134E-3</c:v>
                </c:pt>
                <c:pt idx="1020">
                  <c:v>-3.6119999931543134E-3</c:v>
                </c:pt>
                <c:pt idx="1021">
                  <c:v>-3.6119999931543134E-3</c:v>
                </c:pt>
                <c:pt idx="1022">
                  <c:v>-1.6971999997622333E-2</c:v>
                </c:pt>
                <c:pt idx="1023">
                  <c:v>-1.497199999721488E-2</c:v>
                </c:pt>
                <c:pt idx="1024">
                  <c:v>-1.3971999993373174E-2</c:v>
                </c:pt>
                <c:pt idx="1025">
                  <c:v>-1.2971999996807426E-2</c:v>
                </c:pt>
                <c:pt idx="1026">
                  <c:v>-1.2971999996807426E-2</c:v>
                </c:pt>
                <c:pt idx="1027">
                  <c:v>-1.1972000000241678E-2</c:v>
                </c:pt>
                <c:pt idx="1028">
                  <c:v>-1.1972000000241678E-2</c:v>
                </c:pt>
                <c:pt idx="1029">
                  <c:v>-1.1972000000241678E-2</c:v>
                </c:pt>
                <c:pt idx="1030">
                  <c:v>-9.9719999998342246E-3</c:v>
                </c:pt>
                <c:pt idx="1031">
                  <c:v>-9.9719999998342246E-3</c:v>
                </c:pt>
                <c:pt idx="1032">
                  <c:v>-8.971999995992519E-3</c:v>
                </c:pt>
                <c:pt idx="1033">
                  <c:v>-8.971999995992519E-3</c:v>
                </c:pt>
                <c:pt idx="1034">
                  <c:v>-7.971999999426771E-3</c:v>
                </c:pt>
                <c:pt idx="1035">
                  <c:v>-7.971999999426771E-3</c:v>
                </c:pt>
                <c:pt idx="1036">
                  <c:v>-1.8195999997260515E-2</c:v>
                </c:pt>
                <c:pt idx="1039">
                  <c:v>-1.1067999999795575E-2</c:v>
                </c:pt>
                <c:pt idx="1040">
                  <c:v>-1.7171999999845866E-2</c:v>
                </c:pt>
                <c:pt idx="1041">
                  <c:v>-1.3132000000041444E-2</c:v>
                </c:pt>
                <c:pt idx="1042">
                  <c:v>-8.0759999909787439E-3</c:v>
                </c:pt>
                <c:pt idx="1043">
                  <c:v>-7.0759999944129959E-3</c:v>
                </c:pt>
                <c:pt idx="1044">
                  <c:v>-4.683999992266763E-3</c:v>
                </c:pt>
                <c:pt idx="1046">
                  <c:v>-8.8759999925969169E-3</c:v>
                </c:pt>
                <c:pt idx="1047">
                  <c:v>-1.5235999999276828E-2</c:v>
                </c:pt>
                <c:pt idx="1048">
                  <c:v>-1.2379999992845114E-2</c:v>
                </c:pt>
                <c:pt idx="1049">
                  <c:v>-8.0279999965569004E-3</c:v>
                </c:pt>
                <c:pt idx="1050">
                  <c:v>-1.2971999996807426E-2</c:v>
                </c:pt>
                <c:pt idx="1052">
                  <c:v>-7.1240000033867545E-3</c:v>
                </c:pt>
                <c:pt idx="1053">
                  <c:v>-1.1595999996643513E-2</c:v>
                </c:pt>
                <c:pt idx="1054">
                  <c:v>-9.5959999962360598E-3</c:v>
                </c:pt>
                <c:pt idx="1055">
                  <c:v>-1.3651999994181097E-2</c:v>
                </c:pt>
                <c:pt idx="1056">
                  <c:v>-1.9595999998273328E-2</c:v>
                </c:pt>
                <c:pt idx="1057">
                  <c:v>-2.1315999998478219E-2</c:v>
                </c:pt>
                <c:pt idx="1058">
                  <c:v>-5.6759999934001826E-3</c:v>
                </c:pt>
                <c:pt idx="1060">
                  <c:v>-1.5915999996650498E-2</c:v>
                </c:pt>
                <c:pt idx="1061">
                  <c:v>-2.9027999997197185E-2</c:v>
                </c:pt>
                <c:pt idx="1062">
                  <c:v>3.612000000430271E-3</c:v>
                </c:pt>
                <c:pt idx="1063">
                  <c:v>-8.0359999992651865E-3</c:v>
                </c:pt>
                <c:pt idx="1064">
                  <c:v>-1.2107999995350838E-2</c:v>
                </c:pt>
                <c:pt idx="1065">
                  <c:v>-1.1715999993612058E-2</c:v>
                </c:pt>
                <c:pt idx="1066">
                  <c:v>-2.1803999996336643E-2</c:v>
                </c:pt>
                <c:pt idx="1067">
                  <c:v>-1.246799999353243E-2</c:v>
                </c:pt>
                <c:pt idx="1068">
                  <c:v>-3.8279999935184605E-3</c:v>
                </c:pt>
                <c:pt idx="1069">
                  <c:v>-1.2715999997453764E-2</c:v>
                </c:pt>
                <c:pt idx="1070">
                  <c:v>-1.332399999955669E-2</c:v>
                </c:pt>
                <c:pt idx="1071">
                  <c:v>-1.0324000002583489E-2</c:v>
                </c:pt>
                <c:pt idx="1072">
                  <c:v>-7.3239999983343296E-3</c:v>
                </c:pt>
                <c:pt idx="1073">
                  <c:v>-7.3239999983343296E-3</c:v>
                </c:pt>
                <c:pt idx="1074">
                  <c:v>-7.3239999983343296E-3</c:v>
                </c:pt>
                <c:pt idx="1075">
                  <c:v>-7.3239999983343296E-3</c:v>
                </c:pt>
                <c:pt idx="1076">
                  <c:v>-5.3239999979268759E-3</c:v>
                </c:pt>
                <c:pt idx="1077">
                  <c:v>-5.3239999979268759E-3</c:v>
                </c:pt>
                <c:pt idx="1078">
                  <c:v>-5.3239999979268759E-3</c:v>
                </c:pt>
                <c:pt idx="1079">
                  <c:v>-3.3239999975194223E-3</c:v>
                </c:pt>
                <c:pt idx="1080">
                  <c:v>-3.2400000054622069E-4</c:v>
                </c:pt>
                <c:pt idx="1081">
                  <c:v>-9.0439999985392205E-3</c:v>
                </c:pt>
                <c:pt idx="1082">
                  <c:v>-6.0439999942900613E-3</c:v>
                </c:pt>
                <c:pt idx="1083">
                  <c:v>-2.043999993475154E-3</c:v>
                </c:pt>
                <c:pt idx="1084">
                  <c:v>2.9560000039055012E-3</c:v>
                </c:pt>
                <c:pt idx="1085">
                  <c:v>-9.907999999995809E-3</c:v>
                </c:pt>
                <c:pt idx="1086">
                  <c:v>-2.4267999993753619E-2</c:v>
                </c:pt>
                <c:pt idx="1087">
                  <c:v>-1.4771999994991347E-2</c:v>
                </c:pt>
                <c:pt idx="1088">
                  <c:v>-1.6987999995762948E-2</c:v>
                </c:pt>
                <c:pt idx="1090">
                  <c:v>-1.0899999993853271E-2</c:v>
                </c:pt>
                <c:pt idx="1092">
                  <c:v>-1.4843999997538049E-2</c:v>
                </c:pt>
                <c:pt idx="1093">
                  <c:v>-2.1479999923030846E-3</c:v>
                </c:pt>
                <c:pt idx="1094">
                  <c:v>-3.2920000012381934E-3</c:v>
                </c:pt>
                <c:pt idx="1095">
                  <c:v>3.7079999965499155E-3</c:v>
                </c:pt>
                <c:pt idx="1096">
                  <c:v>-1.2507999992521945E-2</c:v>
                </c:pt>
                <c:pt idx="1097">
                  <c:v>-1.4563999997335486E-2</c:v>
                </c:pt>
                <c:pt idx="1099">
                  <c:v>-1.3628000000608154E-2</c:v>
                </c:pt>
                <c:pt idx="1100">
                  <c:v>-1.7643999999563675E-2</c:v>
                </c:pt>
                <c:pt idx="1101">
                  <c:v>-7.6199999966775067E-3</c:v>
                </c:pt>
                <c:pt idx="1102">
                  <c:v>-1.1203999994904734E-2</c:v>
                </c:pt>
                <c:pt idx="1103">
                  <c:v>-1.4307999990705866E-2</c:v>
                </c:pt>
                <c:pt idx="1104">
                  <c:v>-1.3667999992321711E-2</c:v>
                </c:pt>
                <c:pt idx="1105">
                  <c:v>-4.6679999941261485E-3</c:v>
                </c:pt>
                <c:pt idx="1106">
                  <c:v>-1.6679999971529469E-3</c:v>
                </c:pt>
                <c:pt idx="1107">
                  <c:v>-1.4556000001903158E-2</c:v>
                </c:pt>
                <c:pt idx="1108">
                  <c:v>-1.6939999994065147E-2</c:v>
                </c:pt>
                <c:pt idx="1109">
                  <c:v>-1.5239999920595437E-3</c:v>
                </c:pt>
                <c:pt idx="1110">
                  <c:v>-1.296399999409914E-2</c:v>
                </c:pt>
                <c:pt idx="1111">
                  <c:v>-1.3467999997374136E-2</c:v>
                </c:pt>
                <c:pt idx="1112">
                  <c:v>-2.582799999800045E-2</c:v>
                </c:pt>
                <c:pt idx="1113">
                  <c:v>-1.8356000000494532E-2</c:v>
                </c:pt>
                <c:pt idx="1117">
                  <c:v>-8.931999997003004E-3</c:v>
                </c:pt>
                <c:pt idx="1118">
                  <c:v>-1.1435999993409496E-2</c:v>
                </c:pt>
                <c:pt idx="1119">
                  <c:v>-6.7399999970803037E-3</c:v>
                </c:pt>
                <c:pt idx="1120">
                  <c:v>-6.8200000023352914E-3</c:v>
                </c:pt>
                <c:pt idx="1121">
                  <c:v>-1.995999991777353E-3</c:v>
                </c:pt>
                <c:pt idx="1122">
                  <c:v>-1.4715999997861218E-2</c:v>
                </c:pt>
                <c:pt idx="1123">
                  <c:v>-6.5959999992628582E-3</c:v>
                </c:pt>
                <c:pt idx="1124">
                  <c:v>3.6840000029769726E-3</c:v>
                </c:pt>
                <c:pt idx="1125">
                  <c:v>-2.0675999992818106E-2</c:v>
                </c:pt>
                <c:pt idx="1126">
                  <c:v>-2.0675999992818106E-2</c:v>
                </c:pt>
                <c:pt idx="1127">
                  <c:v>-1.9675999996252358E-2</c:v>
                </c:pt>
                <c:pt idx="1128">
                  <c:v>-1.8675999992410652E-2</c:v>
                </c:pt>
                <c:pt idx="1129">
                  <c:v>-1.7675999995844904E-2</c:v>
                </c:pt>
                <c:pt idx="1130">
                  <c:v>-1.0675999998056795E-2</c:v>
                </c:pt>
                <c:pt idx="1132">
                  <c:v>-8.6759999976493418E-3</c:v>
                </c:pt>
                <c:pt idx="1133">
                  <c:v>-8.6759999976493418E-3</c:v>
                </c:pt>
                <c:pt idx="1134">
                  <c:v>-7.6759999938076362E-3</c:v>
                </c:pt>
                <c:pt idx="1135">
                  <c:v>-7.6759999938076362E-3</c:v>
                </c:pt>
                <c:pt idx="1136">
                  <c:v>-7.6759999938076362E-3</c:v>
                </c:pt>
                <c:pt idx="1137">
                  <c:v>-3.6759999929927289E-3</c:v>
                </c:pt>
                <c:pt idx="1138">
                  <c:v>-3.6759999929927289E-3</c:v>
                </c:pt>
                <c:pt idx="1139">
                  <c:v>-3.6759999929927289E-3</c:v>
                </c:pt>
                <c:pt idx="1140">
                  <c:v>-2.6759999964269809E-3</c:v>
                </c:pt>
                <c:pt idx="1141">
                  <c:v>-6.7599999601952732E-4</c:v>
                </c:pt>
                <c:pt idx="1142">
                  <c:v>2.3240000009536743E-3</c:v>
                </c:pt>
                <c:pt idx="1143">
                  <c:v>2.3240000009536743E-3</c:v>
                </c:pt>
                <c:pt idx="1144">
                  <c:v>2.3240000009536743E-3</c:v>
                </c:pt>
                <c:pt idx="1145">
                  <c:v>4.3240000013611279E-3</c:v>
                </c:pt>
                <c:pt idx="1146">
                  <c:v>4.3240000013611279E-3</c:v>
                </c:pt>
                <c:pt idx="1147">
                  <c:v>-8.6200000005192123E-3</c:v>
                </c:pt>
                <c:pt idx="1148">
                  <c:v>-2.644000000145752E-3</c:v>
                </c:pt>
                <c:pt idx="1151">
                  <c:v>-4.3159999986528419E-3</c:v>
                </c:pt>
                <c:pt idx="1152">
                  <c:v>-1.0011999991547782E-2</c:v>
                </c:pt>
                <c:pt idx="1153">
                  <c:v>-1.7443999997340143E-2</c:v>
                </c:pt>
                <c:pt idx="1154">
                  <c:v>-1.8163999993703328E-2</c:v>
                </c:pt>
                <c:pt idx="1155">
                  <c:v>-9.7479999967617914E-3</c:v>
                </c:pt>
                <c:pt idx="1156">
                  <c:v>-3.0359999946085736E-3</c:v>
                </c:pt>
                <c:pt idx="1157">
                  <c:v>-4.8999999999068677E-3</c:v>
                </c:pt>
                <c:pt idx="1158">
                  <c:v>-5.6919999988167547E-3</c:v>
                </c:pt>
                <c:pt idx="1159">
                  <c:v>-1.3052000002062414E-2</c:v>
                </c:pt>
                <c:pt idx="1160">
                  <c:v>-9.2039999944972806E-3</c:v>
                </c:pt>
                <c:pt idx="1161">
                  <c:v>-9.6359999952255748E-3</c:v>
                </c:pt>
                <c:pt idx="1162">
                  <c:v>-7.6359999948181212E-3</c:v>
                </c:pt>
                <c:pt idx="1163">
                  <c:v>-8.3559999911813065E-3</c:v>
                </c:pt>
                <c:pt idx="1164">
                  <c:v>-1.2411999996402301E-2</c:v>
                </c:pt>
                <c:pt idx="1165">
                  <c:v>-7.4119999990216456E-3</c:v>
                </c:pt>
                <c:pt idx="1166">
                  <c:v>-4.4119999947724864E-3</c:v>
                </c:pt>
                <c:pt idx="1167">
                  <c:v>-5.7719999967957847E-3</c:v>
                </c:pt>
                <c:pt idx="1168">
                  <c:v>-2.771999999822583E-3</c:v>
                </c:pt>
                <c:pt idx="1169">
                  <c:v>4.2279999979655258E-3</c:v>
                </c:pt>
                <c:pt idx="1170">
                  <c:v>7.2280000022146851E-3</c:v>
                </c:pt>
                <c:pt idx="1171">
                  <c:v>-1.2075999999069609E-2</c:v>
                </c:pt>
                <c:pt idx="1172">
                  <c:v>-1.2075999999069609E-2</c:v>
                </c:pt>
                <c:pt idx="1173">
                  <c:v>-8.6599999995087273E-3</c:v>
                </c:pt>
                <c:pt idx="1174">
                  <c:v>-6.5999999787891284E-4</c:v>
                </c:pt>
                <c:pt idx="1175">
                  <c:v>5.340000003343448E-3</c:v>
                </c:pt>
                <c:pt idx="1176">
                  <c:v>7.3400000037509017E-3</c:v>
                </c:pt>
                <c:pt idx="1177">
                  <c:v>-1.9019999999727588E-2</c:v>
                </c:pt>
                <c:pt idx="1178">
                  <c:v>-1.9999999494757503E-5</c:v>
                </c:pt>
                <c:pt idx="1179">
                  <c:v>-9.3799999958719127E-3</c:v>
                </c:pt>
                <c:pt idx="1180">
                  <c:v>-9.4919999974081293E-3</c:v>
                </c:pt>
                <c:pt idx="1181">
                  <c:v>-4.4919999927515164E-3</c:v>
                </c:pt>
                <c:pt idx="1182">
                  <c:v>-2.0199999999022111E-3</c:v>
                </c:pt>
                <c:pt idx="1183">
                  <c:v>-4.0519999965908937E-3</c:v>
                </c:pt>
                <c:pt idx="1184">
                  <c:v>-4.1239999991375953E-3</c:v>
                </c:pt>
                <c:pt idx="1185">
                  <c:v>-3.48400000075344E-3</c:v>
                </c:pt>
                <c:pt idx="1186">
                  <c:v>-4.2039999971166253E-3</c:v>
                </c:pt>
                <c:pt idx="1187">
                  <c:v>-4.7319999939645641E-3</c:v>
                </c:pt>
                <c:pt idx="1188">
                  <c:v>-1.3239999971119687E-3</c:v>
                </c:pt>
                <c:pt idx="1190">
                  <c:v>-4.6999999976833351E-3</c:v>
                </c:pt>
                <c:pt idx="1191">
                  <c:v>-5.563999991863966E-3</c:v>
                </c:pt>
                <c:pt idx="1192">
                  <c:v>-5.292000001645647E-3</c:v>
                </c:pt>
                <c:pt idx="1193">
                  <c:v>-3.2280000013997778E-3</c:v>
                </c:pt>
                <c:pt idx="1194">
                  <c:v>-8.5319999998318963E-3</c:v>
                </c:pt>
                <c:pt idx="1195">
                  <c:v>-9.6999999950639904E-3</c:v>
                </c:pt>
                <c:pt idx="1196">
                  <c:v>1.2772000001859851E-2</c:v>
                </c:pt>
                <c:pt idx="1197">
                  <c:v>-1.6364000002795365E-2</c:v>
                </c:pt>
                <c:pt idx="1198">
                  <c:v>-1.6364000002795365E-2</c:v>
                </c:pt>
                <c:pt idx="1199">
                  <c:v>-1.3640000033774413E-3</c:v>
                </c:pt>
                <c:pt idx="1200">
                  <c:v>-1.102800000080606E-2</c:v>
                </c:pt>
                <c:pt idx="1201">
                  <c:v>-1.102800000080606E-2</c:v>
                </c:pt>
                <c:pt idx="1202">
                  <c:v>-1.102800000080606E-2</c:v>
                </c:pt>
                <c:pt idx="1203">
                  <c:v>-1.102800000080606E-2</c:v>
                </c:pt>
                <c:pt idx="1204">
                  <c:v>-1.102800000080606E-2</c:v>
                </c:pt>
                <c:pt idx="1205">
                  <c:v>-1.8387999996775761E-2</c:v>
                </c:pt>
                <c:pt idx="1206">
                  <c:v>-1.8387999996775761E-2</c:v>
                </c:pt>
                <c:pt idx="1207">
                  <c:v>-1.5387999992526602E-2</c:v>
                </c:pt>
                <c:pt idx="1208">
                  <c:v>-7.3879999908967875E-3</c:v>
                </c:pt>
                <c:pt idx="1209">
                  <c:v>-7.4199999944539741E-3</c:v>
                </c:pt>
                <c:pt idx="1210">
                  <c:v>-2.0627999991120305E-2</c:v>
                </c:pt>
                <c:pt idx="1211">
                  <c:v>-1.027599999360973E-2</c:v>
                </c:pt>
                <c:pt idx="1212">
                  <c:v>-2.1795999993628357E-2</c:v>
                </c:pt>
                <c:pt idx="1213">
                  <c:v>-9.7959999911836348E-3</c:v>
                </c:pt>
                <c:pt idx="1214">
                  <c:v>-1.614799999515526E-2</c:v>
                </c:pt>
                <c:pt idx="1215">
                  <c:v>-1.137199999357108E-2</c:v>
                </c:pt>
                <c:pt idx="1216">
                  <c:v>-6.371999996190425E-3</c:v>
                </c:pt>
                <c:pt idx="1217">
                  <c:v>-2.3719999953755178E-3</c:v>
                </c:pt>
                <c:pt idx="1218">
                  <c:v>-1.3719999915338121E-3</c:v>
                </c:pt>
                <c:pt idx="1219">
                  <c:v>6.2800000887364149E-4</c:v>
                </c:pt>
                <c:pt idx="1220">
                  <c:v>-1.6731999996409286E-2</c:v>
                </c:pt>
                <c:pt idx="1221">
                  <c:v>-7.319999931496568E-4</c:v>
                </c:pt>
                <c:pt idx="1222">
                  <c:v>-9.1999994765501469E-5</c:v>
                </c:pt>
                <c:pt idx="1223">
                  <c:v>1.9079999983659945E-3</c:v>
                </c:pt>
                <c:pt idx="1224">
                  <c:v>-7.5599999399855733E-4</c:v>
                </c:pt>
                <c:pt idx="1225">
                  <c:v>-1.7171999992569908E-2</c:v>
                </c:pt>
                <c:pt idx="1226">
                  <c:v>-1.5171999992162455E-2</c:v>
                </c:pt>
                <c:pt idx="1227">
                  <c:v>2.492000006895978E-3</c:v>
                </c:pt>
                <c:pt idx="1228">
                  <c:v>-9.1639999955077656E-3</c:v>
                </c:pt>
                <c:pt idx="1231">
                  <c:v>-3.523999999742955E-3</c:v>
                </c:pt>
                <c:pt idx="1232">
                  <c:v>1.5880000064498745E-3</c:v>
                </c:pt>
                <c:pt idx="1233">
                  <c:v>-1.7187999997986481E-2</c:v>
                </c:pt>
                <c:pt idx="1234">
                  <c:v>-1.4187999993737321E-2</c:v>
                </c:pt>
                <c:pt idx="1235">
                  <c:v>-6.1879999921075068E-3</c:v>
                </c:pt>
                <c:pt idx="1236">
                  <c:v>-3.1879999951343052E-3</c:v>
                </c:pt>
                <c:pt idx="1237">
                  <c:v>-1.1879999947268516E-3</c:v>
                </c:pt>
                <c:pt idx="1238">
                  <c:v>1.81200000224635E-3</c:v>
                </c:pt>
                <c:pt idx="1239">
                  <c:v>1.81200000224635E-3</c:v>
                </c:pt>
                <c:pt idx="1240">
                  <c:v>-2.2076000001106877E-2</c:v>
                </c:pt>
                <c:pt idx="1241">
                  <c:v>-1.1075999995227903E-2</c:v>
                </c:pt>
                <c:pt idx="1242">
                  <c:v>-3.0760000008740462E-3</c:v>
                </c:pt>
                <c:pt idx="1243">
                  <c:v>-7.6599999956670217E-3</c:v>
                </c:pt>
                <c:pt idx="1244">
                  <c:v>-8.020000001124572E-3</c:v>
                </c:pt>
                <c:pt idx="1245">
                  <c:v>-1.1099999996076804E-2</c:v>
                </c:pt>
                <c:pt idx="1246">
                  <c:v>-2.3571999998239335E-2</c:v>
                </c:pt>
                <c:pt idx="1247">
                  <c:v>-1.6795999996247701E-2</c:v>
                </c:pt>
                <c:pt idx="1248">
                  <c:v>3.3960000000661239E-3</c:v>
                </c:pt>
                <c:pt idx="1249">
                  <c:v>-5.9639999963110313E-3</c:v>
                </c:pt>
                <c:pt idx="1250">
                  <c:v>-1.7787999997381121E-2</c:v>
                </c:pt>
                <c:pt idx="1251">
                  <c:v>-2.0979999993869569E-2</c:v>
                </c:pt>
                <c:pt idx="1252">
                  <c:v>-2.4339999996300321E-2</c:v>
                </c:pt>
                <c:pt idx="1253">
                  <c:v>2.0120000044698827E-3</c:v>
                </c:pt>
                <c:pt idx="1254">
                  <c:v>-2.1479999995790422E-3</c:v>
                </c:pt>
                <c:pt idx="1255">
                  <c:v>-3.0835999990813434E-2</c:v>
                </c:pt>
                <c:pt idx="1256">
                  <c:v>-3.0835999990813434E-2</c:v>
                </c:pt>
                <c:pt idx="1257">
                  <c:v>-2.7835999993840232E-2</c:v>
                </c:pt>
                <c:pt idx="1258">
                  <c:v>-2.6835999989998527E-2</c:v>
                </c:pt>
                <c:pt idx="1259">
                  <c:v>-2.5835999993432779E-2</c:v>
                </c:pt>
                <c:pt idx="1260">
                  <c:v>-1.9835999992210418E-2</c:v>
                </c:pt>
                <c:pt idx="1261">
                  <c:v>-1.0060000000521541E-2</c:v>
                </c:pt>
                <c:pt idx="1262">
                  <c:v>-2.0443999994313344E-2</c:v>
                </c:pt>
                <c:pt idx="1263">
                  <c:v>-6.443999991461169E-3</c:v>
                </c:pt>
                <c:pt idx="1264">
                  <c:v>-4.1999999666586518E-4</c:v>
                </c:pt>
                <c:pt idx="1265">
                  <c:v>-2.6076000001921784E-2</c:v>
                </c:pt>
                <c:pt idx="1266">
                  <c:v>7.0000000414438546E-4</c:v>
                </c:pt>
                <c:pt idx="1267">
                  <c:v>-1.5739999995275866E-2</c:v>
                </c:pt>
                <c:pt idx="1268">
                  <c:v>-1.2739999998302665E-2</c:v>
                </c:pt>
                <c:pt idx="1269">
                  <c:v>-1.0739999997895211E-2</c:v>
                </c:pt>
                <c:pt idx="1270">
                  <c:v>-9.7399999940535054E-3</c:v>
                </c:pt>
                <c:pt idx="1271">
                  <c:v>-6.5719999984139577E-3</c:v>
                </c:pt>
                <c:pt idx="1272">
                  <c:v>-1.9179999995685648E-2</c:v>
                </c:pt>
                <c:pt idx="1273">
                  <c:v>-2.5708000001031905E-2</c:v>
                </c:pt>
                <c:pt idx="1274">
                  <c:v>-2.2707999996782746E-2</c:v>
                </c:pt>
                <c:pt idx="1275">
                  <c:v>-2.2707999996782746E-2</c:v>
                </c:pt>
                <c:pt idx="1276">
                  <c:v>-1.9707999999809545E-2</c:v>
                </c:pt>
                <c:pt idx="1277">
                  <c:v>-1.2731999995594379E-2</c:v>
                </c:pt>
                <c:pt idx="1278">
                  <c:v>-3.3316000000922941E-2</c:v>
                </c:pt>
                <c:pt idx="1279">
                  <c:v>-2.2315999995043967E-2</c:v>
                </c:pt>
                <c:pt idx="1280">
                  <c:v>-2.0315999994636513E-2</c:v>
                </c:pt>
                <c:pt idx="1281">
                  <c:v>-1.8316000001505017E-2</c:v>
                </c:pt>
                <c:pt idx="1282">
                  <c:v>-1.431600000069011E-2</c:v>
                </c:pt>
                <c:pt idx="1283">
                  <c:v>-1.4643999995314516E-2</c:v>
                </c:pt>
                <c:pt idx="1284">
                  <c:v>-1.1643999998341314E-2</c:v>
                </c:pt>
                <c:pt idx="1285">
                  <c:v>-6.6439999936847016E-3</c:v>
                </c:pt>
                <c:pt idx="1286">
                  <c:v>-3.6439999967115E-3</c:v>
                </c:pt>
                <c:pt idx="1287">
                  <c:v>-7.012000001850538E-3</c:v>
                </c:pt>
                <c:pt idx="1288">
                  <c:v>-2.1476000001712237E-2</c:v>
                </c:pt>
                <c:pt idx="1289">
                  <c:v>-1.7476000000897329E-2</c:v>
                </c:pt>
                <c:pt idx="1290">
                  <c:v>-1.2476000003516674E-2</c:v>
                </c:pt>
                <c:pt idx="1291">
                  <c:v>-7.4759999988600612E-3</c:v>
                </c:pt>
                <c:pt idx="1292">
                  <c:v>2.492000006895978E-3</c:v>
                </c:pt>
                <c:pt idx="1293">
                  <c:v>-5.7480000032228418E-3</c:v>
                </c:pt>
                <c:pt idx="1294">
                  <c:v>3.2440000068163499E-3</c:v>
                </c:pt>
                <c:pt idx="1295">
                  <c:v>-2.644000000145752E-3</c:v>
                </c:pt>
                <c:pt idx="1296">
                  <c:v>-3.1579999995301478E-2</c:v>
                </c:pt>
                <c:pt idx="1297">
                  <c:v>-2.4579999997513369E-2</c:v>
                </c:pt>
                <c:pt idx="1298">
                  <c:v>-2.1579999993264209E-2</c:v>
                </c:pt>
                <c:pt idx="1299">
                  <c:v>-2.0579999996698461E-2</c:v>
                </c:pt>
                <c:pt idx="1300">
                  <c:v>-2.7163999999174848E-2</c:v>
                </c:pt>
                <c:pt idx="1301">
                  <c:v>-2.6163999995333143E-2</c:v>
                </c:pt>
                <c:pt idx="1302">
                  <c:v>-1.6163999993295874E-2</c:v>
                </c:pt>
                <c:pt idx="1303">
                  <c:v>-9.1639999955077656E-3</c:v>
                </c:pt>
                <c:pt idx="1305">
                  <c:v>-1.8435999998473562E-2</c:v>
                </c:pt>
                <c:pt idx="1306">
                  <c:v>-1.1435999993409496E-2</c:v>
                </c:pt>
                <c:pt idx="1307">
                  <c:v>-8.4359999964362942E-3</c:v>
                </c:pt>
                <c:pt idx="1308">
                  <c:v>-7.4359999925945885E-3</c:v>
                </c:pt>
                <c:pt idx="1310">
                  <c:v>-3.3239999975194223E-3</c:v>
                </c:pt>
                <c:pt idx="1312">
                  <c:v>-1.656399999774294E-2</c:v>
                </c:pt>
                <c:pt idx="1313">
                  <c:v>-1.656399999774294E-2</c:v>
                </c:pt>
                <c:pt idx="1314">
                  <c:v>-1.4563999997335486E-2</c:v>
                </c:pt>
                <c:pt idx="1315">
                  <c:v>-2.2919999973964877E-3</c:v>
                </c:pt>
                <c:pt idx="1316">
                  <c:v>-9.8119999966002069E-3</c:v>
                </c:pt>
                <c:pt idx="1317">
                  <c:v>-9.8119999966002069E-3</c:v>
                </c:pt>
                <c:pt idx="1318">
                  <c:v>-8.8120000000344589E-3</c:v>
                </c:pt>
                <c:pt idx="1319">
                  <c:v>-7.8119999961927533E-3</c:v>
                </c:pt>
                <c:pt idx="1320">
                  <c:v>-3.2676000002538785E-2</c:v>
                </c:pt>
                <c:pt idx="1321">
                  <c:v>-3.2676000002538785E-2</c:v>
                </c:pt>
                <c:pt idx="1322">
                  <c:v>-2.3675999997067265E-2</c:v>
                </c:pt>
                <c:pt idx="1323">
                  <c:v>-2.2676000000501517E-2</c:v>
                </c:pt>
                <c:pt idx="1324">
                  <c:v>-1.6675999999279156E-2</c:v>
                </c:pt>
                <c:pt idx="1325">
                  <c:v>3.7999999767635018E-4</c:v>
                </c:pt>
                <c:pt idx="1326">
                  <c:v>-2.4199999970733188E-3</c:v>
                </c:pt>
                <c:pt idx="1327">
                  <c:v>-1.4199999932316132E-3</c:v>
                </c:pt>
                <c:pt idx="1328">
                  <c:v>5.8000000717584044E-4</c:v>
                </c:pt>
                <c:pt idx="1329">
                  <c:v>-2.7779999996710103E-2</c:v>
                </c:pt>
                <c:pt idx="1330">
                  <c:v>-2.5779999996302649E-2</c:v>
                </c:pt>
                <c:pt idx="1331">
                  <c:v>-2.2779999999329448E-2</c:v>
                </c:pt>
                <c:pt idx="1332">
                  <c:v>-1.277999999729218E-2</c:v>
                </c:pt>
                <c:pt idx="1333">
                  <c:v>-9.780000000318978E-3</c:v>
                </c:pt>
                <c:pt idx="1334">
                  <c:v>2.2000000171829015E-4</c:v>
                </c:pt>
                <c:pt idx="1335">
                  <c:v>-1.8679999993764795E-3</c:v>
                </c:pt>
                <c:pt idx="1336">
                  <c:v>-2.2279999975580722E-3</c:v>
                </c:pt>
                <c:pt idx="1338">
                  <c:v>7.7400000009220093E-3</c:v>
                </c:pt>
                <c:pt idx="1339">
                  <c:v>-2.843999995093327E-3</c:v>
                </c:pt>
                <c:pt idx="1340">
                  <c:v>1.772000003256835E-3</c:v>
                </c:pt>
                <c:pt idx="1341">
                  <c:v>6.9200000143609941E-4</c:v>
                </c:pt>
                <c:pt idx="1342">
                  <c:v>-4.0439999938826077E-3</c:v>
                </c:pt>
                <c:pt idx="1343">
                  <c:v>-1.1515999998664483E-2</c:v>
                </c:pt>
                <c:pt idx="1344">
                  <c:v>-8.7599999096710235E-4</c:v>
                </c:pt>
                <c:pt idx="1345">
                  <c:v>-9.5959999962360598E-3</c:v>
                </c:pt>
                <c:pt idx="1346">
                  <c:v>4.039999985252507E-4</c:v>
                </c:pt>
                <c:pt idx="1347">
                  <c:v>3.4040000027744099E-3</c:v>
                </c:pt>
                <c:pt idx="1348">
                  <c:v>-3.4819999993487727E-2</c:v>
                </c:pt>
                <c:pt idx="1350">
                  <c:v>-4.1799999962677248E-3</c:v>
                </c:pt>
                <c:pt idx="1351">
                  <c:v>2.1000000051571988E-3</c:v>
                </c:pt>
                <c:pt idx="1352">
                  <c:v>-2.763999997114297E-3</c:v>
                </c:pt>
                <c:pt idx="1353">
                  <c:v>-2.763999997114297E-3</c:v>
                </c:pt>
                <c:pt idx="1354">
                  <c:v>2.3599999985890463E-4</c:v>
                </c:pt>
                <c:pt idx="1355">
                  <c:v>-3.5124000001815148E-2</c:v>
                </c:pt>
                <c:pt idx="1356">
                  <c:v>-2.7124000000185333E-2</c:v>
                </c:pt>
                <c:pt idx="1357">
                  <c:v>-2.0124000002397224E-2</c:v>
                </c:pt>
                <c:pt idx="1358">
                  <c:v>-1.8124000001989771E-2</c:v>
                </c:pt>
                <c:pt idx="1359">
                  <c:v>-1.6124000001582317E-2</c:v>
                </c:pt>
                <c:pt idx="1360">
                  <c:v>-1.212400000076741E-2</c:v>
                </c:pt>
                <c:pt idx="1361">
                  <c:v>-1.2399999832268804E-4</c:v>
                </c:pt>
                <c:pt idx="1362">
                  <c:v>-8.8439999963156879E-3</c:v>
                </c:pt>
                <c:pt idx="1363">
                  <c:v>-7.7079999973648228E-3</c:v>
                </c:pt>
                <c:pt idx="1364">
                  <c:v>3.8520000016433187E-3</c:v>
                </c:pt>
                <c:pt idx="1365">
                  <c:v>-4.4519999937620014E-3</c:v>
                </c:pt>
                <c:pt idx="1366">
                  <c:v>-1.1595999996643513E-2</c:v>
                </c:pt>
                <c:pt idx="1368">
                  <c:v>-6.7159999962314032E-3</c:v>
                </c:pt>
                <c:pt idx="1369">
                  <c:v>3.3200000325450674E-4</c:v>
                </c:pt>
                <c:pt idx="1370">
                  <c:v>-1.4891999991959892E-2</c:v>
                </c:pt>
                <c:pt idx="1371">
                  <c:v>4.4399999751476571E-4</c:v>
                </c:pt>
                <c:pt idx="1372">
                  <c:v>-4.6999999976833351E-3</c:v>
                </c:pt>
                <c:pt idx="1373">
                  <c:v>-1.6679999971529469E-3</c:v>
                </c:pt>
                <c:pt idx="1374">
                  <c:v>-2.8119999988120981E-3</c:v>
                </c:pt>
                <c:pt idx="1375">
                  <c:v>-2.1999999444233254E-4</c:v>
                </c:pt>
                <c:pt idx="1376">
                  <c:v>-3.5799999968730845E-3</c:v>
                </c:pt>
                <c:pt idx="1377">
                  <c:v>-5.2400000276975334E-4</c:v>
                </c:pt>
                <c:pt idx="1379">
                  <c:v>-8.839999936753884E-4</c:v>
                </c:pt>
                <c:pt idx="1380">
                  <c:v>3.3960000000661239E-3</c:v>
                </c:pt>
                <c:pt idx="1383">
                  <c:v>-3.8519999943673611E-3</c:v>
                </c:pt>
                <c:pt idx="1384">
                  <c:v>-4.1559999954188243E-3</c:v>
                </c:pt>
                <c:pt idx="1385">
                  <c:v>-1.5239999993355013E-3</c:v>
                </c:pt>
                <c:pt idx="1386">
                  <c:v>-3.8839999979245476E-3</c:v>
                </c:pt>
                <c:pt idx="1389">
                  <c:v>-7.879999975557439E-4</c:v>
                </c:pt>
                <c:pt idx="1390">
                  <c:v>-1.5079999939189292E-3</c:v>
                </c:pt>
                <c:pt idx="1422">
                  <c:v>2.532000005885493E-3</c:v>
                </c:pt>
                <c:pt idx="1426">
                  <c:v>-4.4119999947724864E-3</c:v>
                </c:pt>
                <c:pt idx="1432">
                  <c:v>1.3460000001941808E-2</c:v>
                </c:pt>
                <c:pt idx="1433">
                  <c:v>6.9080000030226074E-3</c:v>
                </c:pt>
                <c:pt idx="1434">
                  <c:v>-1.7559999978402629E-3</c:v>
                </c:pt>
                <c:pt idx="1435">
                  <c:v>-1.1159999994561076E-3</c:v>
                </c:pt>
                <c:pt idx="1436">
                  <c:v>5.5720000018482096E-3</c:v>
                </c:pt>
                <c:pt idx="1445">
                  <c:v>9.4119999994290993E-3</c:v>
                </c:pt>
                <c:pt idx="1447">
                  <c:v>1.2760000026901253E-3</c:v>
                </c:pt>
                <c:pt idx="1452">
                  <c:v>4.7480000066570938E-3</c:v>
                </c:pt>
                <c:pt idx="1454">
                  <c:v>-4.571999998006504E-3</c:v>
                </c:pt>
                <c:pt idx="1455">
                  <c:v>8.060000000114087E-3</c:v>
                </c:pt>
                <c:pt idx="1471">
                  <c:v>-5.6760000006761402E-3</c:v>
                </c:pt>
                <c:pt idx="1472">
                  <c:v>-1.4599999994970858E-3</c:v>
                </c:pt>
                <c:pt idx="1473">
                  <c:v>-2.8200000015203841E-3</c:v>
                </c:pt>
                <c:pt idx="1479">
                  <c:v>-1.9479999973555095E-3</c:v>
                </c:pt>
                <c:pt idx="1483">
                  <c:v>1.4692000004288275E-2</c:v>
                </c:pt>
                <c:pt idx="1486">
                  <c:v>2.6119999965885654E-3</c:v>
                </c:pt>
                <c:pt idx="1487">
                  <c:v>1.30840000056196E-2</c:v>
                </c:pt>
                <c:pt idx="1491">
                  <c:v>6.7800000033457763E-3</c:v>
                </c:pt>
                <c:pt idx="1493">
                  <c:v>3.9160000087576918E-3</c:v>
                </c:pt>
                <c:pt idx="1494">
                  <c:v>-1.9099999997706618E-2</c:v>
                </c:pt>
                <c:pt idx="1495">
                  <c:v>1.8920000075013377E-3</c:v>
                </c:pt>
                <c:pt idx="1496">
                  <c:v>-9.9879999979748391E-3</c:v>
                </c:pt>
                <c:pt idx="1497">
                  <c:v>8.2040000052074902E-3</c:v>
                </c:pt>
                <c:pt idx="1499">
                  <c:v>3.3079999993788078E-3</c:v>
                </c:pt>
                <c:pt idx="1501">
                  <c:v>2.052400000684429E-2</c:v>
                </c:pt>
                <c:pt idx="1506">
                  <c:v>2.8520000050775707E-3</c:v>
                </c:pt>
                <c:pt idx="1507">
                  <c:v>-2.3639999999431893E-3</c:v>
                </c:pt>
                <c:pt idx="1508">
                  <c:v>-5.7240000023739412E-3</c:v>
                </c:pt>
                <c:pt idx="1512">
                  <c:v>3.8280000007944182E-3</c:v>
                </c:pt>
                <c:pt idx="1515">
                  <c:v>4.9639999997452833E-3</c:v>
                </c:pt>
                <c:pt idx="1516">
                  <c:v>1.0820000003150199E-2</c:v>
                </c:pt>
                <c:pt idx="1518">
                  <c:v>3.4359999990556389E-3</c:v>
                </c:pt>
                <c:pt idx="1519">
                  <c:v>6.0760000051232055E-3</c:v>
                </c:pt>
                <c:pt idx="1521">
                  <c:v>1.1188000004040077E-2</c:v>
                </c:pt>
                <c:pt idx="1527">
                  <c:v>-4.3559999976423569E-3</c:v>
                </c:pt>
                <c:pt idx="1534">
                  <c:v>5.7240000023739412E-3</c:v>
                </c:pt>
                <c:pt idx="1535">
                  <c:v>1.2507999999797903E-2</c:v>
                </c:pt>
                <c:pt idx="1536">
                  <c:v>1.0564000003796536E-2</c:v>
                </c:pt>
                <c:pt idx="1537">
                  <c:v>1.0844000003999099E-2</c:v>
                </c:pt>
                <c:pt idx="1539">
                  <c:v>1.1539999999513384E-2</c:v>
                </c:pt>
                <c:pt idx="1544">
                  <c:v>2.8440000023692846E-3</c:v>
                </c:pt>
                <c:pt idx="1545">
                  <c:v>9.8440000074333511E-3</c:v>
                </c:pt>
                <c:pt idx="1546">
                  <c:v>1.2399999832268804E-4</c:v>
                </c:pt>
                <c:pt idx="1551">
                  <c:v>2.9399999984889291E-3</c:v>
                </c:pt>
                <c:pt idx="1552">
                  <c:v>-2.8119999988120981E-3</c:v>
                </c:pt>
                <c:pt idx="1553">
                  <c:v>-5.6599999952595681E-3</c:v>
                </c:pt>
                <c:pt idx="1560">
                  <c:v>5.5560000037075952E-3</c:v>
                </c:pt>
                <c:pt idx="1564">
                  <c:v>1.4684000001579989E-2</c:v>
                </c:pt>
                <c:pt idx="1566">
                  <c:v>1.4280000032158569E-3</c:v>
                </c:pt>
                <c:pt idx="1569">
                  <c:v>7.5720000022556633E-3</c:v>
                </c:pt>
                <c:pt idx="1573">
                  <c:v>-2.7999994927085936E-5</c:v>
                </c:pt>
                <c:pt idx="1574">
                  <c:v>1.4000000373926014E-4</c:v>
                </c:pt>
                <c:pt idx="1584">
                  <c:v>2.7800000025308691E-3</c:v>
                </c:pt>
                <c:pt idx="1589">
                  <c:v>4.3960000039078295E-3</c:v>
                </c:pt>
                <c:pt idx="1590">
                  <c:v>-4.3559999976423569E-3</c:v>
                </c:pt>
                <c:pt idx="1593">
                  <c:v>3.1480000034207478E-3</c:v>
                </c:pt>
                <c:pt idx="1594">
                  <c:v>-4.600000029313378E-4</c:v>
                </c:pt>
                <c:pt idx="1623">
                  <c:v>-3.0999999944469891E-3</c:v>
                </c:pt>
                <c:pt idx="1639">
                  <c:v>3.2600000049569644E-3</c:v>
                </c:pt>
                <c:pt idx="1643">
                  <c:v>-2.4999999950523488E-3</c:v>
                </c:pt>
                <c:pt idx="1649">
                  <c:v>8.1560000035096891E-3</c:v>
                </c:pt>
                <c:pt idx="1665">
                  <c:v>-4.2679999969550408E-3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F-40FE-9FE3-F06EE44E1D0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1'!$J$21:$J$1946</c:f>
              <c:numCache>
                <c:formatCode>General</c:formatCode>
                <c:ptCount val="1926"/>
                <c:pt idx="53">
                  <c:v>-2.3639999963052105E-3</c:v>
                </c:pt>
                <c:pt idx="54">
                  <c:v>-9.0399999680812471E-4</c:v>
                </c:pt>
                <c:pt idx="55">
                  <c:v>1.3600000602309592E-4</c:v>
                </c:pt>
                <c:pt idx="56">
                  <c:v>5.5200000497279689E-4</c:v>
                </c:pt>
                <c:pt idx="57">
                  <c:v>-1.6799999502836727E-4</c:v>
                </c:pt>
                <c:pt idx="58">
                  <c:v>2.1480000068549998E-3</c:v>
                </c:pt>
                <c:pt idx="59">
                  <c:v>9.7200000163866207E-4</c:v>
                </c:pt>
                <c:pt idx="60">
                  <c:v>-1.1200000153621659E-4</c:v>
                </c:pt>
                <c:pt idx="61">
                  <c:v>8.0000005254987627E-5</c:v>
                </c:pt>
                <c:pt idx="62">
                  <c:v>2.6440000074217096E-3</c:v>
                </c:pt>
                <c:pt idx="63">
                  <c:v>8.0000000161817297E-4</c:v>
                </c:pt>
                <c:pt idx="64">
                  <c:v>4.0000006265472621E-5</c:v>
                </c:pt>
                <c:pt idx="65">
                  <c:v>1.2280000009923242E-3</c:v>
                </c:pt>
                <c:pt idx="80">
                  <c:v>1.1880000020028092E-3</c:v>
                </c:pt>
                <c:pt idx="83">
                  <c:v>1.0120000006281771E-3</c:v>
                </c:pt>
                <c:pt idx="84">
                  <c:v>1.3680000047315843E-3</c:v>
                </c:pt>
                <c:pt idx="85">
                  <c:v>1.5480000001844019E-3</c:v>
                </c:pt>
                <c:pt idx="86">
                  <c:v>2.5040000109584071E-3</c:v>
                </c:pt>
                <c:pt idx="87">
                  <c:v>2.5840000016614795E-3</c:v>
                </c:pt>
                <c:pt idx="88">
                  <c:v>7.6800000533694401E-4</c:v>
                </c:pt>
                <c:pt idx="89">
                  <c:v>2.0400000357767567E-4</c:v>
                </c:pt>
                <c:pt idx="90">
                  <c:v>9.4000000535743311E-4</c:v>
                </c:pt>
                <c:pt idx="91">
                  <c:v>1.5000000057625584E-3</c:v>
                </c:pt>
                <c:pt idx="92">
                  <c:v>1.5320000020437874E-3</c:v>
                </c:pt>
                <c:pt idx="93">
                  <c:v>4.400000034365803E-4</c:v>
                </c:pt>
                <c:pt idx="94">
                  <c:v>-1.0399999882793054E-4</c:v>
                </c:pt>
                <c:pt idx="95">
                  <c:v>1.6720000057830475E-3</c:v>
                </c:pt>
                <c:pt idx="96">
                  <c:v>1.8560000025900081E-3</c:v>
                </c:pt>
                <c:pt idx="97">
                  <c:v>2.5520000053802505E-3</c:v>
                </c:pt>
                <c:pt idx="98">
                  <c:v>2.4080000002868474E-3</c:v>
                </c:pt>
                <c:pt idx="99">
                  <c:v>2.2480000116047449E-3</c:v>
                </c:pt>
                <c:pt idx="100">
                  <c:v>1.2080000014975667E-3</c:v>
                </c:pt>
                <c:pt idx="320">
                  <c:v>1.608000005944632E-3</c:v>
                </c:pt>
                <c:pt idx="369">
                  <c:v>-3.3199999597854912E-4</c:v>
                </c:pt>
                <c:pt idx="374">
                  <c:v>-1.9999992218799889E-5</c:v>
                </c:pt>
                <c:pt idx="390">
                  <c:v>2.1120000092196278E-3</c:v>
                </c:pt>
                <c:pt idx="400">
                  <c:v>1.3640000033774413E-3</c:v>
                </c:pt>
                <c:pt idx="462">
                  <c:v>-4.0799999987939373E-4</c:v>
                </c:pt>
                <c:pt idx="464">
                  <c:v>-1.5280000006896444E-3</c:v>
                </c:pt>
                <c:pt idx="493">
                  <c:v>-2.9680000006919727E-3</c:v>
                </c:pt>
                <c:pt idx="568">
                  <c:v>-5.9759999930975027E-3</c:v>
                </c:pt>
                <c:pt idx="569">
                  <c:v>-5.9759999930975027E-3</c:v>
                </c:pt>
                <c:pt idx="572">
                  <c:v>-8.2039999979315326E-3</c:v>
                </c:pt>
                <c:pt idx="573">
                  <c:v>-8.8199999954667874E-3</c:v>
                </c:pt>
                <c:pt idx="589">
                  <c:v>-1.2595999993209261E-2</c:v>
                </c:pt>
                <c:pt idx="592">
                  <c:v>-8.091999996395316E-3</c:v>
                </c:pt>
                <c:pt idx="594">
                  <c:v>-7.1159999934025109E-3</c:v>
                </c:pt>
                <c:pt idx="595">
                  <c:v>-6.7599999965750612E-3</c:v>
                </c:pt>
                <c:pt idx="596">
                  <c:v>-5.7759999981499277E-3</c:v>
                </c:pt>
                <c:pt idx="597">
                  <c:v>-7.8199999916250817E-3</c:v>
                </c:pt>
                <c:pt idx="600">
                  <c:v>-7.6439999975264072E-3</c:v>
                </c:pt>
                <c:pt idx="601">
                  <c:v>-7.7879999953438528E-3</c:v>
                </c:pt>
                <c:pt idx="603">
                  <c:v>-7.6039999985368922E-3</c:v>
                </c:pt>
                <c:pt idx="605">
                  <c:v>-6.9479999947361648E-3</c:v>
                </c:pt>
                <c:pt idx="608">
                  <c:v>-8.3079999967594631E-3</c:v>
                </c:pt>
                <c:pt idx="609">
                  <c:v>-7.9519999999320135E-3</c:v>
                </c:pt>
                <c:pt idx="610">
                  <c:v>-8.7679999996908009E-3</c:v>
                </c:pt>
                <c:pt idx="618">
                  <c:v>-1.0215999995125458E-2</c:v>
                </c:pt>
                <c:pt idx="626">
                  <c:v>-1.1099999996076804E-2</c:v>
                </c:pt>
                <c:pt idx="656">
                  <c:v>-8.5479999979725108E-3</c:v>
                </c:pt>
                <c:pt idx="663">
                  <c:v>-1.1035999996238388E-2</c:v>
                </c:pt>
                <c:pt idx="678">
                  <c:v>-1.0487999999895692E-2</c:v>
                </c:pt>
                <c:pt idx="692">
                  <c:v>-9.9840000038966537E-3</c:v>
                </c:pt>
                <c:pt idx="694">
                  <c:v>-1.0159999997995328E-2</c:v>
                </c:pt>
                <c:pt idx="712">
                  <c:v>-1.1195999999472406E-2</c:v>
                </c:pt>
                <c:pt idx="714">
                  <c:v>-1.0815999994520098E-2</c:v>
                </c:pt>
                <c:pt idx="722">
                  <c:v>-1.1779999993450474E-2</c:v>
                </c:pt>
                <c:pt idx="723">
                  <c:v>-1.0279999994963873E-2</c:v>
                </c:pt>
                <c:pt idx="724">
                  <c:v>-8.8799999939510599E-3</c:v>
                </c:pt>
                <c:pt idx="730">
                  <c:v>-9.5759999967413023E-3</c:v>
                </c:pt>
                <c:pt idx="732">
                  <c:v>-1.0835999994014855E-2</c:v>
                </c:pt>
                <c:pt idx="746">
                  <c:v>-1.0579999994661193E-2</c:v>
                </c:pt>
                <c:pt idx="755">
                  <c:v>-1.0212000001047272E-2</c:v>
                </c:pt>
                <c:pt idx="757">
                  <c:v>-1.2331999998423271E-2</c:v>
                </c:pt>
                <c:pt idx="758">
                  <c:v>-1.1731999999028631E-2</c:v>
                </c:pt>
                <c:pt idx="765">
                  <c:v>-1.126799999474315E-2</c:v>
                </c:pt>
                <c:pt idx="767">
                  <c:v>-1.2411999996402301E-2</c:v>
                </c:pt>
                <c:pt idx="769">
                  <c:v>-1.3132000000041444E-2</c:v>
                </c:pt>
                <c:pt idx="770">
                  <c:v>-7.6320000007399358E-3</c:v>
                </c:pt>
                <c:pt idx="774">
                  <c:v>-1.0075999998662155E-2</c:v>
                </c:pt>
                <c:pt idx="775">
                  <c:v>-1.063599999906728E-2</c:v>
                </c:pt>
                <c:pt idx="778">
                  <c:v>-1.1379999996279366E-2</c:v>
                </c:pt>
                <c:pt idx="788">
                  <c:v>-1.1595999996643513E-2</c:v>
                </c:pt>
                <c:pt idx="813">
                  <c:v>-1.2119999999413267E-2</c:v>
                </c:pt>
                <c:pt idx="816">
                  <c:v>-1.1363999990862794E-2</c:v>
                </c:pt>
                <c:pt idx="817">
                  <c:v>-1.0707999994338024E-2</c:v>
                </c:pt>
                <c:pt idx="822">
                  <c:v>-1.1919999997189734E-2</c:v>
                </c:pt>
                <c:pt idx="823">
                  <c:v>-1.0779999989608768E-2</c:v>
                </c:pt>
                <c:pt idx="824">
                  <c:v>-1.2031999991449993E-2</c:v>
                </c:pt>
                <c:pt idx="825">
                  <c:v>-1.2151999995694496E-2</c:v>
                </c:pt>
                <c:pt idx="827">
                  <c:v>-1.2899999994260725E-2</c:v>
                </c:pt>
                <c:pt idx="829">
                  <c:v>-5.6439999971189536E-3</c:v>
                </c:pt>
                <c:pt idx="830">
                  <c:v>-7.4679999961517751E-3</c:v>
                </c:pt>
                <c:pt idx="832">
                  <c:v>-1.0364000001573004E-2</c:v>
                </c:pt>
                <c:pt idx="833">
                  <c:v>-1.2083999994501937E-2</c:v>
                </c:pt>
                <c:pt idx="837">
                  <c:v>-1.5667999992729165E-2</c:v>
                </c:pt>
                <c:pt idx="838">
                  <c:v>-1.5171999999438412E-2</c:v>
                </c:pt>
                <c:pt idx="840">
                  <c:v>-9.9719999998342246E-3</c:v>
                </c:pt>
                <c:pt idx="843">
                  <c:v>-1.3996000001498032E-2</c:v>
                </c:pt>
                <c:pt idx="849">
                  <c:v>5.7000000088009983E-3</c:v>
                </c:pt>
                <c:pt idx="851">
                  <c:v>-1.1939999996684492E-2</c:v>
                </c:pt>
                <c:pt idx="874">
                  <c:v>2.119999990100041E-4</c:v>
                </c:pt>
                <c:pt idx="906">
                  <c:v>-1.3307999994140118E-2</c:v>
                </c:pt>
                <c:pt idx="907">
                  <c:v>-1.2635999999474734E-2</c:v>
                </c:pt>
                <c:pt idx="908">
                  <c:v>-1.1851999995997176E-2</c:v>
                </c:pt>
                <c:pt idx="910">
                  <c:v>-1.2291999999433756E-2</c:v>
                </c:pt>
                <c:pt idx="912">
                  <c:v>-1.2539999996079132E-2</c:v>
                </c:pt>
                <c:pt idx="913">
                  <c:v>-1.3683999997738283E-2</c:v>
                </c:pt>
                <c:pt idx="922">
                  <c:v>-1.1971999992965721E-2</c:v>
                </c:pt>
                <c:pt idx="923">
                  <c:v>-1.2259999995876569E-2</c:v>
                </c:pt>
                <c:pt idx="925">
                  <c:v>-1.4923999995517079E-2</c:v>
                </c:pt>
                <c:pt idx="927">
                  <c:v>-8.1039999931817874E-3</c:v>
                </c:pt>
                <c:pt idx="928">
                  <c:v>-6.4039999997476116E-3</c:v>
                </c:pt>
                <c:pt idx="929">
                  <c:v>-3.5039999929722399E-3</c:v>
                </c:pt>
                <c:pt idx="931">
                  <c:v>-1.299999999901047E-2</c:v>
                </c:pt>
                <c:pt idx="932">
                  <c:v>-1.2899999994260725E-2</c:v>
                </c:pt>
                <c:pt idx="933">
                  <c:v>-1.5007999994850252E-2</c:v>
                </c:pt>
                <c:pt idx="934">
                  <c:v>-1.3907999993534759E-2</c:v>
                </c:pt>
                <c:pt idx="939">
                  <c:v>-1.1963999997533392E-2</c:v>
                </c:pt>
                <c:pt idx="940">
                  <c:v>-1.1864000000059605E-2</c:v>
                </c:pt>
                <c:pt idx="941">
                  <c:v>-1.0900000001129229E-2</c:v>
                </c:pt>
                <c:pt idx="942">
                  <c:v>-1.0600000001431908E-2</c:v>
                </c:pt>
                <c:pt idx="943">
                  <c:v>-1.0300000001734588E-2</c:v>
                </c:pt>
                <c:pt idx="945">
                  <c:v>-1.1627999992924742E-2</c:v>
                </c:pt>
                <c:pt idx="946">
                  <c:v>-1.2247999999090098E-2</c:v>
                </c:pt>
                <c:pt idx="951">
                  <c:v>-1.1599999997997656E-2</c:v>
                </c:pt>
                <c:pt idx="954">
                  <c:v>-1.2567999998282176E-2</c:v>
                </c:pt>
                <c:pt idx="966">
                  <c:v>-1.16479999924195E-2</c:v>
                </c:pt>
                <c:pt idx="974">
                  <c:v>-1.3355999995837919E-2</c:v>
                </c:pt>
                <c:pt idx="989">
                  <c:v>-1.2899999994260725E-2</c:v>
                </c:pt>
                <c:pt idx="995">
                  <c:v>-1.4471999995294027E-2</c:v>
                </c:pt>
                <c:pt idx="996">
                  <c:v>-1.3571999996202067E-2</c:v>
                </c:pt>
                <c:pt idx="997">
                  <c:v>-1.3071999994281214E-2</c:v>
                </c:pt>
                <c:pt idx="998">
                  <c:v>-9.6239999984391034E-3</c:v>
                </c:pt>
                <c:pt idx="999">
                  <c:v>-9.5240000009653158E-3</c:v>
                </c:pt>
                <c:pt idx="1000">
                  <c:v>-9.4239999962155707E-3</c:v>
                </c:pt>
                <c:pt idx="1003">
                  <c:v>-1.4571999992767815E-2</c:v>
                </c:pt>
                <c:pt idx="1004">
                  <c:v>-1.4071999998122919E-2</c:v>
                </c:pt>
                <c:pt idx="1005">
                  <c:v>-1.3771999998425599E-2</c:v>
                </c:pt>
                <c:pt idx="1051">
                  <c:v>-1.3743999996222556E-2</c:v>
                </c:pt>
                <c:pt idx="1115">
                  <c:v>1.3652000001457054E-2</c:v>
                </c:pt>
                <c:pt idx="1116">
                  <c:v>-1.061199999821838E-2</c:v>
                </c:pt>
                <c:pt idx="1149">
                  <c:v>-9.6879999982775189E-3</c:v>
                </c:pt>
                <c:pt idx="1189">
                  <c:v>-7.8199999989010394E-3</c:v>
                </c:pt>
                <c:pt idx="1229">
                  <c:v>-7.5119999964954332E-3</c:v>
                </c:pt>
                <c:pt idx="1304">
                  <c:v>-5.0159999955212697E-3</c:v>
                </c:pt>
                <c:pt idx="1378">
                  <c:v>1.9476000001304783E-2</c:v>
                </c:pt>
                <c:pt idx="1381">
                  <c:v>-1.8127999996067956E-2</c:v>
                </c:pt>
                <c:pt idx="1382">
                  <c:v>-1.3227999996161088E-2</c:v>
                </c:pt>
                <c:pt idx="1391">
                  <c:v>-2.5139999997918494E-2</c:v>
                </c:pt>
                <c:pt idx="1392">
                  <c:v>-4.7320000012405217E-3</c:v>
                </c:pt>
                <c:pt idx="1393">
                  <c:v>3.7680000023101456E-3</c:v>
                </c:pt>
                <c:pt idx="1394">
                  <c:v>4.7679999988758937E-3</c:v>
                </c:pt>
                <c:pt idx="1395">
                  <c:v>1.1268000002019107E-2</c:v>
                </c:pt>
                <c:pt idx="1396">
                  <c:v>-1.2983999993593898E-2</c:v>
                </c:pt>
                <c:pt idx="1397">
                  <c:v>-6.6839999926742166E-3</c:v>
                </c:pt>
                <c:pt idx="1398">
                  <c:v>-3.9839999953983352E-3</c:v>
                </c:pt>
                <c:pt idx="1399">
                  <c:v>-3.1839999937801622E-3</c:v>
                </c:pt>
                <c:pt idx="1400">
                  <c:v>-5.6639999966137111E-3</c:v>
                </c:pt>
                <c:pt idx="1401">
                  <c:v>-5.2639999921666458E-3</c:v>
                </c:pt>
                <c:pt idx="1402">
                  <c:v>-4.2639999956008978E-3</c:v>
                </c:pt>
                <c:pt idx="1403">
                  <c:v>-1.7639999932725914E-3</c:v>
                </c:pt>
                <c:pt idx="1404">
                  <c:v>-1.7600000137463212E-4</c:v>
                </c:pt>
                <c:pt idx="1405">
                  <c:v>5.2240000004530884E-3</c:v>
                </c:pt>
                <c:pt idx="1406">
                  <c:v>6.5239999967161566E-3</c:v>
                </c:pt>
                <c:pt idx="1407">
                  <c:v>9.2240000012679957E-3</c:v>
                </c:pt>
                <c:pt idx="1408">
                  <c:v>-7.9879999975673854E-3</c:v>
                </c:pt>
                <c:pt idx="1409">
                  <c:v>-5.8879999996861443E-3</c:v>
                </c:pt>
                <c:pt idx="1410">
                  <c:v>-1.5647999993234407E-2</c:v>
                </c:pt>
                <c:pt idx="1411">
                  <c:v>-1.5647999993234407E-2</c:v>
                </c:pt>
                <c:pt idx="1412">
                  <c:v>-1.224799999181414E-2</c:v>
                </c:pt>
                <c:pt idx="1413">
                  <c:v>-1.0147999993932899E-2</c:v>
                </c:pt>
                <c:pt idx="1414">
                  <c:v>2.280000044265762E-4</c:v>
                </c:pt>
                <c:pt idx="1415">
                  <c:v>3.0080000069574453E-3</c:v>
                </c:pt>
                <c:pt idx="1416">
                  <c:v>-1.6120000000228174E-3</c:v>
                </c:pt>
                <c:pt idx="1417">
                  <c:v>-4.3119999972986989E-3</c:v>
                </c:pt>
                <c:pt idx="1418">
                  <c:v>3.3880000046337955E-3</c:v>
                </c:pt>
                <c:pt idx="1419">
                  <c:v>5.3880000050412491E-3</c:v>
                </c:pt>
                <c:pt idx="1420">
                  <c:v>1.3788000003842171E-2</c:v>
                </c:pt>
                <c:pt idx="1421">
                  <c:v>-6.3299999965238385E-3</c:v>
                </c:pt>
                <c:pt idx="1423">
                  <c:v>-1.6555999995034654E-2</c:v>
                </c:pt>
                <c:pt idx="1424">
                  <c:v>-1.0203999998338986E-2</c:v>
                </c:pt>
                <c:pt idx="1425">
                  <c:v>-8.104000000457745E-3</c:v>
                </c:pt>
                <c:pt idx="1427">
                  <c:v>-8.7999999959720299E-4</c:v>
                </c:pt>
                <c:pt idx="1428">
                  <c:v>-1.1939999996684492E-2</c:v>
                </c:pt>
                <c:pt idx="1429">
                  <c:v>-5.0399999963701703E-3</c:v>
                </c:pt>
                <c:pt idx="1430">
                  <c:v>-1.7399999924236909E-3</c:v>
                </c:pt>
                <c:pt idx="1431">
                  <c:v>-1.7399999924236909E-3</c:v>
                </c:pt>
                <c:pt idx="1437">
                  <c:v>-1.159999992523808E-3</c:v>
                </c:pt>
                <c:pt idx="1438">
                  <c:v>-1.0499999989406206E-3</c:v>
                </c:pt>
                <c:pt idx="1439">
                  <c:v>-6.2999999499879777E-4</c:v>
                </c:pt>
                <c:pt idx="1440">
                  <c:v>1.81200000224635E-3</c:v>
                </c:pt>
                <c:pt idx="1441">
                  <c:v>2.8119999988120981E-3</c:v>
                </c:pt>
                <c:pt idx="1442">
                  <c:v>3.0120000010356307E-3</c:v>
                </c:pt>
                <c:pt idx="1443">
                  <c:v>-9.3400000332621858E-4</c:v>
                </c:pt>
                <c:pt idx="1444">
                  <c:v>-7.8400000347755849E-4</c:v>
                </c:pt>
                <c:pt idx="1446">
                  <c:v>-1.4363999995111953E-2</c:v>
                </c:pt>
                <c:pt idx="1448">
                  <c:v>8.600000073784031E-4</c:v>
                </c:pt>
                <c:pt idx="1449">
                  <c:v>-7.4999999997089617E-3</c:v>
                </c:pt>
                <c:pt idx="1450">
                  <c:v>2.6000000070780516E-4</c:v>
                </c:pt>
                <c:pt idx="1451">
                  <c:v>7.9600000753998756E-4</c:v>
                </c:pt>
                <c:pt idx="1453">
                  <c:v>-5.9679999976651743E-3</c:v>
                </c:pt>
                <c:pt idx="1456">
                  <c:v>5.0000002374872565E-5</c:v>
                </c:pt>
                <c:pt idx="1457">
                  <c:v>1.5000000057625584E-3</c:v>
                </c:pt>
                <c:pt idx="1458">
                  <c:v>4.0000000008149073E-3</c:v>
                </c:pt>
                <c:pt idx="1459">
                  <c:v>4.2799999937415123E-4</c:v>
                </c:pt>
                <c:pt idx="1460">
                  <c:v>4.6799999836366624E-4</c:v>
                </c:pt>
                <c:pt idx="1461">
                  <c:v>5.380000002332963E-4</c:v>
                </c:pt>
                <c:pt idx="1462">
                  <c:v>-1.919999995152466E-4</c:v>
                </c:pt>
                <c:pt idx="1463">
                  <c:v>3.8000005588401109E-5</c:v>
                </c:pt>
                <c:pt idx="1464">
                  <c:v>1.2800000695278868E-4</c:v>
                </c:pt>
                <c:pt idx="1465">
                  <c:v>2.9920000015408732E-3</c:v>
                </c:pt>
                <c:pt idx="1466">
                  <c:v>5.3919999991194345E-3</c:v>
                </c:pt>
                <c:pt idx="1467">
                  <c:v>6.7920000001322478E-3</c:v>
                </c:pt>
                <c:pt idx="1468">
                  <c:v>1.0740000070654787E-3</c:v>
                </c:pt>
                <c:pt idx="1469">
                  <c:v>1.4140000057523139E-3</c:v>
                </c:pt>
                <c:pt idx="1470">
                  <c:v>2.0740000036312267E-3</c:v>
                </c:pt>
                <c:pt idx="1474">
                  <c:v>7.479999985662289E-4</c:v>
                </c:pt>
                <c:pt idx="1475">
                  <c:v>1.4480000027106144E-3</c:v>
                </c:pt>
                <c:pt idx="1476">
                  <c:v>-4.999999946448952E-4</c:v>
                </c:pt>
                <c:pt idx="1477">
                  <c:v>-1.3000000035390258E-4</c:v>
                </c:pt>
                <c:pt idx="1478">
                  <c:v>3.0000002880115062E-5</c:v>
                </c:pt>
                <c:pt idx="1480">
                  <c:v>4.8000000242609531E-4</c:v>
                </c:pt>
                <c:pt idx="1481">
                  <c:v>7.8999999823281541E-4</c:v>
                </c:pt>
                <c:pt idx="1482">
                  <c:v>1.0800000018207356E-3</c:v>
                </c:pt>
                <c:pt idx="1484">
                  <c:v>1.1080000040237792E-3</c:v>
                </c:pt>
                <c:pt idx="1485">
                  <c:v>3.1080000044312328E-3</c:v>
                </c:pt>
                <c:pt idx="1488">
                  <c:v>1.5080000011948869E-3</c:v>
                </c:pt>
                <c:pt idx="1489">
                  <c:v>1.3440000038826838E-3</c:v>
                </c:pt>
                <c:pt idx="1490">
                  <c:v>5.8400000125402585E-4</c:v>
                </c:pt>
                <c:pt idx="1492">
                  <c:v>7.6400000398280099E-4</c:v>
                </c:pt>
                <c:pt idx="1498">
                  <c:v>2.9600000561913475E-4</c:v>
                </c:pt>
                <c:pt idx="1502">
                  <c:v>7.5600000127451494E-4</c:v>
                </c:pt>
                <c:pt idx="1503">
                  <c:v>1.8560000025900081E-3</c:v>
                </c:pt>
                <c:pt idx="1504">
                  <c:v>2.3560000045108609E-3</c:v>
                </c:pt>
                <c:pt idx="1505">
                  <c:v>2.5559999994584359E-3</c:v>
                </c:pt>
                <c:pt idx="1509">
                  <c:v>4.1720000008353963E-3</c:v>
                </c:pt>
                <c:pt idx="1510">
                  <c:v>4.2720000055851415E-3</c:v>
                </c:pt>
                <c:pt idx="1511">
                  <c:v>4.5720000052824616E-3</c:v>
                </c:pt>
                <c:pt idx="1513">
                  <c:v>1.1759999979403801E-3</c:v>
                </c:pt>
                <c:pt idx="1514">
                  <c:v>1.8760000020847656E-3</c:v>
                </c:pt>
                <c:pt idx="1517">
                  <c:v>2.2692000005918089E-2</c:v>
                </c:pt>
                <c:pt idx="1520">
                  <c:v>2.5160000004689209E-3</c:v>
                </c:pt>
                <c:pt idx="1522">
                  <c:v>4.200000039418228E-4</c:v>
                </c:pt>
                <c:pt idx="1523">
                  <c:v>5.0200000041513704E-3</c:v>
                </c:pt>
                <c:pt idx="1524">
                  <c:v>1.1400000003050081E-3</c:v>
                </c:pt>
                <c:pt idx="1525">
                  <c:v>-1.4679999949294142E-3</c:v>
                </c:pt>
                <c:pt idx="1526">
                  <c:v>-1.6919999980018474E-3</c:v>
                </c:pt>
                <c:pt idx="1528">
                  <c:v>-2.9199999698903412E-4</c:v>
                </c:pt>
                <c:pt idx="1529">
                  <c:v>-2.6519999955780804E-3</c:v>
                </c:pt>
                <c:pt idx="1530">
                  <c:v>3.1200000375974923E-4</c:v>
                </c:pt>
                <c:pt idx="1531">
                  <c:v>2.3960000035003759E-3</c:v>
                </c:pt>
                <c:pt idx="1532">
                  <c:v>4.600000029313378E-4</c:v>
                </c:pt>
                <c:pt idx="1533">
                  <c:v>-8.7599999096710235E-4</c:v>
                </c:pt>
                <c:pt idx="1538">
                  <c:v>-2.3759999967296608E-3</c:v>
                </c:pt>
                <c:pt idx="1540">
                  <c:v>9.2040000017732382E-3</c:v>
                </c:pt>
                <c:pt idx="1541">
                  <c:v>2.9080000022077002E-3</c:v>
                </c:pt>
                <c:pt idx="1542">
                  <c:v>-6.2800000159768388E-4</c:v>
                </c:pt>
                <c:pt idx="1543">
                  <c:v>-1.6479999976581894E-3</c:v>
                </c:pt>
                <c:pt idx="1548">
                  <c:v>1.684000002569519E-3</c:v>
                </c:pt>
                <c:pt idx="1555">
                  <c:v>-7.679999980609864E-4</c:v>
                </c:pt>
                <c:pt idx="1556">
                  <c:v>-1.2480000004870817E-3</c:v>
                </c:pt>
                <c:pt idx="1558">
                  <c:v>-5.2799999975832179E-3</c:v>
                </c:pt>
                <c:pt idx="1562">
                  <c:v>7.6000003900844604E-5</c:v>
                </c:pt>
                <c:pt idx="1565">
                  <c:v>-9.8399999842513353E-4</c:v>
                </c:pt>
                <c:pt idx="1571">
                  <c:v>-1.359999951091595E-4</c:v>
                </c:pt>
                <c:pt idx="1572">
                  <c:v>5.8560000034049153E-3</c:v>
                </c:pt>
                <c:pt idx="1601">
                  <c:v>-1.3159999944036826E-3</c:v>
                </c:pt>
                <c:pt idx="1602">
                  <c:v>1.0239999974146485E-3</c:v>
                </c:pt>
                <c:pt idx="1603">
                  <c:v>-7.679999980609864E-4</c:v>
                </c:pt>
                <c:pt idx="1607">
                  <c:v>-2.4399999529123306E-4</c:v>
                </c:pt>
                <c:pt idx="1608">
                  <c:v>-2.4039999989327043E-3</c:v>
                </c:pt>
                <c:pt idx="1621">
                  <c:v>3.2640000063111074E-3</c:v>
                </c:pt>
                <c:pt idx="1627">
                  <c:v>-7.7919999966979958E-3</c:v>
                </c:pt>
                <c:pt idx="1637">
                  <c:v>-2.1799999958602712E-3</c:v>
                </c:pt>
                <c:pt idx="1638">
                  <c:v>-2.2479999970528297E-3</c:v>
                </c:pt>
                <c:pt idx="1646">
                  <c:v>-4.6799999108770862E-4</c:v>
                </c:pt>
                <c:pt idx="1650">
                  <c:v>-1.2439999991329387E-3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7F-40FE-9FE3-F06EE44E1D0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1'!$K$21:$K$1946</c:f>
              <c:numCache>
                <c:formatCode>General</c:formatCode>
                <c:ptCount val="1926"/>
                <c:pt idx="991">
                  <c:v>-1.3287999994645361E-2</c:v>
                </c:pt>
                <c:pt idx="993">
                  <c:v>-1.3807999996060971E-2</c:v>
                </c:pt>
                <c:pt idx="1002">
                  <c:v>-1.2075999999069609E-2</c:v>
                </c:pt>
                <c:pt idx="1037">
                  <c:v>-1.2795999995432794E-2</c:v>
                </c:pt>
                <c:pt idx="1038">
                  <c:v>-1.3155999993614387E-2</c:v>
                </c:pt>
                <c:pt idx="1045">
                  <c:v>-1.2811999993573409E-2</c:v>
                </c:pt>
                <c:pt idx="1059">
                  <c:v>-1.3479999994160607E-2</c:v>
                </c:pt>
                <c:pt idx="1089">
                  <c:v>-1.3035999996645842E-2</c:v>
                </c:pt>
                <c:pt idx="1091">
                  <c:v>-1.2223999998241197E-2</c:v>
                </c:pt>
                <c:pt idx="1098">
                  <c:v>-9.1119999997317791E-3</c:v>
                </c:pt>
                <c:pt idx="1114">
                  <c:v>-1.0719999998400453E-2</c:v>
                </c:pt>
                <c:pt idx="1131">
                  <c:v>-9.5759999967413023E-3</c:v>
                </c:pt>
                <c:pt idx="1150">
                  <c:v>-9.5719999953871593E-3</c:v>
                </c:pt>
                <c:pt idx="1230">
                  <c:v>-6.6280000028200448E-3</c:v>
                </c:pt>
                <c:pt idx="1309">
                  <c:v>-4.6799999981885776E-3</c:v>
                </c:pt>
                <c:pt idx="1311">
                  <c:v>-2.0640000002458692E-3</c:v>
                </c:pt>
                <c:pt idx="1337">
                  <c:v>-1.5879999991739169E-3</c:v>
                </c:pt>
                <c:pt idx="1349">
                  <c:v>-4.1199999977834523E-3</c:v>
                </c:pt>
                <c:pt idx="1367">
                  <c:v>-3.8760000024922192E-3</c:v>
                </c:pt>
                <c:pt idx="1387">
                  <c:v>-4.2039999971166253E-3</c:v>
                </c:pt>
                <c:pt idx="1388">
                  <c:v>-8.839999936753884E-4</c:v>
                </c:pt>
                <c:pt idx="1500">
                  <c:v>1.8064000003505498E-2</c:v>
                </c:pt>
                <c:pt idx="1547">
                  <c:v>1.4800000644754618E-4</c:v>
                </c:pt>
                <c:pt idx="1549">
                  <c:v>4.7720000075059943E-3</c:v>
                </c:pt>
                <c:pt idx="1550">
                  <c:v>-5.6639999966137111E-3</c:v>
                </c:pt>
                <c:pt idx="1554">
                  <c:v>8.8400000822730362E-4</c:v>
                </c:pt>
                <c:pt idx="1557">
                  <c:v>-8.259999995061662E-3</c:v>
                </c:pt>
                <c:pt idx="1559">
                  <c:v>-2.1599999308818951E-4</c:v>
                </c:pt>
                <c:pt idx="1561">
                  <c:v>4.8400000086985528E-3</c:v>
                </c:pt>
                <c:pt idx="1563">
                  <c:v>-5.7999999989988282E-4</c:v>
                </c:pt>
                <c:pt idx="1567">
                  <c:v>-3.7079999965499155E-3</c:v>
                </c:pt>
                <c:pt idx="1568">
                  <c:v>-3.8360000035027042E-3</c:v>
                </c:pt>
                <c:pt idx="1570">
                  <c:v>-4.9059999946621247E-3</c:v>
                </c:pt>
                <c:pt idx="1575">
                  <c:v>-1.8911999999545515E-2</c:v>
                </c:pt>
                <c:pt idx="1576">
                  <c:v>-1.4051999998628162E-2</c:v>
                </c:pt>
                <c:pt idx="1577">
                  <c:v>3.2580000042798929E-3</c:v>
                </c:pt>
                <c:pt idx="1578">
                  <c:v>4.6480000019073486E-3</c:v>
                </c:pt>
                <c:pt idx="1579">
                  <c:v>-7.175999999162741E-3</c:v>
                </c:pt>
                <c:pt idx="1580">
                  <c:v>6.4860000056796707E-3</c:v>
                </c:pt>
                <c:pt idx="1581">
                  <c:v>7.8760000033071265E-3</c:v>
                </c:pt>
                <c:pt idx="1582">
                  <c:v>-4.4939999934285879E-3</c:v>
                </c:pt>
                <c:pt idx="1583">
                  <c:v>6.7280000002938323E-3</c:v>
                </c:pt>
                <c:pt idx="1585">
                  <c:v>-6.3199999567586929E-4</c:v>
                </c:pt>
                <c:pt idx="1586">
                  <c:v>-6.3199999567586929E-4</c:v>
                </c:pt>
                <c:pt idx="1587">
                  <c:v>-5.3199999820208177E-4</c:v>
                </c:pt>
                <c:pt idx="1588">
                  <c:v>-5.3199999820208177E-4</c:v>
                </c:pt>
                <c:pt idx="1591">
                  <c:v>5.0400000327499583E-4</c:v>
                </c:pt>
                <c:pt idx="1592">
                  <c:v>5.0400000327499583E-4</c:v>
                </c:pt>
                <c:pt idx="1595">
                  <c:v>-1.4799999917158857E-4</c:v>
                </c:pt>
                <c:pt idx="1596">
                  <c:v>-1.4799999917158857E-4</c:v>
                </c:pt>
                <c:pt idx="1597">
                  <c:v>-9.6599999960744753E-3</c:v>
                </c:pt>
                <c:pt idx="1598">
                  <c:v>-6.5999999060295522E-4</c:v>
                </c:pt>
                <c:pt idx="1599">
                  <c:v>1.9240000037825666E-3</c:v>
                </c:pt>
                <c:pt idx="1600">
                  <c:v>1.9240000037825666E-3</c:v>
                </c:pt>
                <c:pt idx="1604">
                  <c:v>-4.0199999784817919E-4</c:v>
                </c:pt>
                <c:pt idx="1605">
                  <c:v>5.198000006203074E-3</c:v>
                </c:pt>
                <c:pt idx="1606">
                  <c:v>1.2098000006517395E-2</c:v>
                </c:pt>
                <c:pt idx="1609">
                  <c:v>-5.9999999939464033E-4</c:v>
                </c:pt>
                <c:pt idx="1610">
                  <c:v>8.0800000432645902E-4</c:v>
                </c:pt>
                <c:pt idx="1611">
                  <c:v>-2.6199999992968515E-3</c:v>
                </c:pt>
                <c:pt idx="1612">
                  <c:v>2.1280000000842847E-3</c:v>
                </c:pt>
                <c:pt idx="1613">
                  <c:v>5.160000073374249E-4</c:v>
                </c:pt>
                <c:pt idx="1614">
                  <c:v>-5.1600000006146729E-4</c:v>
                </c:pt>
                <c:pt idx="1615">
                  <c:v>3.7720000036642887E-3</c:v>
                </c:pt>
                <c:pt idx="1616">
                  <c:v>4.6400000428548083E-4</c:v>
                </c:pt>
                <c:pt idx="1617">
                  <c:v>-1.8799999816110358E-4</c:v>
                </c:pt>
                <c:pt idx="1618">
                  <c:v>4.2399999802000821E-4</c:v>
                </c:pt>
                <c:pt idx="1619">
                  <c:v>-2.9559999966295436E-3</c:v>
                </c:pt>
                <c:pt idx="1620">
                  <c:v>-3.8920000006328337E-3</c:v>
                </c:pt>
                <c:pt idx="1622">
                  <c:v>-2.1320000014384277E-3</c:v>
                </c:pt>
                <c:pt idx="1624">
                  <c:v>-3.0599999954574741E-3</c:v>
                </c:pt>
                <c:pt idx="1625">
                  <c:v>1.1760000001231674E-2</c:v>
                </c:pt>
                <c:pt idx="1626">
                  <c:v>1.4000000373926014E-4</c:v>
                </c:pt>
                <c:pt idx="1628">
                  <c:v>-4.1600000258767977E-4</c:v>
                </c:pt>
                <c:pt idx="1629">
                  <c:v>-5.3599999955622479E-4</c:v>
                </c:pt>
                <c:pt idx="1630">
                  <c:v>-3.4400000004097819E-4</c:v>
                </c:pt>
                <c:pt idx="1631">
                  <c:v>-1.1159999994561076E-3</c:v>
                </c:pt>
                <c:pt idx="1632">
                  <c:v>-1.1480000030132942E-3</c:v>
                </c:pt>
                <c:pt idx="1633">
                  <c:v>-1.0479999982635491E-3</c:v>
                </c:pt>
                <c:pt idx="1634">
                  <c:v>-3.839999990304932E-4</c:v>
                </c:pt>
                <c:pt idx="1635">
                  <c:v>-1.4879999944241717E-3</c:v>
                </c:pt>
                <c:pt idx="1636">
                  <c:v>-1.4799999989918433E-3</c:v>
                </c:pt>
                <c:pt idx="1640">
                  <c:v>3.639999995357357E-4</c:v>
                </c:pt>
                <c:pt idx="1641">
                  <c:v>-1.6839999952935614E-3</c:v>
                </c:pt>
                <c:pt idx="1642">
                  <c:v>-1.6839999952935614E-3</c:v>
                </c:pt>
                <c:pt idx="1644">
                  <c:v>-2.3199999995995313E-3</c:v>
                </c:pt>
                <c:pt idx="1645">
                  <c:v>-1.3039999976172112E-3</c:v>
                </c:pt>
                <c:pt idx="1647">
                  <c:v>-5.1479999965522438E-3</c:v>
                </c:pt>
                <c:pt idx="1648">
                  <c:v>-1.6599999944446608E-3</c:v>
                </c:pt>
                <c:pt idx="1651">
                  <c:v>-1.2439999991329387E-3</c:v>
                </c:pt>
                <c:pt idx="1653">
                  <c:v>-8.7200000416487455E-4</c:v>
                </c:pt>
                <c:pt idx="1654">
                  <c:v>-1.1799999992945231E-3</c:v>
                </c:pt>
                <c:pt idx="1655">
                  <c:v>7.1200000093085691E-4</c:v>
                </c:pt>
                <c:pt idx="1656">
                  <c:v>-1.7239999942830764E-3</c:v>
                </c:pt>
                <c:pt idx="1658">
                  <c:v>-1.3400000025285408E-3</c:v>
                </c:pt>
                <c:pt idx="1659">
                  <c:v>2.4520000006305054E-3</c:v>
                </c:pt>
                <c:pt idx="1660">
                  <c:v>-1.883999997517094E-3</c:v>
                </c:pt>
                <c:pt idx="1661">
                  <c:v>2.60800000251038E-3</c:v>
                </c:pt>
                <c:pt idx="1662">
                  <c:v>-1.999999993131496E-3</c:v>
                </c:pt>
                <c:pt idx="1663">
                  <c:v>4.0920000028563663E-3</c:v>
                </c:pt>
                <c:pt idx="1664">
                  <c:v>-2.1439999909489416E-3</c:v>
                </c:pt>
                <c:pt idx="1666">
                  <c:v>-4.2679998514358886E-3</c:v>
                </c:pt>
                <c:pt idx="1667">
                  <c:v>-3.731999997398816E-3</c:v>
                </c:pt>
                <c:pt idx="1668">
                  <c:v>-4.3559999976423569E-3</c:v>
                </c:pt>
                <c:pt idx="1670">
                  <c:v>-3.599999996367842E-3</c:v>
                </c:pt>
                <c:pt idx="1671">
                  <c:v>-4.7279999998863786E-3</c:v>
                </c:pt>
                <c:pt idx="1672">
                  <c:v>-3.8239999994402751E-3</c:v>
                </c:pt>
                <c:pt idx="1673">
                  <c:v>-6.0999999986961484E-3</c:v>
                </c:pt>
                <c:pt idx="1674">
                  <c:v>-2.991999892401509E-3</c:v>
                </c:pt>
                <c:pt idx="1675">
                  <c:v>-2.4800000028335489E-3</c:v>
                </c:pt>
                <c:pt idx="1676">
                  <c:v>-3.639999995357357E-3</c:v>
                </c:pt>
                <c:pt idx="1677">
                  <c:v>-5.571999994572252E-3</c:v>
                </c:pt>
                <c:pt idx="1678">
                  <c:v>-5.1920000041718595E-3</c:v>
                </c:pt>
                <c:pt idx="1679">
                  <c:v>-4.4320000015432015E-3</c:v>
                </c:pt>
                <c:pt idx="1680">
                  <c:v>-5.4679999957443215E-3</c:v>
                </c:pt>
                <c:pt idx="1681">
                  <c:v>-5.4679999957443215E-3</c:v>
                </c:pt>
                <c:pt idx="1682">
                  <c:v>-4.0599999992991798E-3</c:v>
                </c:pt>
                <c:pt idx="1683">
                  <c:v>-8.1560002145124599E-3</c:v>
                </c:pt>
                <c:pt idx="1684">
                  <c:v>-4.2160002194577828E-3</c:v>
                </c:pt>
                <c:pt idx="1685">
                  <c:v>-2.3480001109419391E-3</c:v>
                </c:pt>
                <c:pt idx="1686">
                  <c:v>-2.8119999988120981E-3</c:v>
                </c:pt>
                <c:pt idx="1687">
                  <c:v>-2.3279999950318597E-3</c:v>
                </c:pt>
                <c:pt idx="1688">
                  <c:v>-3.0920000790501945E-3</c:v>
                </c:pt>
                <c:pt idx="1689">
                  <c:v>-7.0660000128555112E-3</c:v>
                </c:pt>
                <c:pt idx="1690">
                  <c:v>-5.1880000028177164E-3</c:v>
                </c:pt>
                <c:pt idx="1691">
                  <c:v>-5.6759999934001826E-3</c:v>
                </c:pt>
                <c:pt idx="1692">
                  <c:v>-6.2360000010812655E-3</c:v>
                </c:pt>
                <c:pt idx="1693">
                  <c:v>-2.6519999955780804E-3</c:v>
                </c:pt>
                <c:pt idx="1694">
                  <c:v>-4.3919999952777289E-3</c:v>
                </c:pt>
                <c:pt idx="1695">
                  <c:v>-5.4660001915181056E-3</c:v>
                </c:pt>
                <c:pt idx="1696">
                  <c:v>-5.8079999944311567E-3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7F-40FE-9FE3-F06EE44E1D0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1'!$L$21:$L$1946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7F-40FE-9FE3-F06EE44E1D0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1'!$M$21:$M$1946</c:f>
              <c:numCache>
                <c:formatCode>General</c:formatCode>
                <c:ptCount val="192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7F-40FE-9FE3-F06EE44E1D00}"/>
            </c:ext>
          </c:extLst>
        </c:ser>
        <c:ser>
          <c:idx val="7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1'!$N$21:$N$1914</c:f>
              <c:numCache>
                <c:formatCode>General</c:formatCode>
                <c:ptCount val="18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27F-40FE-9FE3-F06EE44E1D00}"/>
            </c:ext>
          </c:extLst>
        </c:ser>
        <c:ser>
          <c:idx val="8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1'!$O$21:$O$1946</c:f>
              <c:numCache>
                <c:formatCode>General</c:formatCode>
                <c:ptCount val="1926"/>
                <c:pt idx="0">
                  <c:v>9.3675666933361722E-3</c:v>
                </c:pt>
                <c:pt idx="1">
                  <c:v>9.0719464218186607E-3</c:v>
                </c:pt>
                <c:pt idx="2">
                  <c:v>8.8093768638869575E-3</c:v>
                </c:pt>
                <c:pt idx="3">
                  <c:v>8.5614965119933922E-3</c:v>
                </c:pt>
                <c:pt idx="4">
                  <c:v>8.2511870344377427E-3</c:v>
                </c:pt>
                <c:pt idx="5">
                  <c:v>7.9427137076368611E-3</c:v>
                </c:pt>
                <c:pt idx="6">
                  <c:v>7.6324042300812134E-3</c:v>
                </c:pt>
                <c:pt idx="7">
                  <c:v>7.3239309032803318E-3</c:v>
                </c:pt>
                <c:pt idx="8">
                  <c:v>7.0136214257246823E-3</c:v>
                </c:pt>
                <c:pt idx="9">
                  <c:v>6.7033119481690329E-3</c:v>
                </c:pt>
                <c:pt idx="10">
                  <c:v>6.3948386213681513E-3</c:v>
                </c:pt>
                <c:pt idx="11">
                  <c:v>6.0845291438125036E-3</c:v>
                </c:pt>
                <c:pt idx="12">
                  <c:v>5.7890924873704678E-3</c:v>
                </c:pt>
                <c:pt idx="13">
                  <c:v>5.7754131642474525E-3</c:v>
                </c:pt>
                <c:pt idx="14">
                  <c:v>5.7738524361059008E-3</c:v>
                </c:pt>
                <c:pt idx="15">
                  <c:v>5.7738524361059008E-3</c:v>
                </c:pt>
                <c:pt idx="16">
                  <c:v>5.7595304602187179E-3</c:v>
                </c:pt>
                <c:pt idx="17">
                  <c:v>5.7558581587091838E-3</c:v>
                </c:pt>
                <c:pt idx="18">
                  <c:v>5.7540220079544159E-3</c:v>
                </c:pt>
                <c:pt idx="19">
                  <c:v>5.7540220079544159E-3</c:v>
                </c:pt>
                <c:pt idx="20">
                  <c:v>5.635223054120982E-3</c:v>
                </c:pt>
                <c:pt idx="21">
                  <c:v>5.4899835294188997E-3</c:v>
                </c:pt>
                <c:pt idx="22">
                  <c:v>5.4859439977584124E-3</c:v>
                </c:pt>
                <c:pt idx="23">
                  <c:v>5.4841078470036445E-3</c:v>
                </c:pt>
                <c:pt idx="24">
                  <c:v>5.4657463394559725E-3</c:v>
                </c:pt>
                <c:pt idx="25">
                  <c:v>5.4611559625690545E-3</c:v>
                </c:pt>
                <c:pt idx="26">
                  <c:v>5.428656094209677E-3</c:v>
                </c:pt>
                <c:pt idx="27">
                  <c:v>5.3726534961892787E-3</c:v>
                </c:pt>
                <c:pt idx="28">
                  <c:v>5.3311564891315409E-3</c:v>
                </c:pt>
                <c:pt idx="29">
                  <c:v>5.3271169574710536E-3</c:v>
                </c:pt>
                <c:pt idx="30">
                  <c:v>5.3261988820936697E-3</c:v>
                </c:pt>
                <c:pt idx="31">
                  <c:v>5.3203231996784145E-3</c:v>
                </c:pt>
                <c:pt idx="32">
                  <c:v>5.3166508981688804E-3</c:v>
                </c:pt>
                <c:pt idx="33">
                  <c:v>5.3094899102252881E-3</c:v>
                </c:pt>
                <c:pt idx="34">
                  <c:v>5.2689109785449342E-3</c:v>
                </c:pt>
                <c:pt idx="35">
                  <c:v>5.1719622186932289E-3</c:v>
                </c:pt>
                <c:pt idx="36">
                  <c:v>4.9598868065176237E-3</c:v>
                </c:pt>
                <c:pt idx="37">
                  <c:v>4.9549291994797524E-3</c:v>
                </c:pt>
                <c:pt idx="38">
                  <c:v>4.940056378366137E-3</c:v>
                </c:pt>
                <c:pt idx="39">
                  <c:v>4.9360168467056497E-3</c:v>
                </c:pt>
                <c:pt idx="40">
                  <c:v>4.9075565100067595E-3</c:v>
                </c:pt>
                <c:pt idx="41">
                  <c:v>4.8263986466460518E-3</c:v>
                </c:pt>
                <c:pt idx="42">
                  <c:v>4.8118930556833913E-3</c:v>
                </c:pt>
                <c:pt idx="43">
                  <c:v>4.733856648605787E-3</c:v>
                </c:pt>
                <c:pt idx="44">
                  <c:v>4.6380095792069413E-3</c:v>
                </c:pt>
                <c:pt idx="45">
                  <c:v>4.6372751189050349E-3</c:v>
                </c:pt>
                <c:pt idx="46">
                  <c:v>4.6367242736786041E-3</c:v>
                </c:pt>
                <c:pt idx="47">
                  <c:v>4.6363570435276509E-3</c:v>
                </c:pt>
                <c:pt idx="48">
                  <c:v>4.634520892772883E-3</c:v>
                </c:pt>
                <c:pt idx="49">
                  <c:v>4.6053260957720863E-3</c:v>
                </c:pt>
                <c:pt idx="50">
                  <c:v>4.6025718696399345E-3</c:v>
                </c:pt>
                <c:pt idx="51">
                  <c:v>4.6022046394889812E-3</c:v>
                </c:pt>
                <c:pt idx="52">
                  <c:v>3.8413037667134743E-3</c:v>
                </c:pt>
                <c:pt idx="53">
                  <c:v>3.6839456470299293E-3</c:v>
                </c:pt>
                <c:pt idx="54">
                  <c:v>3.6802733455203944E-3</c:v>
                </c:pt>
                <c:pt idx="55">
                  <c:v>3.6793552701430113E-3</c:v>
                </c:pt>
                <c:pt idx="56">
                  <c:v>3.6753157384825231E-3</c:v>
                </c:pt>
                <c:pt idx="57">
                  <c:v>3.6734795877277561E-3</c:v>
                </c:pt>
                <c:pt idx="58">
                  <c:v>3.490415357477471E-3</c:v>
                </c:pt>
                <c:pt idx="59">
                  <c:v>3.4889464368736572E-3</c:v>
                </c:pt>
                <c:pt idx="60">
                  <c:v>3.4803165283262519E-3</c:v>
                </c:pt>
                <c:pt idx="61">
                  <c:v>3.4685651634957424E-3</c:v>
                </c:pt>
                <c:pt idx="62">
                  <c:v>3.3973225142107763E-3</c:v>
                </c:pt>
                <c:pt idx="63">
                  <c:v>3.3969552840598231E-3</c:v>
                </c:pt>
                <c:pt idx="64">
                  <c:v>3.3960372086824391E-3</c:v>
                </c:pt>
                <c:pt idx="65">
                  <c:v>3.3554582770020853E-3</c:v>
                </c:pt>
                <c:pt idx="66">
                  <c:v>3.3187352619067421E-3</c:v>
                </c:pt>
                <c:pt idx="67">
                  <c:v>3.3187352619067421E-3</c:v>
                </c:pt>
                <c:pt idx="68">
                  <c:v>3.3187352619067421E-3</c:v>
                </c:pt>
                <c:pt idx="69">
                  <c:v>3.317817186529359E-3</c:v>
                </c:pt>
                <c:pt idx="70">
                  <c:v>3.317817186529359E-3</c:v>
                </c:pt>
                <c:pt idx="71">
                  <c:v>3.2853173181699798E-3</c:v>
                </c:pt>
                <c:pt idx="72">
                  <c:v>3.2853173181699798E-3</c:v>
                </c:pt>
                <c:pt idx="73">
                  <c:v>3.2843992427925967E-3</c:v>
                </c:pt>
                <c:pt idx="74">
                  <c:v>3.2843992427925967E-3</c:v>
                </c:pt>
                <c:pt idx="75">
                  <c:v>3.2843992427925967E-3</c:v>
                </c:pt>
                <c:pt idx="76">
                  <c:v>3.2528174498106014E-3</c:v>
                </c:pt>
                <c:pt idx="77">
                  <c:v>3.2518993744332183E-3</c:v>
                </c:pt>
                <c:pt idx="78">
                  <c:v>3.2351904025648367E-3</c:v>
                </c:pt>
                <c:pt idx="79">
                  <c:v>3.2302327955269655E-3</c:v>
                </c:pt>
                <c:pt idx="80">
                  <c:v>3.2232554226588506E-3</c:v>
                </c:pt>
                <c:pt idx="81">
                  <c:v>3.22215373220599E-3</c:v>
                </c:pt>
                <c:pt idx="82">
                  <c:v>3.22215373220599E-3</c:v>
                </c:pt>
                <c:pt idx="83">
                  <c:v>3.2171961251681188E-3</c:v>
                </c:pt>
                <c:pt idx="84">
                  <c:v>3.2168288950171656E-3</c:v>
                </c:pt>
                <c:pt idx="85">
                  <c:v>3.2149927442623985E-3</c:v>
                </c:pt>
                <c:pt idx="86">
                  <c:v>3.2146255141114444E-3</c:v>
                </c:pt>
                <c:pt idx="87">
                  <c:v>3.2127893633566774E-3</c:v>
                </c:pt>
                <c:pt idx="88">
                  <c:v>3.2122385181302475E-3</c:v>
                </c:pt>
                <c:pt idx="89">
                  <c:v>3.2100351372245273E-3</c:v>
                </c:pt>
                <c:pt idx="90">
                  <c:v>3.2078317563188062E-3</c:v>
                </c:pt>
                <c:pt idx="91">
                  <c:v>3.2041594548092721E-3</c:v>
                </c:pt>
                <c:pt idx="92">
                  <c:v>3.1914900146013787E-3</c:v>
                </c:pt>
                <c:pt idx="93">
                  <c:v>3.175699118110381E-3</c:v>
                </c:pt>
                <c:pt idx="94">
                  <c:v>3.1707415110725098E-3</c:v>
                </c:pt>
                <c:pt idx="95">
                  <c:v>3.1676200547894055E-3</c:v>
                </c:pt>
                <c:pt idx="96">
                  <c:v>3.1670692095629757E-3</c:v>
                </c:pt>
                <c:pt idx="97">
                  <c:v>3.1657839040346385E-3</c:v>
                </c:pt>
                <c:pt idx="98">
                  <c:v>3.1654166738836853E-3</c:v>
                </c:pt>
                <c:pt idx="99">
                  <c:v>3.1644985985063013E-3</c:v>
                </c:pt>
                <c:pt idx="100">
                  <c:v>3.1608262969967673E-3</c:v>
                </c:pt>
                <c:pt idx="101">
                  <c:v>3.105741774353753E-3</c:v>
                </c:pt>
                <c:pt idx="102">
                  <c:v>3.1017022426932648E-3</c:v>
                </c:pt>
                <c:pt idx="103">
                  <c:v>3.0908689532401384E-3</c:v>
                </c:pt>
                <c:pt idx="104">
                  <c:v>3.0908689532401384E-3</c:v>
                </c:pt>
                <c:pt idx="105">
                  <c:v>3.0809537391643959E-3</c:v>
                </c:pt>
                <c:pt idx="106">
                  <c:v>3.0322957441630666E-3</c:v>
                </c:pt>
                <c:pt idx="107">
                  <c:v>3.0124653160115817E-3</c:v>
                </c:pt>
                <c:pt idx="108">
                  <c:v>3.007324093898233E-3</c:v>
                </c:pt>
                <c:pt idx="109">
                  <c:v>3.0032845622377457E-3</c:v>
                </c:pt>
                <c:pt idx="110">
                  <c:v>3.0032845622377457E-3</c:v>
                </c:pt>
                <c:pt idx="111">
                  <c:v>3.0023664868603617E-3</c:v>
                </c:pt>
                <c:pt idx="112">
                  <c:v>3.0016320265584553E-3</c:v>
                </c:pt>
                <c:pt idx="113">
                  <c:v>2.9559118727647527E-3</c:v>
                </c:pt>
                <c:pt idx="114">
                  <c:v>2.9338780637075475E-3</c:v>
                </c:pt>
                <c:pt idx="115">
                  <c:v>2.9017454254991223E-3</c:v>
                </c:pt>
                <c:pt idx="116">
                  <c:v>2.8819149973476365E-3</c:v>
                </c:pt>
                <c:pt idx="117">
                  <c:v>2.8518021249694559E-3</c:v>
                </c:pt>
                <c:pt idx="118">
                  <c:v>2.8486806686863517E-3</c:v>
                </c:pt>
                <c:pt idx="119">
                  <c:v>2.757423976174424E-3</c:v>
                </c:pt>
                <c:pt idx="120">
                  <c:v>2.757423976174424E-3</c:v>
                </c:pt>
                <c:pt idx="121">
                  <c:v>2.7515482937591688E-3</c:v>
                </c:pt>
                <c:pt idx="122">
                  <c:v>2.7515482937591688E-3</c:v>
                </c:pt>
                <c:pt idx="123">
                  <c:v>2.7397969289286593E-3</c:v>
                </c:pt>
                <c:pt idx="124">
                  <c:v>2.7397969289286593E-3</c:v>
                </c:pt>
                <c:pt idx="125">
                  <c:v>2.7397969289286593E-3</c:v>
                </c:pt>
                <c:pt idx="126">
                  <c:v>2.7366754726455551E-3</c:v>
                </c:pt>
                <c:pt idx="127">
                  <c:v>2.7307997902302999E-3</c:v>
                </c:pt>
                <c:pt idx="128">
                  <c:v>2.7307997902302999E-3</c:v>
                </c:pt>
                <c:pt idx="129">
                  <c:v>2.7298817148529169E-3</c:v>
                </c:pt>
                <c:pt idx="130">
                  <c:v>2.7298817148529169E-3</c:v>
                </c:pt>
                <c:pt idx="131">
                  <c:v>2.7190484253997904E-3</c:v>
                </c:pt>
                <c:pt idx="132">
                  <c:v>2.7162941992676395E-3</c:v>
                </c:pt>
                <c:pt idx="133">
                  <c:v>2.544430488621434E-3</c:v>
                </c:pt>
                <c:pt idx="134">
                  <c:v>2.5385548062061797E-3</c:v>
                </c:pt>
                <c:pt idx="135">
                  <c:v>2.5385548062061797E-3</c:v>
                </c:pt>
                <c:pt idx="136">
                  <c:v>2.5385548062061797E-3</c:v>
                </c:pt>
                <c:pt idx="137">
                  <c:v>2.5354333499230755E-3</c:v>
                </c:pt>
                <c:pt idx="138">
                  <c:v>2.5354333499230755E-3</c:v>
                </c:pt>
                <c:pt idx="139">
                  <c:v>2.5286395921304363E-3</c:v>
                </c:pt>
                <c:pt idx="140">
                  <c:v>2.5286395921304363E-3</c:v>
                </c:pt>
                <c:pt idx="141">
                  <c:v>2.5010973308089292E-3</c:v>
                </c:pt>
                <c:pt idx="142">
                  <c:v>2.5010973308089292E-3</c:v>
                </c:pt>
                <c:pt idx="143">
                  <c:v>2.5010973308089292E-3</c:v>
                </c:pt>
                <c:pt idx="144">
                  <c:v>2.5010973308089292E-3</c:v>
                </c:pt>
                <c:pt idx="145">
                  <c:v>2.4911821167331867E-3</c:v>
                </c:pt>
                <c:pt idx="146">
                  <c:v>2.4911821167331867E-3</c:v>
                </c:pt>
                <c:pt idx="147">
                  <c:v>2.4726369941100389E-3</c:v>
                </c:pt>
                <c:pt idx="148">
                  <c:v>2.4726369941100389E-3</c:v>
                </c:pt>
                <c:pt idx="149">
                  <c:v>2.4704336132043178E-3</c:v>
                </c:pt>
                <c:pt idx="150">
                  <c:v>2.4704336132043178E-3</c:v>
                </c:pt>
                <c:pt idx="151">
                  <c:v>2.4658432363173998E-3</c:v>
                </c:pt>
                <c:pt idx="152">
                  <c:v>2.4658432363173998E-3</c:v>
                </c:pt>
                <c:pt idx="153">
                  <c:v>2.4599675539021455E-3</c:v>
                </c:pt>
                <c:pt idx="154">
                  <c:v>2.4599675539021455E-3</c:v>
                </c:pt>
                <c:pt idx="155">
                  <c:v>2.4524393358075999E-3</c:v>
                </c:pt>
                <c:pt idx="156">
                  <c:v>2.4524393358075999E-3</c:v>
                </c:pt>
                <c:pt idx="157">
                  <c:v>2.4524393358075999E-3</c:v>
                </c:pt>
                <c:pt idx="158">
                  <c:v>2.4348122885618352E-3</c:v>
                </c:pt>
                <c:pt idx="159">
                  <c:v>2.4348122885618352E-3</c:v>
                </c:pt>
                <c:pt idx="160">
                  <c:v>2.4348122885618352E-3</c:v>
                </c:pt>
                <c:pt idx="161">
                  <c:v>2.3815639166735879E-3</c:v>
                </c:pt>
                <c:pt idx="162">
                  <c:v>2.2060279045178484E-3</c:v>
                </c:pt>
                <c:pt idx="163">
                  <c:v>2.2060279045178484E-3</c:v>
                </c:pt>
                <c:pt idx="164">
                  <c:v>2.2060279045178484E-3</c:v>
                </c:pt>
                <c:pt idx="165">
                  <c:v>2.1559009889127044E-3</c:v>
                </c:pt>
                <c:pt idx="166">
                  <c:v>2.101734541647074E-3</c:v>
                </c:pt>
                <c:pt idx="167">
                  <c:v>2.0413251818152344E-3</c:v>
                </c:pt>
                <c:pt idx="168">
                  <c:v>2.0413251818152344E-3</c:v>
                </c:pt>
                <c:pt idx="169">
                  <c:v>2.0326952732678291E-3</c:v>
                </c:pt>
                <c:pt idx="170">
                  <c:v>2.0277376662299579E-3</c:v>
                </c:pt>
                <c:pt idx="171">
                  <c:v>2.0277376662299579E-3</c:v>
                </c:pt>
                <c:pt idx="172">
                  <c:v>2.0128648451163433E-3</c:v>
                </c:pt>
                <c:pt idx="173">
                  <c:v>2.0128648451163433E-3</c:v>
                </c:pt>
                <c:pt idx="174">
                  <c:v>2.007907238078472E-3</c:v>
                </c:pt>
                <c:pt idx="175">
                  <c:v>2.007907238078472E-3</c:v>
                </c:pt>
                <c:pt idx="176">
                  <c:v>2.007907238078472E-3</c:v>
                </c:pt>
                <c:pt idx="177">
                  <c:v>1.9989100993801135E-3</c:v>
                </c:pt>
                <c:pt idx="178">
                  <c:v>1.9989100993801135E-3</c:v>
                </c:pt>
                <c:pt idx="179">
                  <c:v>1.9961558732479625E-3</c:v>
                </c:pt>
                <c:pt idx="180">
                  <c:v>1.9880768099269871E-3</c:v>
                </c:pt>
                <c:pt idx="181">
                  <c:v>1.9880768099269871E-3</c:v>
                </c:pt>
                <c:pt idx="182">
                  <c:v>1.9862406591722201E-3</c:v>
                </c:pt>
                <c:pt idx="183">
                  <c:v>1.9862406591722201E-3</c:v>
                </c:pt>
                <c:pt idx="184">
                  <c:v>1.9772435204738607E-3</c:v>
                </c:pt>
                <c:pt idx="185">
                  <c:v>1.9772435204738607E-3</c:v>
                </c:pt>
                <c:pt idx="186">
                  <c:v>1.9713678380586064E-3</c:v>
                </c:pt>
                <c:pt idx="187">
                  <c:v>1.9348284380387398E-3</c:v>
                </c:pt>
                <c:pt idx="188">
                  <c:v>1.9348284380387398E-3</c:v>
                </c:pt>
                <c:pt idx="189">
                  <c:v>1.9348284380387398E-3</c:v>
                </c:pt>
                <c:pt idx="190">
                  <c:v>1.9289527556234846E-3</c:v>
                </c:pt>
                <c:pt idx="191">
                  <c:v>1.9271166048687176E-3</c:v>
                </c:pt>
                <c:pt idx="192">
                  <c:v>1.9221589978308464E-3</c:v>
                </c:pt>
                <c:pt idx="193">
                  <c:v>1.9221589978308464E-3</c:v>
                </c:pt>
                <c:pt idx="194">
                  <c:v>1.9212409224534624E-3</c:v>
                </c:pt>
                <c:pt idx="195">
                  <c:v>1.9212409224534624E-3</c:v>
                </c:pt>
                <c:pt idx="196">
                  <c:v>1.9208736923025092E-3</c:v>
                </c:pt>
                <c:pt idx="197">
                  <c:v>1.917752236019405E-3</c:v>
                </c:pt>
                <c:pt idx="198">
                  <c:v>1.917752236019405E-3</c:v>
                </c:pt>
                <c:pt idx="199">
                  <c:v>1.917752236019405E-3</c:v>
                </c:pt>
                <c:pt idx="200">
                  <c:v>1.917752236019405E-3</c:v>
                </c:pt>
                <c:pt idx="201">
                  <c:v>1.9172013907929751E-3</c:v>
                </c:pt>
                <c:pt idx="202">
                  <c:v>1.9045319505850817E-3</c:v>
                </c:pt>
                <c:pt idx="203">
                  <c:v>1.889659129471468E-3</c:v>
                </c:pt>
                <c:pt idx="204">
                  <c:v>1.8766224591126213E-3</c:v>
                </c:pt>
                <c:pt idx="205">
                  <c:v>1.8766224591126213E-3</c:v>
                </c:pt>
                <c:pt idx="206">
                  <c:v>1.8490801977911133E-3</c:v>
                </c:pt>
                <c:pt idx="207">
                  <c:v>1.8490801977911133E-3</c:v>
                </c:pt>
                <c:pt idx="208">
                  <c:v>1.8310859203943953E-3</c:v>
                </c:pt>
                <c:pt idx="209">
                  <c:v>1.8292497696396283E-3</c:v>
                </c:pt>
                <c:pt idx="210">
                  <c:v>1.7899561434876116E-3</c:v>
                </c:pt>
                <c:pt idx="211">
                  <c:v>1.7899561434876116E-3</c:v>
                </c:pt>
                <c:pt idx="212">
                  <c:v>1.7899561434876116E-3</c:v>
                </c:pt>
                <c:pt idx="213">
                  <c:v>1.776919473128765E-3</c:v>
                </c:pt>
                <c:pt idx="214">
                  <c:v>1.7502952871846409E-3</c:v>
                </c:pt>
                <c:pt idx="215">
                  <c:v>1.7502952871846409E-3</c:v>
                </c:pt>
                <c:pt idx="216">
                  <c:v>1.7499280570336877E-3</c:v>
                </c:pt>
                <c:pt idx="217">
                  <c:v>1.7493772118072569E-3</c:v>
                </c:pt>
                <c:pt idx="218">
                  <c:v>1.7493772118072569E-3</c:v>
                </c:pt>
                <c:pt idx="219">
                  <c:v>1.7493772118072569E-3</c:v>
                </c:pt>
                <c:pt idx="220">
                  <c:v>1.7493772118072569E-3</c:v>
                </c:pt>
                <c:pt idx="221">
                  <c:v>1.7493772118072569E-3</c:v>
                </c:pt>
                <c:pt idx="222">
                  <c:v>1.7458885253731995E-3</c:v>
                </c:pt>
                <c:pt idx="223">
                  <c:v>1.7422162238636654E-3</c:v>
                </c:pt>
                <c:pt idx="224">
                  <c:v>1.7310157042595858E-3</c:v>
                </c:pt>
                <c:pt idx="225">
                  <c:v>1.7242219464669475E-3</c:v>
                </c:pt>
                <c:pt idx="226">
                  <c:v>1.7168773434478785E-3</c:v>
                </c:pt>
                <c:pt idx="227">
                  <c:v>1.7029225977116488E-3</c:v>
                </c:pt>
                <c:pt idx="228">
                  <c:v>1.6970469152963936E-3</c:v>
                </c:pt>
                <c:pt idx="229">
                  <c:v>1.6966796851454404E-3</c:v>
                </c:pt>
                <c:pt idx="230">
                  <c:v>1.6908040027301852E-3</c:v>
                </c:pt>
                <c:pt idx="231">
                  <c:v>1.6898859273528012E-3</c:v>
                </c:pt>
                <c:pt idx="232">
                  <c:v>1.6852955504658841E-3</c:v>
                </c:pt>
                <c:pt idx="233">
                  <c:v>1.6840102449375469E-3</c:v>
                </c:pt>
                <c:pt idx="234">
                  <c:v>1.6808887886544427E-3</c:v>
                </c:pt>
                <c:pt idx="235">
                  <c:v>1.6799707132770588E-3</c:v>
                </c:pt>
                <c:pt idx="236">
                  <c:v>1.6799707132770588E-3</c:v>
                </c:pt>
                <c:pt idx="237">
                  <c:v>1.663261741408678E-3</c:v>
                </c:pt>
                <c:pt idx="238">
                  <c:v>1.6583041343708068E-3</c:v>
                </c:pt>
                <c:pt idx="239">
                  <c:v>1.6518776067291218E-3</c:v>
                </c:pt>
                <c:pt idx="240">
                  <c:v>1.6469199996912505E-3</c:v>
                </c:pt>
                <c:pt idx="241">
                  <c:v>1.6469199996912505E-3</c:v>
                </c:pt>
                <c:pt idx="242">
                  <c:v>1.6469199996912505E-3</c:v>
                </c:pt>
                <c:pt idx="243">
                  <c:v>1.6469199996912505E-3</c:v>
                </c:pt>
                <c:pt idx="244">
                  <c:v>1.6311291032002529E-3</c:v>
                </c:pt>
                <c:pt idx="245">
                  <c:v>1.6285584921435785E-3</c:v>
                </c:pt>
                <c:pt idx="246">
                  <c:v>1.6230500398792774E-3</c:v>
                </c:pt>
                <c:pt idx="247">
                  <c:v>1.6230500398792774E-3</c:v>
                </c:pt>
                <c:pt idx="248">
                  <c:v>1.6177252026904521E-3</c:v>
                </c:pt>
                <c:pt idx="249">
                  <c:v>1.6114822901242445E-3</c:v>
                </c:pt>
                <c:pt idx="250">
                  <c:v>1.6063410680108958E-3</c:v>
                </c:pt>
                <c:pt idx="251">
                  <c:v>1.6063410680108958E-3</c:v>
                </c:pt>
                <c:pt idx="252">
                  <c:v>1.6063410680108958E-3</c:v>
                </c:pt>
                <c:pt idx="253">
                  <c:v>1.6063410680108958E-3</c:v>
                </c:pt>
                <c:pt idx="254">
                  <c:v>1.6063410680108958E-3</c:v>
                </c:pt>
                <c:pt idx="255">
                  <c:v>1.6063410680108958E-3</c:v>
                </c:pt>
                <c:pt idx="256">
                  <c:v>1.6063410680108958E-3</c:v>
                </c:pt>
                <c:pt idx="257">
                  <c:v>1.6063410680108958E-3</c:v>
                </c:pt>
                <c:pt idx="258">
                  <c:v>1.6063410680108958E-3</c:v>
                </c:pt>
                <c:pt idx="259">
                  <c:v>1.6054229926335127E-3</c:v>
                </c:pt>
                <c:pt idx="260">
                  <c:v>1.6054229926335127E-3</c:v>
                </c:pt>
                <c:pt idx="261">
                  <c:v>1.6054229926335127E-3</c:v>
                </c:pt>
                <c:pt idx="262">
                  <c:v>1.6054229926335127E-3</c:v>
                </c:pt>
                <c:pt idx="263">
                  <c:v>1.6054229926335127E-3</c:v>
                </c:pt>
                <c:pt idx="264">
                  <c:v>1.6054229926335127E-3</c:v>
                </c:pt>
                <c:pt idx="265">
                  <c:v>1.6037704569542223E-3</c:v>
                </c:pt>
                <c:pt idx="266">
                  <c:v>1.6023015363504085E-3</c:v>
                </c:pt>
                <c:pt idx="267">
                  <c:v>1.5960586237842001E-3</c:v>
                </c:pt>
                <c:pt idx="268">
                  <c:v>1.5868778700103641E-3</c:v>
                </c:pt>
                <c:pt idx="269">
                  <c:v>1.5839400288027365E-3</c:v>
                </c:pt>
                <c:pt idx="270">
                  <c:v>1.5828383383498768E-3</c:v>
                </c:pt>
                <c:pt idx="271">
                  <c:v>1.5797168820667726E-3</c:v>
                </c:pt>
                <c:pt idx="272">
                  <c:v>1.5760445805572385E-3</c:v>
                </c:pt>
                <c:pt idx="273">
                  <c:v>1.5712705885948439E-3</c:v>
                </c:pt>
                <c:pt idx="274">
                  <c:v>1.57035251321746E-3</c:v>
                </c:pt>
                <c:pt idx="275">
                  <c:v>1.569434437840076E-3</c:v>
                </c:pt>
                <c:pt idx="276">
                  <c:v>1.5670474418588791E-3</c:v>
                </c:pt>
                <c:pt idx="277">
                  <c:v>1.5670474418588791E-3</c:v>
                </c:pt>
                <c:pt idx="278">
                  <c:v>1.5670474418588791E-3</c:v>
                </c:pt>
                <c:pt idx="279">
                  <c:v>1.5670474418588791E-3</c:v>
                </c:pt>
                <c:pt idx="280">
                  <c:v>1.5653949061795887E-3</c:v>
                </c:pt>
                <c:pt idx="281">
                  <c:v>1.5635587554248217E-3</c:v>
                </c:pt>
                <c:pt idx="282">
                  <c:v>1.5527254659716953E-3</c:v>
                </c:pt>
                <c:pt idx="283">
                  <c:v>1.5518073905943113E-3</c:v>
                </c:pt>
                <c:pt idx="284">
                  <c:v>1.5503384699904984E-3</c:v>
                </c:pt>
                <c:pt idx="285">
                  <c:v>1.5462989383300102E-3</c:v>
                </c:pt>
                <c:pt idx="286">
                  <c:v>1.5354656488768838E-3</c:v>
                </c:pt>
                <c:pt idx="287">
                  <c:v>1.5251832046501881E-3</c:v>
                </c:pt>
                <c:pt idx="288">
                  <c:v>1.5246323594237583E-3</c:v>
                </c:pt>
                <c:pt idx="289">
                  <c:v>1.5246323594237583E-3</c:v>
                </c:pt>
                <c:pt idx="290">
                  <c:v>1.5246323594237583E-3</c:v>
                </c:pt>
                <c:pt idx="291">
                  <c:v>1.5215109031406541E-3</c:v>
                </c:pt>
                <c:pt idx="292">
                  <c:v>1.5106776136875276E-3</c:v>
                </c:pt>
                <c:pt idx="293">
                  <c:v>1.5057200066496564E-3</c:v>
                </c:pt>
                <c:pt idx="294">
                  <c:v>1.5053527764987032E-3</c:v>
                </c:pt>
                <c:pt idx="295">
                  <c:v>1.5049855463477491E-3</c:v>
                </c:pt>
                <c:pt idx="296">
                  <c:v>1.504067470970366E-3</c:v>
                </c:pt>
                <c:pt idx="297">
                  <c:v>1.4873584991019844E-3</c:v>
                </c:pt>
                <c:pt idx="298">
                  <c:v>1.4868076538755545E-3</c:v>
                </c:pt>
                <c:pt idx="299">
                  <c:v>1.4833189674414971E-3</c:v>
                </c:pt>
                <c:pt idx="300">
                  <c:v>1.473220138290278E-3</c:v>
                </c:pt>
                <c:pt idx="301">
                  <c:v>1.4723020629128941E-3</c:v>
                </c:pt>
                <c:pt idx="302">
                  <c:v>1.4695478367807431E-3</c:v>
                </c:pt>
                <c:pt idx="303">
                  <c:v>1.4695478367807431E-3</c:v>
                </c:pt>
                <c:pt idx="304">
                  <c:v>1.4664263804976389E-3</c:v>
                </c:pt>
                <c:pt idx="305">
                  <c:v>1.4664263804976389E-3</c:v>
                </c:pt>
                <c:pt idx="306">
                  <c:v>1.4664263804976389E-3</c:v>
                </c:pt>
                <c:pt idx="307">
                  <c:v>1.4645902297428719E-3</c:v>
                </c:pt>
                <c:pt idx="308">
                  <c:v>1.4588981624030942E-3</c:v>
                </c:pt>
                <c:pt idx="309">
                  <c:v>1.4579800870257102E-3</c:v>
                </c:pt>
                <c:pt idx="310">
                  <c:v>1.4517371744595018E-3</c:v>
                </c:pt>
                <c:pt idx="311">
                  <c:v>1.450268253855688E-3</c:v>
                </c:pt>
                <c:pt idx="312">
                  <c:v>1.4254802186663318E-3</c:v>
                </c:pt>
                <c:pt idx="313">
                  <c:v>1.4210734568548904E-3</c:v>
                </c:pt>
                <c:pt idx="314">
                  <c:v>1.4201553814775073E-3</c:v>
                </c:pt>
                <c:pt idx="315">
                  <c:v>1.4192373061001234E-3</c:v>
                </c:pt>
                <c:pt idx="316">
                  <c:v>1.4155650045905893E-3</c:v>
                </c:pt>
                <c:pt idx="317">
                  <c:v>1.405649790514846E-3</c:v>
                </c:pt>
                <c:pt idx="318">
                  <c:v>1.3984888025712545E-3</c:v>
                </c:pt>
                <c:pt idx="319">
                  <c:v>1.3948165010617204E-3</c:v>
                </c:pt>
                <c:pt idx="320">
                  <c:v>1.3843504417595472E-3</c:v>
                </c:pt>
                <c:pt idx="321">
                  <c:v>1.3834323663821642E-3</c:v>
                </c:pt>
                <c:pt idx="322">
                  <c:v>1.3826979060802568E-3</c:v>
                </c:pt>
                <c:pt idx="323">
                  <c:v>1.381228985476443E-3</c:v>
                </c:pt>
                <c:pt idx="324">
                  <c:v>1.3808617553254898E-3</c:v>
                </c:pt>
                <c:pt idx="325">
                  <c:v>1.3669070095892592E-3</c:v>
                </c:pt>
                <c:pt idx="326">
                  <c:v>1.3591951764192378E-3</c:v>
                </c:pt>
                <c:pt idx="327">
                  <c:v>1.3582771010418539E-3</c:v>
                </c:pt>
                <c:pt idx="328">
                  <c:v>1.3564409502870869E-3</c:v>
                </c:pt>
                <c:pt idx="329">
                  <c:v>1.3560737201361336E-3</c:v>
                </c:pt>
                <c:pt idx="330">
                  <c:v>1.3549720296832731E-3</c:v>
                </c:pt>
                <c:pt idx="331">
                  <c:v>1.3492799623434945E-3</c:v>
                </c:pt>
                <c:pt idx="332">
                  <c:v>1.3483618869661114E-3</c:v>
                </c:pt>
                <c:pt idx="333">
                  <c:v>1.3474438115887275E-3</c:v>
                </c:pt>
                <c:pt idx="334">
                  <c:v>1.3474438115887275E-3</c:v>
                </c:pt>
                <c:pt idx="335">
                  <c:v>1.3465257362113444E-3</c:v>
                </c:pt>
                <c:pt idx="336">
                  <c:v>1.3465257362113444E-3</c:v>
                </c:pt>
                <c:pt idx="337">
                  <c:v>1.3465257362113444E-3</c:v>
                </c:pt>
                <c:pt idx="338">
                  <c:v>1.3413845140979957E-3</c:v>
                </c:pt>
                <c:pt idx="339">
                  <c:v>1.341200899022519E-3</c:v>
                </c:pt>
                <c:pt idx="340">
                  <c:v>1.3406500537960892E-3</c:v>
                </c:pt>
                <c:pt idx="341">
                  <c:v>1.339364748267752E-3</c:v>
                </c:pt>
                <c:pt idx="342">
                  <c:v>1.3366105221356019E-3</c:v>
                </c:pt>
                <c:pt idx="343">
                  <c:v>1.3338562960034509E-3</c:v>
                </c:pt>
                <c:pt idx="344">
                  <c:v>1.3338562960034509E-3</c:v>
                </c:pt>
                <c:pt idx="345">
                  <c:v>1.3325709904751138E-3</c:v>
                </c:pt>
                <c:pt idx="346">
                  <c:v>1.3316529150977298E-3</c:v>
                </c:pt>
                <c:pt idx="347">
                  <c:v>1.3307348397203467E-3</c:v>
                </c:pt>
                <c:pt idx="348">
                  <c:v>1.3307348397203467E-3</c:v>
                </c:pt>
                <c:pt idx="349">
                  <c:v>1.3298167643429628E-3</c:v>
                </c:pt>
                <c:pt idx="350">
                  <c:v>1.3285314588146256E-3</c:v>
                </c:pt>
                <c:pt idx="351">
                  <c:v>1.3285314588146256E-3</c:v>
                </c:pt>
                <c:pt idx="352">
                  <c:v>1.3226557763993713E-3</c:v>
                </c:pt>
                <c:pt idx="353">
                  <c:v>1.3189834748898368E-3</c:v>
                </c:pt>
                <c:pt idx="354">
                  <c:v>1.3180653995124533E-3</c:v>
                </c:pt>
                <c:pt idx="355">
                  <c:v>1.3176981693614996E-3</c:v>
                </c:pt>
                <c:pt idx="356">
                  <c:v>1.3140258678519656E-3</c:v>
                </c:pt>
                <c:pt idx="357">
                  <c:v>1.313107792474582E-3</c:v>
                </c:pt>
                <c:pt idx="358">
                  <c:v>1.3127405623236284E-3</c:v>
                </c:pt>
                <c:pt idx="359">
                  <c:v>1.3118224869462449E-3</c:v>
                </c:pt>
                <c:pt idx="360">
                  <c:v>1.3109044115688613E-3</c:v>
                </c:pt>
                <c:pt idx="361">
                  <c:v>1.3109044115688613E-3</c:v>
                </c:pt>
                <c:pt idx="362">
                  <c:v>1.3099863361914778E-3</c:v>
                </c:pt>
                <c:pt idx="363">
                  <c:v>1.3081501854367108E-3</c:v>
                </c:pt>
                <c:pt idx="364">
                  <c:v>1.3059468045309901E-3</c:v>
                </c:pt>
                <c:pt idx="365">
                  <c:v>1.3050287291536066E-3</c:v>
                </c:pt>
                <c:pt idx="366">
                  <c:v>1.3041106537762231E-3</c:v>
                </c:pt>
                <c:pt idx="367">
                  <c:v>1.3041106537762231E-3</c:v>
                </c:pt>
                <c:pt idx="368">
                  <c:v>1.3031925783988391E-3</c:v>
                </c:pt>
                <c:pt idx="369">
                  <c:v>1.3026417331724093E-3</c:v>
                </c:pt>
                <c:pt idx="370">
                  <c:v>1.3022745030214556E-3</c:v>
                </c:pt>
                <c:pt idx="371">
                  <c:v>1.2973168959835844E-3</c:v>
                </c:pt>
                <c:pt idx="372">
                  <c:v>1.2951135150778637E-3</c:v>
                </c:pt>
                <c:pt idx="373">
                  <c:v>1.2941954397004802E-3</c:v>
                </c:pt>
                <c:pt idx="374">
                  <c:v>1.2927265190966664E-3</c:v>
                </c:pt>
                <c:pt idx="375">
                  <c:v>1.2896050628135626E-3</c:v>
                </c:pt>
                <c:pt idx="376">
                  <c:v>1.2886869874361787E-3</c:v>
                </c:pt>
                <c:pt idx="377">
                  <c:v>1.2874016819078419E-3</c:v>
                </c:pt>
                <c:pt idx="378">
                  <c:v>1.2815259994925867E-3</c:v>
                </c:pt>
                <c:pt idx="379">
                  <c:v>1.2796898487378197E-3</c:v>
                </c:pt>
                <c:pt idx="380">
                  <c:v>1.2747322416999485E-3</c:v>
                </c:pt>
                <c:pt idx="381">
                  <c:v>1.2738141663225649E-3</c:v>
                </c:pt>
                <c:pt idx="382">
                  <c:v>1.2670204085299262E-3</c:v>
                </c:pt>
                <c:pt idx="383">
                  <c:v>1.2661023331525427E-3</c:v>
                </c:pt>
                <c:pt idx="384">
                  <c:v>1.2629808768694385E-3</c:v>
                </c:pt>
                <c:pt idx="385">
                  <c:v>1.2629808768694385E-3</c:v>
                </c:pt>
                <c:pt idx="386">
                  <c:v>1.2607774959637183E-3</c:v>
                </c:pt>
                <c:pt idx="387">
                  <c:v>1.2580232698315673E-3</c:v>
                </c:pt>
                <c:pt idx="388">
                  <c:v>1.2580232698315673E-3</c:v>
                </c:pt>
                <c:pt idx="389">
                  <c:v>1.2571051944541838E-3</c:v>
                </c:pt>
                <c:pt idx="390">
                  <c:v>1.2571051944541838E-3</c:v>
                </c:pt>
                <c:pt idx="391">
                  <c:v>1.2561871190768003E-3</c:v>
                </c:pt>
                <c:pt idx="392">
                  <c:v>1.2558198889258466E-3</c:v>
                </c:pt>
                <c:pt idx="393">
                  <c:v>1.2543509683220332E-3</c:v>
                </c:pt>
                <c:pt idx="394">
                  <c:v>1.2543509683220332E-3</c:v>
                </c:pt>
                <c:pt idx="395">
                  <c:v>1.2508622818879754E-3</c:v>
                </c:pt>
                <c:pt idx="396">
                  <c:v>1.2499442065105918E-3</c:v>
                </c:pt>
                <c:pt idx="397">
                  <c:v>1.2495769763596386E-3</c:v>
                </c:pt>
                <c:pt idx="398">
                  <c:v>1.2490261311332083E-3</c:v>
                </c:pt>
                <c:pt idx="399">
                  <c:v>1.2468227502274876E-3</c:v>
                </c:pt>
                <c:pt idx="400">
                  <c:v>1.2462719050010578E-3</c:v>
                </c:pt>
                <c:pt idx="401">
                  <c:v>1.2459046748501041E-3</c:v>
                </c:pt>
                <c:pt idx="402">
                  <c:v>1.2459046748501041E-3</c:v>
                </c:pt>
                <c:pt idx="403">
                  <c:v>1.2440685240953371E-3</c:v>
                </c:pt>
                <c:pt idx="404">
                  <c:v>1.2416815281141398E-3</c:v>
                </c:pt>
                <c:pt idx="405">
                  <c:v>1.2400289924348494E-3</c:v>
                </c:pt>
                <c:pt idx="406">
                  <c:v>1.2359894607743616E-3</c:v>
                </c:pt>
                <c:pt idx="407">
                  <c:v>1.2279103974533862E-3</c:v>
                </c:pt>
                <c:pt idx="408">
                  <c:v>1.2211166396607475E-3</c:v>
                </c:pt>
                <c:pt idx="409">
                  <c:v>1.220198564283364E-3</c:v>
                </c:pt>
                <c:pt idx="410">
                  <c:v>1.2174443381512134E-3</c:v>
                </c:pt>
                <c:pt idx="411">
                  <c:v>1.2152409572454928E-3</c:v>
                </c:pt>
                <c:pt idx="412">
                  <c:v>1.200184521056402E-3</c:v>
                </c:pt>
                <c:pt idx="413">
                  <c:v>1.200184521056402E-3</c:v>
                </c:pt>
                <c:pt idx="414">
                  <c:v>1.1994500607544951E-3</c:v>
                </c:pt>
                <c:pt idx="415">
                  <c:v>1.1970630647732978E-3</c:v>
                </c:pt>
                <c:pt idx="416">
                  <c:v>1.1961449893959143E-3</c:v>
                </c:pt>
                <c:pt idx="417">
                  <c:v>1.1961449893959143E-3</c:v>
                </c:pt>
                <c:pt idx="418">
                  <c:v>1.195777759244961E-3</c:v>
                </c:pt>
                <c:pt idx="419">
                  <c:v>1.1908201522070898E-3</c:v>
                </c:pt>
                <c:pt idx="420">
                  <c:v>1.1871478506975553E-3</c:v>
                </c:pt>
                <c:pt idx="421">
                  <c:v>1.1867806205466021E-3</c:v>
                </c:pt>
                <c:pt idx="422">
                  <c:v>1.1862297753201718E-3</c:v>
                </c:pt>
                <c:pt idx="423">
                  <c:v>1.1862297753201718E-3</c:v>
                </c:pt>
                <c:pt idx="424">
                  <c:v>1.1854953150182649E-3</c:v>
                </c:pt>
                <c:pt idx="425">
                  <c:v>1.1827410888861139E-3</c:v>
                </c:pt>
                <c:pt idx="426">
                  <c:v>1.1827410888861139E-3</c:v>
                </c:pt>
                <c:pt idx="427">
                  <c:v>1.182465666272899E-3</c:v>
                </c:pt>
                <c:pt idx="428">
                  <c:v>1.1820066285842075E-3</c:v>
                </c:pt>
                <c:pt idx="429">
                  <c:v>1.1812721682823006E-3</c:v>
                </c:pt>
                <c:pt idx="430">
                  <c:v>1.1809049381313469E-3</c:v>
                </c:pt>
                <c:pt idx="431">
                  <c:v>1.1805377079803937E-3</c:v>
                </c:pt>
                <c:pt idx="432">
                  <c:v>1.1790687873765799E-3</c:v>
                </c:pt>
                <c:pt idx="433">
                  <c:v>1.1777834818482427E-3</c:v>
                </c:pt>
                <c:pt idx="434">
                  <c:v>1.1763145612444289E-3</c:v>
                </c:pt>
                <c:pt idx="435">
                  <c:v>1.1759473310934757E-3</c:v>
                </c:pt>
                <c:pt idx="436">
                  <c:v>1.1720914145084645E-3</c:v>
                </c:pt>
                <c:pt idx="437">
                  <c:v>1.1678682677725002E-3</c:v>
                </c:pt>
                <c:pt idx="438">
                  <c:v>1.1663993471686864E-3</c:v>
                </c:pt>
                <c:pt idx="439">
                  <c:v>1.1555660577155604E-3</c:v>
                </c:pt>
                <c:pt idx="440">
                  <c:v>1.1555660577155604E-3</c:v>
                </c:pt>
                <c:pt idx="441">
                  <c:v>1.1555660577155604E-3</c:v>
                </c:pt>
                <c:pt idx="442">
                  <c:v>1.1555660577155604E-3</c:v>
                </c:pt>
                <c:pt idx="443">
                  <c:v>1.1555660577155604E-3</c:v>
                </c:pt>
                <c:pt idx="444">
                  <c:v>1.1555660577155604E-3</c:v>
                </c:pt>
                <c:pt idx="445">
                  <c:v>1.1471197642436313E-3</c:v>
                </c:pt>
                <c:pt idx="446">
                  <c:v>1.1412440818283766E-3</c:v>
                </c:pt>
                <c:pt idx="447">
                  <c:v>1.1399587763000394E-3</c:v>
                </c:pt>
                <c:pt idx="448">
                  <c:v>1.1397751612245628E-3</c:v>
                </c:pt>
                <c:pt idx="449">
                  <c:v>1.1379390104697957E-3</c:v>
                </c:pt>
                <c:pt idx="450">
                  <c:v>1.1379390104697957E-3</c:v>
                </c:pt>
                <c:pt idx="451">
                  <c:v>1.1379390104697957E-3</c:v>
                </c:pt>
                <c:pt idx="452">
                  <c:v>1.1379390104697957E-3</c:v>
                </c:pt>
                <c:pt idx="453">
                  <c:v>1.1379390104697957E-3</c:v>
                </c:pt>
                <c:pt idx="454">
                  <c:v>1.1379390104697957E-3</c:v>
                </c:pt>
                <c:pt idx="455">
                  <c:v>1.1379390104697957E-3</c:v>
                </c:pt>
                <c:pt idx="456">
                  <c:v>1.1361028597150283E-3</c:v>
                </c:pt>
                <c:pt idx="457">
                  <c:v>1.135735629564075E-3</c:v>
                </c:pt>
                <c:pt idx="458">
                  <c:v>1.135735629564075E-3</c:v>
                </c:pt>
                <c:pt idx="459">
                  <c:v>1.1276565662430996E-3</c:v>
                </c:pt>
                <c:pt idx="460">
                  <c:v>1.1261876456392858E-3</c:v>
                </c:pt>
                <c:pt idx="461">
                  <c:v>1.1221481139787981E-3</c:v>
                </c:pt>
                <c:pt idx="462">
                  <c:v>1.1221481139787981E-3</c:v>
                </c:pt>
                <c:pt idx="463">
                  <c:v>1.1118656697521019E-3</c:v>
                </c:pt>
                <c:pt idx="464">
                  <c:v>1.1019504556763595E-3</c:v>
                </c:pt>
                <c:pt idx="465">
                  <c:v>1.0901990908458495E-3</c:v>
                </c:pt>
                <c:pt idx="466">
                  <c:v>1.085608713958932E-3</c:v>
                </c:pt>
                <c:pt idx="467">
                  <c:v>1.0837725632041645E-3</c:v>
                </c:pt>
                <c:pt idx="468">
                  <c:v>1.082854487826781E-3</c:v>
                </c:pt>
                <c:pt idx="469">
                  <c:v>1.0821200275248741E-3</c:v>
                </c:pt>
                <c:pt idx="470">
                  <c:v>1.0756934998831891E-3</c:v>
                </c:pt>
                <c:pt idx="471">
                  <c:v>1.0756934998831891E-3</c:v>
                </c:pt>
                <c:pt idx="472">
                  <c:v>1.0712867380717481E-3</c:v>
                </c:pt>
                <c:pt idx="473">
                  <c:v>1.0626568295243424E-3</c:v>
                </c:pt>
                <c:pt idx="474">
                  <c:v>1.0604534486186217E-3</c:v>
                </c:pt>
                <c:pt idx="475">
                  <c:v>1.0558630717317041E-3</c:v>
                </c:pt>
                <c:pt idx="476">
                  <c:v>1.0459478576559612E-3</c:v>
                </c:pt>
                <c:pt idx="477">
                  <c:v>1.0441117069011942E-3</c:v>
                </c:pt>
                <c:pt idx="478">
                  <c:v>1.0391540998633229E-3</c:v>
                </c:pt>
                <c:pt idx="479">
                  <c:v>1.0341964928254517E-3</c:v>
                </c:pt>
                <c:pt idx="480">
                  <c:v>1.0341964928254517E-3</c:v>
                </c:pt>
                <c:pt idx="481">
                  <c:v>1.0264846596554295E-3</c:v>
                </c:pt>
                <c:pt idx="482">
                  <c:v>1.0264846596554295E-3</c:v>
                </c:pt>
                <c:pt idx="483">
                  <c:v>1.0264846596554295E-3</c:v>
                </c:pt>
                <c:pt idx="484">
                  <c:v>1.0264846596554295E-3</c:v>
                </c:pt>
                <c:pt idx="485">
                  <c:v>1.0242812787497088E-3</c:v>
                </c:pt>
                <c:pt idx="486">
                  <c:v>1.0224451279949418E-3</c:v>
                </c:pt>
                <c:pt idx="487">
                  <c:v>1.0224451279949418E-3</c:v>
                </c:pt>
                <c:pt idx="488">
                  <c:v>1.0215270526175583E-3</c:v>
                </c:pt>
                <c:pt idx="489">
                  <c:v>1.0215270526175583E-3</c:v>
                </c:pt>
                <c:pt idx="490">
                  <c:v>1.0215270526175583E-3</c:v>
                </c:pt>
                <c:pt idx="491">
                  <c:v>1.0211598224666046E-3</c:v>
                </c:pt>
                <c:pt idx="492">
                  <c:v>1.0206089772401747E-3</c:v>
                </c:pt>
                <c:pt idx="493">
                  <c:v>1.0202417470892211E-3</c:v>
                </c:pt>
                <c:pt idx="494">
                  <c:v>1.0180383661835004E-3</c:v>
                </c:pt>
                <c:pt idx="495">
                  <c:v>1.016569445579687E-3</c:v>
                </c:pt>
                <c:pt idx="496">
                  <c:v>1.0156513702023031E-3</c:v>
                </c:pt>
                <c:pt idx="497">
                  <c:v>1.0156513702023031E-3</c:v>
                </c:pt>
                <c:pt idx="498">
                  <c:v>1.0143660646739663E-3</c:v>
                </c:pt>
                <c:pt idx="499">
                  <c:v>1.0143660646739663E-3</c:v>
                </c:pt>
                <c:pt idx="500">
                  <c:v>1.013815219447536E-3</c:v>
                </c:pt>
                <c:pt idx="501">
                  <c:v>9.9490286667343461E-4</c:v>
                </c:pt>
                <c:pt idx="502">
                  <c:v>9.9233225561676025E-4</c:v>
                </c:pt>
                <c:pt idx="503">
                  <c:v>9.8719103350341239E-4</c:v>
                </c:pt>
                <c:pt idx="504">
                  <c:v>9.8719103350341239E-4</c:v>
                </c:pt>
                <c:pt idx="505">
                  <c:v>9.8149896616363426E-4</c:v>
                </c:pt>
                <c:pt idx="506">
                  <c:v>9.8003004555982046E-4</c:v>
                </c:pt>
                <c:pt idx="507">
                  <c:v>9.7819389480505343E-4</c:v>
                </c:pt>
                <c:pt idx="508">
                  <c:v>9.7415436314456571E-4</c:v>
                </c:pt>
                <c:pt idx="509">
                  <c:v>9.6736060535192701E-4</c:v>
                </c:pt>
                <c:pt idx="510">
                  <c:v>9.6478999429525309E-4</c:v>
                </c:pt>
                <c:pt idx="511">
                  <c:v>9.6111769278571903E-4</c:v>
                </c:pt>
                <c:pt idx="512">
                  <c:v>9.5928154203095157E-4</c:v>
                </c:pt>
                <c:pt idx="513">
                  <c:v>9.5836346665356805E-4</c:v>
                </c:pt>
                <c:pt idx="514">
                  <c:v>9.5836346665356805E-4</c:v>
                </c:pt>
                <c:pt idx="515">
                  <c:v>9.5120247870997612E-4</c:v>
                </c:pt>
                <c:pt idx="516">
                  <c:v>9.4036918925685014E-4</c:v>
                </c:pt>
                <c:pt idx="517">
                  <c:v>9.3761496312469916E-4</c:v>
                </c:pt>
                <c:pt idx="518">
                  <c:v>9.3265735608682792E-4</c:v>
                </c:pt>
                <c:pt idx="519">
                  <c:v>9.286178244263402E-4</c:v>
                </c:pt>
                <c:pt idx="520">
                  <c:v>9.286178244263402E-4</c:v>
                </c:pt>
                <c:pt idx="521">
                  <c:v>9.286178244263402E-4</c:v>
                </c:pt>
                <c:pt idx="522">
                  <c:v>9.286178244263402E-4</c:v>
                </c:pt>
                <c:pt idx="523">
                  <c:v>9.2678167367157317E-4</c:v>
                </c:pt>
                <c:pt idx="524">
                  <c:v>9.2090599125631842E-4</c:v>
                </c:pt>
                <c:pt idx="525">
                  <c:v>9.1062354702962228E-4</c:v>
                </c:pt>
                <c:pt idx="526">
                  <c:v>9.10072701803192E-4</c:v>
                </c:pt>
                <c:pt idx="527">
                  <c:v>9.0327894401055374E-4</c:v>
                </c:pt>
                <c:pt idx="528">
                  <c:v>8.9923941235006601E-4</c:v>
                </c:pt>
                <c:pt idx="529">
                  <c:v>8.9923941235006601E-4</c:v>
                </c:pt>
                <c:pt idx="530">
                  <c:v>8.9923941235006601E-4</c:v>
                </c:pt>
                <c:pt idx="531">
                  <c:v>8.9519988068957829E-4</c:v>
                </c:pt>
                <c:pt idx="532">
                  <c:v>8.9519988068957829E-4</c:v>
                </c:pt>
                <c:pt idx="533">
                  <c:v>8.9336372993481083E-4</c:v>
                </c:pt>
                <c:pt idx="534">
                  <c:v>8.8253044048168484E-4</c:v>
                </c:pt>
                <c:pt idx="535">
                  <c:v>8.7573668268904614E-4</c:v>
                </c:pt>
                <c:pt idx="536">
                  <c:v>8.676576193680707E-4</c:v>
                </c:pt>
                <c:pt idx="537">
                  <c:v>8.676576193680707E-4</c:v>
                </c:pt>
                <c:pt idx="538">
                  <c:v>8.6673954399068718E-4</c:v>
                </c:pt>
                <c:pt idx="539">
                  <c:v>8.6673954399068718E-4</c:v>
                </c:pt>
                <c:pt idx="540">
                  <c:v>8.6673954399068718E-4</c:v>
                </c:pt>
                <c:pt idx="541">
                  <c:v>8.6545423846235E-4</c:v>
                </c:pt>
                <c:pt idx="542">
                  <c:v>8.6325085755662974E-4</c:v>
                </c:pt>
                <c:pt idx="543">
                  <c:v>8.6178193695281595E-4</c:v>
                </c:pt>
                <c:pt idx="544">
                  <c:v>8.6086386157543243E-4</c:v>
                </c:pt>
                <c:pt idx="545">
                  <c:v>8.6086386157543243E-4</c:v>
                </c:pt>
                <c:pt idx="546">
                  <c:v>8.5829325051875851E-4</c:v>
                </c:pt>
                <c:pt idx="547">
                  <c:v>8.5682432991494471E-4</c:v>
                </c:pt>
                <c:pt idx="548">
                  <c:v>8.5462094900922402E-4</c:v>
                </c:pt>
                <c:pt idx="549">
                  <c:v>8.5186672287707347E-4</c:v>
                </c:pt>
                <c:pt idx="550">
                  <c:v>8.5149949272611981E-4</c:v>
                </c:pt>
                <c:pt idx="551">
                  <c:v>8.4874526659396926E-4</c:v>
                </c:pt>
                <c:pt idx="552">
                  <c:v>8.4745996106563208E-4</c:v>
                </c:pt>
                <c:pt idx="553">
                  <c:v>8.4525658015991139E-4</c:v>
                </c:pt>
                <c:pt idx="554">
                  <c:v>8.3791197714084284E-4</c:v>
                </c:pt>
                <c:pt idx="555">
                  <c:v>8.3699390176345933E-4</c:v>
                </c:pt>
                <c:pt idx="556">
                  <c:v>8.1716347361197395E-4</c:v>
                </c:pt>
                <c:pt idx="557">
                  <c:v>8.1532732285720692E-4</c:v>
                </c:pt>
                <c:pt idx="558">
                  <c:v>8.0816633491361499E-4</c:v>
                </c:pt>
                <c:pt idx="559">
                  <c:v>7.9329351380000128E-4</c:v>
                </c:pt>
                <c:pt idx="560">
                  <c:v>7.92742668573571E-4</c:v>
                </c:pt>
                <c:pt idx="561">
                  <c:v>7.9182459319618748E-4</c:v>
                </c:pt>
                <c:pt idx="562">
                  <c:v>7.905392876678503E-4</c:v>
                </c:pt>
                <c:pt idx="563">
                  <c:v>7.8870313691308327E-4</c:v>
                </c:pt>
                <c:pt idx="564">
                  <c:v>7.787879228373408E-4</c:v>
                </c:pt>
                <c:pt idx="565">
                  <c:v>7.7474839117685308E-4</c:v>
                </c:pt>
                <c:pt idx="566">
                  <c:v>7.6703655800683087E-4</c:v>
                </c:pt>
                <c:pt idx="567">
                  <c:v>7.6611848262944735E-4</c:v>
                </c:pt>
                <c:pt idx="568">
                  <c:v>7.6520040725206384E-4</c:v>
                </c:pt>
                <c:pt idx="569">
                  <c:v>7.6520040725206384E-4</c:v>
                </c:pt>
                <c:pt idx="570">
                  <c:v>7.6520040725206384E-4</c:v>
                </c:pt>
                <c:pt idx="571">
                  <c:v>7.6483317710111017E-4</c:v>
                </c:pt>
                <c:pt idx="572">
                  <c:v>7.6079364544062245E-4</c:v>
                </c:pt>
                <c:pt idx="573">
                  <c:v>7.602428002141926E-4</c:v>
                </c:pt>
                <c:pt idx="574">
                  <c:v>7.534490424215539E-4</c:v>
                </c:pt>
                <c:pt idx="575">
                  <c:v>7.5142927659131026E-4</c:v>
                </c:pt>
                <c:pt idx="576">
                  <c:v>7.5087843136487998E-4</c:v>
                </c:pt>
                <c:pt idx="577">
                  <c:v>7.5032758613844969E-4</c:v>
                </c:pt>
                <c:pt idx="578">
                  <c:v>7.4463551879867156E-4</c:v>
                </c:pt>
                <c:pt idx="579">
                  <c:v>7.4316659819485776E-4</c:v>
                </c:pt>
                <c:pt idx="580">
                  <c:v>7.409632172891375E-4</c:v>
                </c:pt>
                <c:pt idx="581">
                  <c:v>7.3949429668532371E-4</c:v>
                </c:pt>
                <c:pt idx="582">
                  <c:v>7.3949429668532371E-4</c:v>
                </c:pt>
                <c:pt idx="583">
                  <c:v>7.3545476502483598E-4</c:v>
                </c:pt>
                <c:pt idx="584">
                  <c:v>7.3545476502483598E-4</c:v>
                </c:pt>
                <c:pt idx="585">
                  <c:v>7.3545476502483598E-4</c:v>
                </c:pt>
                <c:pt idx="586">
                  <c:v>7.3251692381720839E-4</c:v>
                </c:pt>
                <c:pt idx="587">
                  <c:v>7.3233330874173178E-4</c:v>
                </c:pt>
                <c:pt idx="588">
                  <c:v>7.2645762632647659E-4</c:v>
                </c:pt>
                <c:pt idx="589">
                  <c:v>7.1746048762811763E-4</c:v>
                </c:pt>
                <c:pt idx="590">
                  <c:v>7.0974865445809585E-4</c:v>
                </c:pt>
                <c:pt idx="591">
                  <c:v>6.9891536500496943E-4</c:v>
                </c:pt>
                <c:pt idx="592">
                  <c:v>6.9579390872186522E-4</c:v>
                </c:pt>
                <c:pt idx="593">
                  <c:v>6.8808207555184344E-4</c:v>
                </c:pt>
                <c:pt idx="594">
                  <c:v>6.8808207555184344E-4</c:v>
                </c:pt>
                <c:pt idx="595">
                  <c:v>6.8771484540088978E-4</c:v>
                </c:pt>
                <c:pt idx="596">
                  <c:v>6.8716400017445993E-4</c:v>
                </c:pt>
                <c:pt idx="597">
                  <c:v>6.8679677002350626E-4</c:v>
                </c:pt>
                <c:pt idx="598">
                  <c:v>6.8642953987255303E-4</c:v>
                </c:pt>
                <c:pt idx="599">
                  <c:v>6.8459338911778557E-4</c:v>
                </c:pt>
                <c:pt idx="600">
                  <c:v>6.7908493685348405E-4</c:v>
                </c:pt>
                <c:pt idx="601">
                  <c:v>6.7871770670253082E-4</c:v>
                </c:pt>
                <c:pt idx="602">
                  <c:v>6.7816686147610054E-4</c:v>
                </c:pt>
                <c:pt idx="603">
                  <c:v>6.7816686147610054E-4</c:v>
                </c:pt>
                <c:pt idx="604">
                  <c:v>6.7633071072133351E-4</c:v>
                </c:pt>
                <c:pt idx="605">
                  <c:v>6.732092544382293E-4</c:v>
                </c:pt>
                <c:pt idx="606">
                  <c:v>6.7229117906084579E-4</c:v>
                </c:pt>
                <c:pt idx="607">
                  <c:v>6.7229117906084579E-4</c:v>
                </c:pt>
                <c:pt idx="608">
                  <c:v>6.7229117906084579E-4</c:v>
                </c:pt>
                <c:pt idx="609">
                  <c:v>6.7192394890989255E-4</c:v>
                </c:pt>
                <c:pt idx="610">
                  <c:v>6.7137310368346227E-4</c:v>
                </c:pt>
                <c:pt idx="611">
                  <c:v>6.7045502830607876E-4</c:v>
                </c:pt>
                <c:pt idx="612">
                  <c:v>6.6972056800417186E-4</c:v>
                </c:pt>
                <c:pt idx="613">
                  <c:v>6.6953695292869524E-4</c:v>
                </c:pt>
                <c:pt idx="614">
                  <c:v>6.6513019111725386E-4</c:v>
                </c:pt>
                <c:pt idx="615">
                  <c:v>6.6457934589082357E-4</c:v>
                </c:pt>
                <c:pt idx="616">
                  <c:v>6.6384488558891711E-4</c:v>
                </c:pt>
                <c:pt idx="617">
                  <c:v>6.607234293058129E-4</c:v>
                </c:pt>
                <c:pt idx="618">
                  <c:v>6.6053981423033585E-4</c:v>
                </c:pt>
                <c:pt idx="619">
                  <c:v>6.5558220719246461E-4</c:v>
                </c:pt>
                <c:pt idx="620">
                  <c:v>6.5190990568293056E-4</c:v>
                </c:pt>
                <c:pt idx="621">
                  <c:v>6.5025737000364014E-4</c:v>
                </c:pt>
                <c:pt idx="622">
                  <c:v>6.4750314387148917E-4</c:v>
                </c:pt>
                <c:pt idx="623">
                  <c:v>6.3942408055051372E-4</c:v>
                </c:pt>
                <c:pt idx="624">
                  <c:v>6.3887323532408344E-4</c:v>
                </c:pt>
                <c:pt idx="625">
                  <c:v>6.3887323532408344E-4</c:v>
                </c:pt>
                <c:pt idx="626">
                  <c:v>6.3354839813525897E-4</c:v>
                </c:pt>
                <c:pt idx="627">
                  <c:v>6.30794172003108E-4</c:v>
                </c:pt>
                <c:pt idx="628">
                  <c:v>6.3042694185215476E-4</c:v>
                </c:pt>
                <c:pt idx="629">
                  <c:v>6.2987609662572448E-4</c:v>
                </c:pt>
                <c:pt idx="630">
                  <c:v>6.2675464034262027E-4</c:v>
                </c:pt>
                <c:pt idx="631">
                  <c:v>6.2308233883308622E-4</c:v>
                </c:pt>
                <c:pt idx="632">
                  <c:v>6.2142980315379581E-4</c:v>
                </c:pt>
                <c:pt idx="633">
                  <c:v>6.1996088254998201E-4</c:v>
                </c:pt>
                <c:pt idx="634">
                  <c:v>6.1812473179521498E-4</c:v>
                </c:pt>
                <c:pt idx="635">
                  <c:v>6.1775750164426131E-4</c:v>
                </c:pt>
                <c:pt idx="636">
                  <c:v>6.1371796998377359E-4</c:v>
                </c:pt>
                <c:pt idx="637">
                  <c:v>6.1004566847423954E-4</c:v>
                </c:pt>
                <c:pt idx="638">
                  <c:v>6.0013045439849663E-4</c:v>
                </c:pt>
                <c:pt idx="639">
                  <c:v>5.9517284736062539E-4</c:v>
                </c:pt>
                <c:pt idx="640">
                  <c:v>5.9333669660585836E-4</c:v>
                </c:pt>
                <c:pt idx="641">
                  <c:v>5.9021524032275416E-4</c:v>
                </c:pt>
                <c:pt idx="642">
                  <c:v>5.8929716494537064E-4</c:v>
                </c:pt>
                <c:pt idx="643">
                  <c:v>5.8525763328488292E-4</c:v>
                </c:pt>
                <c:pt idx="644">
                  <c:v>5.8397232775654574E-4</c:v>
                </c:pt>
                <c:pt idx="645">
                  <c:v>5.8250340715273194E-4</c:v>
                </c:pt>
                <c:pt idx="646">
                  <c:v>5.8222798453951702E-4</c:v>
                </c:pt>
                <c:pt idx="647">
                  <c:v>5.8158533177534843E-4</c:v>
                </c:pt>
                <c:pt idx="648">
                  <c:v>5.812181016243952E-4</c:v>
                </c:pt>
                <c:pt idx="649">
                  <c:v>5.7754580011486071E-4</c:v>
                </c:pt>
                <c:pt idx="650">
                  <c:v>5.7626049458652353E-4</c:v>
                </c:pt>
                <c:pt idx="651">
                  <c:v>5.7479157398271016E-4</c:v>
                </c:pt>
                <c:pt idx="652">
                  <c:v>5.7479157398271016E-4</c:v>
                </c:pt>
                <c:pt idx="653">
                  <c:v>5.7350626845437298E-4</c:v>
                </c:pt>
                <c:pt idx="654">
                  <c:v>5.7350626845437298E-4</c:v>
                </c:pt>
                <c:pt idx="655">
                  <c:v>5.7350626845437298E-4</c:v>
                </c:pt>
                <c:pt idx="656">
                  <c:v>5.722209629260358E-4</c:v>
                </c:pt>
                <c:pt idx="657">
                  <c:v>5.7130288754865229E-4</c:v>
                </c:pt>
                <c:pt idx="658">
                  <c:v>5.7075204232222244E-4</c:v>
                </c:pt>
                <c:pt idx="659">
                  <c:v>5.6983396694483849E-4</c:v>
                </c:pt>
                <c:pt idx="660">
                  <c:v>5.6909950664293203E-4</c:v>
                </c:pt>
                <c:pt idx="661">
                  <c:v>5.5404307045384127E-4</c:v>
                </c:pt>
                <c:pt idx="662">
                  <c:v>5.5404307045384127E-4</c:v>
                </c:pt>
                <c:pt idx="663">
                  <c:v>5.5312499507645775E-4</c:v>
                </c:pt>
                <c:pt idx="664">
                  <c:v>5.5220691969907424E-4</c:v>
                </c:pt>
                <c:pt idx="665">
                  <c:v>5.5220691969907424E-4</c:v>
                </c:pt>
                <c:pt idx="666">
                  <c:v>5.5092161417073706E-4</c:v>
                </c:pt>
                <c:pt idx="667">
                  <c:v>5.4724931266120257E-4</c:v>
                </c:pt>
                <c:pt idx="668">
                  <c:v>5.4724931266120257E-4</c:v>
                </c:pt>
                <c:pt idx="669">
                  <c:v>5.4651485235929567E-4</c:v>
                </c:pt>
                <c:pt idx="670">
                  <c:v>5.4651485235929567E-4</c:v>
                </c:pt>
                <c:pt idx="671">
                  <c:v>5.4596400713286582E-4</c:v>
                </c:pt>
                <c:pt idx="672">
                  <c:v>5.4559677698191216E-4</c:v>
                </c:pt>
                <c:pt idx="673">
                  <c:v>5.4504593175548231E-4</c:v>
                </c:pt>
                <c:pt idx="674">
                  <c:v>5.4412785637809836E-4</c:v>
                </c:pt>
                <c:pt idx="675">
                  <c:v>5.4412785637809836E-4</c:v>
                </c:pt>
                <c:pt idx="676">
                  <c:v>5.4137363024594782E-4</c:v>
                </c:pt>
                <c:pt idx="677">
                  <c:v>5.411900151704712E-4</c:v>
                </c:pt>
                <c:pt idx="678">
                  <c:v>5.4100640009499459E-4</c:v>
                </c:pt>
                <c:pt idx="679">
                  <c:v>5.4027193979308769E-4</c:v>
                </c:pt>
                <c:pt idx="680">
                  <c:v>5.3880301918927389E-4</c:v>
                </c:pt>
                <c:pt idx="681">
                  <c:v>5.3825217396284361E-4</c:v>
                </c:pt>
                <c:pt idx="682">
                  <c:v>5.3806855888736699E-4</c:v>
                </c:pt>
                <c:pt idx="683">
                  <c:v>5.373340985854601E-4</c:v>
                </c:pt>
                <c:pt idx="684">
                  <c:v>5.3568156290616968E-4</c:v>
                </c:pt>
                <c:pt idx="685">
                  <c:v>5.3568156290616968E-4</c:v>
                </c:pt>
                <c:pt idx="686">
                  <c:v>5.3549794783069307E-4</c:v>
                </c:pt>
                <c:pt idx="687">
                  <c:v>5.3237649154758886E-4</c:v>
                </c:pt>
                <c:pt idx="688">
                  <c:v>5.2650080913233411E-4</c:v>
                </c:pt>
                <c:pt idx="689">
                  <c:v>5.2650080913233411E-4</c:v>
                </c:pt>
                <c:pt idx="690">
                  <c:v>5.2650080913233411E-4</c:v>
                </c:pt>
                <c:pt idx="691">
                  <c:v>5.2429742822661341E-4</c:v>
                </c:pt>
                <c:pt idx="692">
                  <c:v>5.2393019807565975E-4</c:v>
                </c:pt>
                <c:pt idx="693">
                  <c:v>5.2246127747184639E-4</c:v>
                </c:pt>
                <c:pt idx="694">
                  <c:v>5.2246127747184639E-4</c:v>
                </c:pt>
                <c:pt idx="695">
                  <c:v>5.2246127747184639E-4</c:v>
                </c:pt>
                <c:pt idx="696">
                  <c:v>5.2154320209446244E-4</c:v>
                </c:pt>
                <c:pt idx="697">
                  <c:v>5.2117597194350921E-4</c:v>
                </c:pt>
                <c:pt idx="698">
                  <c:v>5.2117597194350921E-4</c:v>
                </c:pt>
                <c:pt idx="699">
                  <c:v>5.1989066641517203E-4</c:v>
                </c:pt>
                <c:pt idx="700">
                  <c:v>5.1989066641517203E-4</c:v>
                </c:pt>
                <c:pt idx="701">
                  <c:v>5.1952343626421879E-4</c:v>
                </c:pt>
                <c:pt idx="702">
                  <c:v>5.1768728550945177E-4</c:v>
                </c:pt>
                <c:pt idx="703">
                  <c:v>5.158511347546843E-4</c:v>
                </c:pt>
                <c:pt idx="704">
                  <c:v>5.158511347546843E-4</c:v>
                </c:pt>
                <c:pt idx="705">
                  <c:v>5.1346413877348699E-4</c:v>
                </c:pt>
                <c:pt idx="706">
                  <c:v>5.1089352771681307E-4</c:v>
                </c:pt>
                <c:pt idx="707">
                  <c:v>5.0905737696204604E-4</c:v>
                </c:pt>
                <c:pt idx="708">
                  <c:v>5.0905737696204604E-4</c:v>
                </c:pt>
                <c:pt idx="709">
                  <c:v>5.0905737696204604E-4</c:v>
                </c:pt>
                <c:pt idx="710">
                  <c:v>5.0685399605632534E-4</c:v>
                </c:pt>
                <c:pt idx="711">
                  <c:v>5.0685399605632534E-4</c:v>
                </c:pt>
                <c:pt idx="712">
                  <c:v>5.0630315082989506E-4</c:v>
                </c:pt>
                <c:pt idx="713">
                  <c:v>5.0593592067894183E-4</c:v>
                </c:pt>
                <c:pt idx="714">
                  <c:v>5.0446700007512803E-4</c:v>
                </c:pt>
                <c:pt idx="715">
                  <c:v>5.0354892469774452E-4</c:v>
                </c:pt>
                <c:pt idx="716">
                  <c:v>5.0263084932036101E-4</c:v>
                </c:pt>
                <c:pt idx="717">
                  <c:v>5.0263084932036101E-4</c:v>
                </c:pt>
                <c:pt idx="718">
                  <c:v>5.0263084932036101E-4</c:v>
                </c:pt>
                <c:pt idx="719">
                  <c:v>5.0263084932036101E-4</c:v>
                </c:pt>
                <c:pt idx="720">
                  <c:v>5.0171277394297749E-4</c:v>
                </c:pt>
                <c:pt idx="721">
                  <c:v>4.9859131765987328E-4</c:v>
                </c:pt>
                <c:pt idx="722">
                  <c:v>4.9767324228248977E-4</c:v>
                </c:pt>
                <c:pt idx="723">
                  <c:v>4.9767324228248977E-4</c:v>
                </c:pt>
                <c:pt idx="724">
                  <c:v>4.9767324228248977E-4</c:v>
                </c:pt>
                <c:pt idx="725">
                  <c:v>4.9767324228248977E-4</c:v>
                </c:pt>
                <c:pt idx="726">
                  <c:v>4.9289925032009515E-4</c:v>
                </c:pt>
                <c:pt idx="727">
                  <c:v>4.927156352446181E-4</c:v>
                </c:pt>
                <c:pt idx="728">
                  <c:v>4.8775802820674686E-4</c:v>
                </c:pt>
                <c:pt idx="729">
                  <c:v>4.8371849654625914E-4</c:v>
                </c:pt>
                <c:pt idx="730">
                  <c:v>4.8243319101792239E-4</c:v>
                </c:pt>
                <c:pt idx="731">
                  <c:v>4.8188234579149211E-4</c:v>
                </c:pt>
                <c:pt idx="732">
                  <c:v>4.7967896488577142E-4</c:v>
                </c:pt>
                <c:pt idx="733">
                  <c:v>4.787608895083879E-4</c:v>
                </c:pt>
                <c:pt idx="734">
                  <c:v>4.7380328247051667E-4</c:v>
                </c:pt>
                <c:pt idx="735">
                  <c:v>4.7288520709313315E-4</c:v>
                </c:pt>
                <c:pt idx="736">
                  <c:v>4.7288520709313315E-4</c:v>
                </c:pt>
                <c:pt idx="737">
                  <c:v>4.7288520709313315E-4</c:v>
                </c:pt>
                <c:pt idx="738">
                  <c:v>4.7288520709313315E-4</c:v>
                </c:pt>
                <c:pt idx="739">
                  <c:v>4.7288520709313315E-4</c:v>
                </c:pt>
                <c:pt idx="740">
                  <c:v>4.7288520709313315E-4</c:v>
                </c:pt>
                <c:pt idx="741">
                  <c:v>4.7288520709313315E-4</c:v>
                </c:pt>
                <c:pt idx="742">
                  <c:v>4.7288520709313315E-4</c:v>
                </c:pt>
                <c:pt idx="743">
                  <c:v>4.7196713171574964E-4</c:v>
                </c:pt>
                <c:pt idx="744">
                  <c:v>4.7104905633836612E-4</c:v>
                </c:pt>
                <c:pt idx="745">
                  <c:v>4.7104905633836612E-4</c:v>
                </c:pt>
                <c:pt idx="746">
                  <c:v>4.7013098096098218E-4</c:v>
                </c:pt>
                <c:pt idx="747">
                  <c:v>4.6664229452692474E-4</c:v>
                </c:pt>
                <c:pt idx="748">
                  <c:v>4.616846874890535E-4</c:v>
                </c:pt>
                <c:pt idx="749">
                  <c:v>4.6076661211166998E-4</c:v>
                </c:pt>
                <c:pt idx="750">
                  <c:v>4.6039938196071632E-4</c:v>
                </c:pt>
                <c:pt idx="751">
                  <c:v>4.594813065833328E-4</c:v>
                </c:pt>
                <c:pt idx="752">
                  <c:v>4.4460848546971909E-4</c:v>
                </c:pt>
                <c:pt idx="753">
                  <c:v>4.3910003320541758E-4</c:v>
                </c:pt>
                <c:pt idx="754">
                  <c:v>4.3175543018634903E-4</c:v>
                </c:pt>
                <c:pt idx="755">
                  <c:v>4.2771589852586131E-4</c:v>
                </c:pt>
                <c:pt idx="756">
                  <c:v>4.2679782314847736E-4</c:v>
                </c:pt>
                <c:pt idx="757">
                  <c:v>4.2587974777109384E-4</c:v>
                </c:pt>
                <c:pt idx="758">
                  <c:v>4.2587974777109384E-4</c:v>
                </c:pt>
                <c:pt idx="759">
                  <c:v>4.2496167239371033E-4</c:v>
                </c:pt>
                <c:pt idx="760">
                  <c:v>4.2422721209180343E-4</c:v>
                </c:pt>
                <c:pt idx="761">
                  <c:v>4.2275829148798964E-4</c:v>
                </c:pt>
                <c:pt idx="762">
                  <c:v>4.1596453369535137E-4</c:v>
                </c:pt>
                <c:pt idx="763">
                  <c:v>4.1376115278963068E-4</c:v>
                </c:pt>
                <c:pt idx="764">
                  <c:v>4.1008885128009662E-4</c:v>
                </c:pt>
                <c:pt idx="765">
                  <c:v>4.0972162112914295E-4</c:v>
                </c:pt>
                <c:pt idx="766">
                  <c:v>4.0972162112914295E-4</c:v>
                </c:pt>
                <c:pt idx="767">
                  <c:v>4.0935439097818972E-4</c:v>
                </c:pt>
                <c:pt idx="768">
                  <c:v>4.0880354575175944E-4</c:v>
                </c:pt>
                <c:pt idx="769">
                  <c:v>4.0751824022342226E-4</c:v>
                </c:pt>
                <c:pt idx="770">
                  <c:v>4.0751824022342226E-4</c:v>
                </c:pt>
                <c:pt idx="771">
                  <c:v>4.0751824022342226E-4</c:v>
                </c:pt>
                <c:pt idx="772">
                  <c:v>4.0696739499699241E-4</c:v>
                </c:pt>
                <c:pt idx="773">
                  <c:v>4.060493196196089E-4</c:v>
                </c:pt>
                <c:pt idx="774">
                  <c:v>4.0256063318555102E-4</c:v>
                </c:pt>
                <c:pt idx="775">
                  <c:v>4.0164255780816751E-4</c:v>
                </c:pt>
                <c:pt idx="776">
                  <c:v>3.970521809212495E-4</c:v>
                </c:pt>
                <c:pt idx="777">
                  <c:v>3.970521809212495E-4</c:v>
                </c:pt>
                <c:pt idx="778">
                  <c:v>3.9668495077029627E-4</c:v>
                </c:pt>
                <c:pt idx="779">
                  <c:v>3.9356349448719206E-4</c:v>
                </c:pt>
                <c:pt idx="780">
                  <c:v>3.9264541910980855E-4</c:v>
                </c:pt>
                <c:pt idx="781">
                  <c:v>3.9209457388337827E-4</c:v>
                </c:pt>
                <c:pt idx="782">
                  <c:v>3.9044203820408786E-4</c:v>
                </c:pt>
                <c:pt idx="783">
                  <c:v>3.8860588744932083E-4</c:v>
                </c:pt>
                <c:pt idx="784">
                  <c:v>3.8530081609074E-4</c:v>
                </c:pt>
                <c:pt idx="785">
                  <c:v>3.8309743518501931E-4</c:v>
                </c:pt>
                <c:pt idx="786">
                  <c:v>3.8309743518501931E-4</c:v>
                </c:pt>
                <c:pt idx="787">
                  <c:v>3.8052682412834538E-4</c:v>
                </c:pt>
                <c:pt idx="788">
                  <c:v>3.7318222110927684E-4</c:v>
                </c:pt>
                <c:pt idx="789">
                  <c:v>3.682246140714056E-4</c:v>
                </c:pt>
                <c:pt idx="790">
                  <c:v>3.6730653869402165E-4</c:v>
                </c:pt>
                <c:pt idx="791">
                  <c:v>3.6730653869402165E-4</c:v>
                </c:pt>
                <c:pt idx="792">
                  <c:v>3.628997768825807E-4</c:v>
                </c:pt>
                <c:pt idx="793">
                  <c:v>3.6106362612781367E-4</c:v>
                </c:pt>
                <c:pt idx="794">
                  <c:v>3.6051278090138339E-4</c:v>
                </c:pt>
                <c:pt idx="795">
                  <c:v>3.6014555075042972E-4</c:v>
                </c:pt>
                <c:pt idx="796">
                  <c:v>3.5702409446732595E-4</c:v>
                </c:pt>
                <c:pt idx="797">
                  <c:v>3.5555517386351215E-4</c:v>
                </c:pt>
                <c:pt idx="798">
                  <c:v>3.5463709848612864E-4</c:v>
                </c:pt>
                <c:pt idx="799">
                  <c:v>3.5243371758040794E-4</c:v>
                </c:pt>
                <c:pt idx="800">
                  <c:v>3.5243371758040794E-4</c:v>
                </c:pt>
                <c:pt idx="801">
                  <c:v>3.5243371758040794E-4</c:v>
                </c:pt>
                <c:pt idx="802">
                  <c:v>3.5243371758040794E-4</c:v>
                </c:pt>
                <c:pt idx="803">
                  <c:v>3.5243371758040794E-4</c:v>
                </c:pt>
                <c:pt idx="804">
                  <c:v>3.5243371758040794E-4</c:v>
                </c:pt>
                <c:pt idx="805">
                  <c:v>3.5243371758040794E-4</c:v>
                </c:pt>
                <c:pt idx="806">
                  <c:v>3.4251850350466547E-4</c:v>
                </c:pt>
                <c:pt idx="807">
                  <c:v>3.4251850350466547E-4</c:v>
                </c:pt>
                <c:pt idx="808">
                  <c:v>3.4196765827823519E-4</c:v>
                </c:pt>
                <c:pt idx="809">
                  <c:v>3.4031512259894477E-4</c:v>
                </c:pt>
                <c:pt idx="810">
                  <c:v>3.4031512259894477E-4</c:v>
                </c:pt>
                <c:pt idx="811">
                  <c:v>3.3884620199513098E-4</c:v>
                </c:pt>
                <c:pt idx="812">
                  <c:v>3.3792812661774746E-4</c:v>
                </c:pt>
                <c:pt idx="813">
                  <c:v>3.3792812661774746E-4</c:v>
                </c:pt>
                <c:pt idx="814">
                  <c:v>3.3609197586298043E-4</c:v>
                </c:pt>
                <c:pt idx="815">
                  <c:v>3.3388859495725974E-4</c:v>
                </c:pt>
                <c:pt idx="816">
                  <c:v>3.3297051957987623E-4</c:v>
                </c:pt>
                <c:pt idx="817">
                  <c:v>3.3260328942892256E-4</c:v>
                </c:pt>
                <c:pt idx="818">
                  <c:v>3.2636037686271414E-4</c:v>
                </c:pt>
                <c:pt idx="819">
                  <c:v>3.2121915474936629E-4</c:v>
                </c:pt>
                <c:pt idx="820">
                  <c:v>3.1864854369269236E-4</c:v>
                </c:pt>
                <c:pt idx="821">
                  <c:v>3.1534347233411154E-4</c:v>
                </c:pt>
                <c:pt idx="822">
                  <c:v>3.1497624218315787E-4</c:v>
                </c:pt>
                <c:pt idx="823">
                  <c:v>3.1405816680577436E-4</c:v>
                </c:pt>
                <c:pt idx="824">
                  <c:v>2.9734919493739319E-4</c:v>
                </c:pt>
                <c:pt idx="825">
                  <c:v>2.9551304418262616E-4</c:v>
                </c:pt>
                <c:pt idx="826">
                  <c:v>2.9386050850333575E-4</c:v>
                </c:pt>
                <c:pt idx="827">
                  <c:v>2.8927013161641774E-4</c:v>
                </c:pt>
                <c:pt idx="828">
                  <c:v>2.8890290146546451E-4</c:v>
                </c:pt>
                <c:pt idx="829">
                  <c:v>2.8890290146546451E-4</c:v>
                </c:pt>
                <c:pt idx="830">
                  <c:v>2.880766336258193E-4</c:v>
                </c:pt>
                <c:pt idx="831">
                  <c:v>2.8706675071069705E-4</c:v>
                </c:pt>
                <c:pt idx="832">
                  <c:v>2.8706675071069705E-4</c:v>
                </c:pt>
                <c:pt idx="833">
                  <c:v>2.8523059995593002E-4</c:v>
                </c:pt>
                <c:pt idx="834">
                  <c:v>2.8523059995593002E-4</c:v>
                </c:pt>
                <c:pt idx="835">
                  <c:v>2.8284360397473271E-4</c:v>
                </c:pt>
                <c:pt idx="836">
                  <c:v>2.811910682954423E-4</c:v>
                </c:pt>
                <c:pt idx="837">
                  <c:v>2.811910682954423E-4</c:v>
                </c:pt>
                <c:pt idx="838">
                  <c:v>2.7531538588018755E-4</c:v>
                </c:pt>
                <c:pt idx="839">
                  <c:v>2.7531538588018755E-4</c:v>
                </c:pt>
                <c:pt idx="840">
                  <c:v>2.7531538588018755E-4</c:v>
                </c:pt>
                <c:pt idx="841">
                  <c:v>2.7476454065375727E-4</c:v>
                </c:pt>
                <c:pt idx="842">
                  <c:v>2.6815439793659562E-4</c:v>
                </c:pt>
                <c:pt idx="843">
                  <c:v>2.6760355271016533E-4</c:v>
                </c:pt>
                <c:pt idx="844">
                  <c:v>2.4318274767176238E-4</c:v>
                </c:pt>
                <c:pt idx="845">
                  <c:v>2.4318274767176238E-4</c:v>
                </c:pt>
                <c:pt idx="846">
                  <c:v>2.4318274767176238E-4</c:v>
                </c:pt>
                <c:pt idx="847">
                  <c:v>2.3914321601127466E-4</c:v>
                </c:pt>
                <c:pt idx="848">
                  <c:v>2.3877598586032099E-4</c:v>
                </c:pt>
                <c:pt idx="849">
                  <c:v>2.3877598586032099E-4</c:v>
                </c:pt>
                <c:pt idx="850">
                  <c:v>2.3730706525650763E-4</c:v>
                </c:pt>
                <c:pt idx="851">
                  <c:v>2.3510368435078694E-4</c:v>
                </c:pt>
                <c:pt idx="852">
                  <c:v>2.3198222806768273E-4</c:v>
                </c:pt>
                <c:pt idx="853">
                  <c:v>2.2886077178457852E-4</c:v>
                </c:pt>
                <c:pt idx="854">
                  <c:v>2.2886077178457852E-4</c:v>
                </c:pt>
                <c:pt idx="855">
                  <c:v>2.2794269640719501E-4</c:v>
                </c:pt>
                <c:pt idx="856">
                  <c:v>2.2243424414289349E-4</c:v>
                </c:pt>
                <c:pt idx="857">
                  <c:v>2.2206701399194026E-4</c:v>
                </c:pt>
                <c:pt idx="858">
                  <c:v>2.1564048635025522E-4</c:v>
                </c:pt>
                <c:pt idx="859">
                  <c:v>2.1196818484072073E-4</c:v>
                </c:pt>
                <c:pt idx="860">
                  <c:v>2.0572527227451232E-4</c:v>
                </c:pt>
                <c:pt idx="861">
                  <c:v>2.0535804212355908E-4</c:v>
                </c:pt>
                <c:pt idx="862">
                  <c:v>2.0205297076497826E-4</c:v>
                </c:pt>
                <c:pt idx="863">
                  <c:v>2.0076766523664108E-4</c:v>
                </c:pt>
                <c:pt idx="864">
                  <c:v>2.0040043508568785E-4</c:v>
                </c:pt>
                <c:pt idx="865">
                  <c:v>1.9984958985925757E-4</c:v>
                </c:pt>
                <c:pt idx="866">
                  <c:v>1.9893151448187405E-4</c:v>
                </c:pt>
                <c:pt idx="867">
                  <c:v>1.9452475267043266E-4</c:v>
                </c:pt>
                <c:pt idx="868">
                  <c:v>1.8718014965136412E-4</c:v>
                </c:pt>
                <c:pt idx="869">
                  <c:v>1.8644568934945722E-4</c:v>
                </c:pt>
                <c:pt idx="870">
                  <c:v>1.7818301095300516E-4</c:v>
                </c:pt>
                <c:pt idx="871">
                  <c:v>1.7818301095300516E-4</c:v>
                </c:pt>
                <c:pt idx="872">
                  <c:v>1.7781578080205149E-4</c:v>
                </c:pt>
                <c:pt idx="873">
                  <c:v>1.7726493557562164E-4</c:v>
                </c:pt>
                <c:pt idx="874">
                  <c:v>1.7377624914156377E-4</c:v>
                </c:pt>
                <c:pt idx="875">
                  <c:v>1.7138925316036646E-4</c:v>
                </c:pt>
                <c:pt idx="876">
                  <c:v>1.691858722546462E-4</c:v>
                </c:pt>
                <c:pt idx="877">
                  <c:v>1.616576541601006E-4</c:v>
                </c:pt>
                <c:pt idx="878">
                  <c:v>1.5890342802795006E-4</c:v>
                </c:pt>
                <c:pt idx="879">
                  <c:v>1.3944023002741834E-4</c:v>
                </c:pt>
                <c:pt idx="880">
                  <c:v>1.3356454761216316E-4</c:v>
                </c:pt>
                <c:pt idx="881">
                  <c:v>1.3356454761216316E-4</c:v>
                </c:pt>
                <c:pt idx="882">
                  <c:v>1.3356454761216316E-4</c:v>
                </c:pt>
                <c:pt idx="883">
                  <c:v>1.3356454761216316E-4</c:v>
                </c:pt>
                <c:pt idx="884">
                  <c:v>1.3356454761216316E-4</c:v>
                </c:pt>
                <c:pt idx="885">
                  <c:v>1.3356454761216316E-4</c:v>
                </c:pt>
                <c:pt idx="886">
                  <c:v>1.3356454761216316E-4</c:v>
                </c:pt>
                <c:pt idx="887">
                  <c:v>1.3356454761216316E-4</c:v>
                </c:pt>
                <c:pt idx="888">
                  <c:v>1.3356454761216316E-4</c:v>
                </c:pt>
                <c:pt idx="889">
                  <c:v>1.3356454761216316E-4</c:v>
                </c:pt>
                <c:pt idx="890">
                  <c:v>1.3356454761216316E-4</c:v>
                </c:pt>
                <c:pt idx="891">
                  <c:v>1.3356454761216316E-4</c:v>
                </c:pt>
                <c:pt idx="892">
                  <c:v>1.3264647223477965E-4</c:v>
                </c:pt>
                <c:pt idx="893">
                  <c:v>1.3172839685739613E-4</c:v>
                </c:pt>
                <c:pt idx="894">
                  <c:v>1.3172839685739613E-4</c:v>
                </c:pt>
                <c:pt idx="895">
                  <c:v>1.3172839685739613E-4</c:v>
                </c:pt>
                <c:pt idx="896">
                  <c:v>1.3172839685739613E-4</c:v>
                </c:pt>
                <c:pt idx="897">
                  <c:v>1.3172839685739613E-4</c:v>
                </c:pt>
                <c:pt idx="898">
                  <c:v>1.3172839685739613E-4</c:v>
                </c:pt>
                <c:pt idx="899">
                  <c:v>1.3172839685739613E-4</c:v>
                </c:pt>
                <c:pt idx="900">
                  <c:v>1.3172839685739613E-4</c:v>
                </c:pt>
                <c:pt idx="901">
                  <c:v>1.3172839685739613E-4</c:v>
                </c:pt>
                <c:pt idx="902">
                  <c:v>1.3172839685739613E-4</c:v>
                </c:pt>
                <c:pt idx="903">
                  <c:v>1.3172839685739613E-4</c:v>
                </c:pt>
                <c:pt idx="904">
                  <c:v>1.2273125815903717E-4</c:v>
                </c:pt>
                <c:pt idx="905">
                  <c:v>1.1501942498901496E-4</c:v>
                </c:pt>
                <c:pt idx="906">
                  <c:v>9.3903691309192832E-5</c:v>
                </c:pt>
                <c:pt idx="907">
                  <c:v>8.4906552610833873E-5</c:v>
                </c:pt>
                <c:pt idx="908">
                  <c:v>8.4355707384403591E-5</c:v>
                </c:pt>
                <c:pt idx="909">
                  <c:v>8.1601481252253048E-5</c:v>
                </c:pt>
                <c:pt idx="910">
                  <c:v>8.0683405874869534E-5</c:v>
                </c:pt>
                <c:pt idx="911">
                  <c:v>7.6827489289858428E-5</c:v>
                </c:pt>
                <c:pt idx="912">
                  <c:v>6.9850116421743113E-5</c:v>
                </c:pt>
                <c:pt idx="913">
                  <c:v>6.9482886270789881E-5</c:v>
                </c:pt>
                <c:pt idx="914">
                  <c:v>5.864959681766346E-5</c:v>
                </c:pt>
                <c:pt idx="915">
                  <c:v>5.3324759628838991E-5</c:v>
                </c:pt>
                <c:pt idx="916">
                  <c:v>4.6898231987153958E-5</c:v>
                </c:pt>
                <c:pt idx="917">
                  <c:v>4.5245696307863112E-5</c:v>
                </c:pt>
                <c:pt idx="918">
                  <c:v>4.3409545553096084E-5</c:v>
                </c:pt>
                <c:pt idx="919">
                  <c:v>4.2858700326665802E-5</c:v>
                </c:pt>
                <c:pt idx="920">
                  <c:v>4.1940624949282287E-5</c:v>
                </c:pt>
                <c:pt idx="921">
                  <c:v>3.6983017911411051E-5</c:v>
                </c:pt>
                <c:pt idx="922">
                  <c:v>3.2025410873539814E-5</c:v>
                </c:pt>
                <c:pt idx="923">
                  <c:v>2.2110196797797341E-5</c:v>
                </c:pt>
                <c:pt idx="924">
                  <c:v>1.5867284231588924E-5</c:v>
                </c:pt>
                <c:pt idx="925">
                  <c:v>1.5316439005158642E-5</c:v>
                </c:pt>
                <c:pt idx="926">
                  <c:v>7.7882209106134789E-6</c:v>
                </c:pt>
                <c:pt idx="927">
                  <c:v>5.6766475426310928E-6</c:v>
                </c:pt>
                <c:pt idx="928">
                  <c:v>5.6766475426310928E-6</c:v>
                </c:pt>
                <c:pt idx="929">
                  <c:v>5.6766475426310928E-6</c:v>
                </c:pt>
                <c:pt idx="930">
                  <c:v>3.7486892501257564E-6</c:v>
                </c:pt>
                <c:pt idx="931">
                  <c:v>-4.5139891463263047E-6</c:v>
                </c:pt>
                <c:pt idx="932">
                  <c:v>-4.5139891463263047E-6</c:v>
                </c:pt>
                <c:pt idx="933">
                  <c:v>-1.1674977089918236E-5</c:v>
                </c:pt>
                <c:pt idx="934">
                  <c:v>-1.1674977089918236E-5</c:v>
                </c:pt>
                <c:pt idx="935">
                  <c:v>-1.4980048448499494E-5</c:v>
                </c:pt>
                <c:pt idx="936">
                  <c:v>-1.5347278599452726E-5</c:v>
                </c:pt>
                <c:pt idx="937">
                  <c:v>-3.5728551977367955E-5</c:v>
                </c:pt>
                <c:pt idx="938">
                  <c:v>-3.8850008260472163E-5</c:v>
                </c:pt>
                <c:pt idx="939">
                  <c:v>-3.8850008260472163E-5</c:v>
                </c:pt>
                <c:pt idx="940">
                  <c:v>-3.8850008260472163E-5</c:v>
                </c:pt>
                <c:pt idx="941">
                  <c:v>-3.8941815798210471E-5</c:v>
                </c:pt>
                <c:pt idx="942">
                  <c:v>-3.8941815798210471E-5</c:v>
                </c:pt>
                <c:pt idx="943">
                  <c:v>-3.8941815798210471E-5</c:v>
                </c:pt>
                <c:pt idx="944">
                  <c:v>-4.0686159015239625E-5</c:v>
                </c:pt>
                <c:pt idx="945">
                  <c:v>-4.1053389166192857E-5</c:v>
                </c:pt>
                <c:pt idx="946">
                  <c:v>-4.2889539920959886E-5</c:v>
                </c:pt>
                <c:pt idx="947">
                  <c:v>-4.4174845449297066E-5</c:v>
                </c:pt>
                <c:pt idx="948">
                  <c:v>-5.0601373090982098E-5</c:v>
                </c:pt>
                <c:pt idx="949">
                  <c:v>-5.6293440430760233E-5</c:v>
                </c:pt>
                <c:pt idx="950">
                  <c:v>-5.8680436411957543E-5</c:v>
                </c:pt>
                <c:pt idx="951">
                  <c:v>-5.9598511789341058E-5</c:v>
                </c:pt>
                <c:pt idx="952">
                  <c:v>-6.363804344982878E-5</c:v>
                </c:pt>
                <c:pt idx="953">
                  <c:v>-6.4556118827212294E-5</c:v>
                </c:pt>
                <c:pt idx="954">
                  <c:v>-6.7677575110316503E-5</c:v>
                </c:pt>
                <c:pt idx="955">
                  <c:v>-7.8510864563442924E-5</c:v>
                </c:pt>
                <c:pt idx="956">
                  <c:v>-7.9428939940826438E-5</c:v>
                </c:pt>
                <c:pt idx="957">
                  <c:v>-8.0347015318209952E-5</c:v>
                </c:pt>
                <c:pt idx="958">
                  <c:v>-8.1265090695593466E-5</c:v>
                </c:pt>
                <c:pt idx="959">
                  <c:v>-8.7508003261801883E-5</c:v>
                </c:pt>
                <c:pt idx="960">
                  <c:v>-8.8426078639185397E-5</c:v>
                </c:pt>
                <c:pt idx="961">
                  <c:v>-8.9344154016568911E-5</c:v>
                </c:pt>
                <c:pt idx="962">
                  <c:v>-9.0262229393952426E-5</c:v>
                </c:pt>
                <c:pt idx="963">
                  <c:v>-9.0629459544906091E-5</c:v>
                </c:pt>
                <c:pt idx="964">
                  <c:v>-9.3016455526103402E-5</c:v>
                </c:pt>
                <c:pt idx="965">
                  <c:v>-9.3383685677056634E-5</c:v>
                </c:pt>
                <c:pt idx="966">
                  <c:v>-9.3383685677056634E-5</c:v>
                </c:pt>
                <c:pt idx="967">
                  <c:v>-9.4301761054440148E-5</c:v>
                </c:pt>
                <c:pt idx="968">
                  <c:v>-9.613791180920761E-5</c:v>
                </c:pt>
                <c:pt idx="969">
                  <c:v>-9.613791180920761E-5</c:v>
                </c:pt>
                <c:pt idx="970">
                  <c:v>-9.613791180920761E-5</c:v>
                </c:pt>
                <c:pt idx="971">
                  <c:v>-9.7055987186591124E-5</c:v>
                </c:pt>
                <c:pt idx="972">
                  <c:v>-9.7423217337544357E-5</c:v>
                </c:pt>
                <c:pt idx="973">
                  <c:v>-9.7423217337544357E-5</c:v>
                </c:pt>
                <c:pt idx="974">
                  <c:v>-1.0054467362064856E-4</c:v>
                </c:pt>
                <c:pt idx="975">
                  <c:v>-1.0329889975279911E-4</c:v>
                </c:pt>
                <c:pt idx="976">
                  <c:v>-1.0421697513018306E-4</c:v>
                </c:pt>
                <c:pt idx="977">
                  <c:v>-1.069712012623336E-4</c:v>
                </c:pt>
                <c:pt idx="978">
                  <c:v>-1.0788927663971711E-4</c:v>
                </c:pt>
                <c:pt idx="979">
                  <c:v>-1.1284688367758835E-4</c:v>
                </c:pt>
                <c:pt idx="980">
                  <c:v>-1.1468303443235581E-4</c:v>
                </c:pt>
                <c:pt idx="981">
                  <c:v>-1.1468303443235581E-4</c:v>
                </c:pt>
                <c:pt idx="982">
                  <c:v>-1.1505026458330904E-4</c:v>
                </c:pt>
                <c:pt idx="983">
                  <c:v>-1.2055871684761056E-4</c:v>
                </c:pt>
                <c:pt idx="984">
                  <c:v>-1.2129317714951746E-4</c:v>
                </c:pt>
                <c:pt idx="985">
                  <c:v>-1.2368017313071477E-4</c:v>
                </c:pt>
                <c:pt idx="986">
                  <c:v>-1.2368017313071477E-4</c:v>
                </c:pt>
                <c:pt idx="987">
                  <c:v>-1.2588355403643546E-4</c:v>
                </c:pt>
                <c:pt idx="988">
                  <c:v>-1.3047393092335303E-4</c:v>
                </c:pt>
                <c:pt idx="989">
                  <c:v>-1.3304454198002739E-4</c:v>
                </c:pt>
                <c:pt idx="990">
                  <c:v>-1.3947106962171243E-4</c:v>
                </c:pt>
                <c:pt idx="991">
                  <c:v>-1.4295975605576987E-4</c:v>
                </c:pt>
                <c:pt idx="992">
                  <c:v>-1.4534675203696718E-4</c:v>
                </c:pt>
                <c:pt idx="993">
                  <c:v>-1.493862836974549E-4</c:v>
                </c:pt>
                <c:pt idx="994">
                  <c:v>-1.5030435907483842E-4</c:v>
                </c:pt>
                <c:pt idx="995">
                  <c:v>-1.515896646031756E-4</c:v>
                </c:pt>
                <c:pt idx="996">
                  <c:v>-1.515896646031756E-4</c:v>
                </c:pt>
                <c:pt idx="997">
                  <c:v>-1.515896646031756E-4</c:v>
                </c:pt>
                <c:pt idx="998">
                  <c:v>-1.5223231736734375E-4</c:v>
                </c:pt>
                <c:pt idx="999">
                  <c:v>-1.5223231736734375E-4</c:v>
                </c:pt>
                <c:pt idx="1000">
                  <c:v>-1.5223231736734375E-4</c:v>
                </c:pt>
                <c:pt idx="1001">
                  <c:v>-1.5709811686747668E-4</c:v>
                </c:pt>
                <c:pt idx="1002">
                  <c:v>-1.5746534701843035E-4</c:v>
                </c:pt>
                <c:pt idx="1003">
                  <c:v>-1.7913192592468275E-4</c:v>
                </c:pt>
                <c:pt idx="1004">
                  <c:v>-1.7913192592468275E-4</c:v>
                </c:pt>
                <c:pt idx="1005">
                  <c:v>-1.7913192592468275E-4</c:v>
                </c:pt>
                <c:pt idx="1006">
                  <c:v>-1.8353868773612371E-4</c:v>
                </c:pt>
                <c:pt idx="1007">
                  <c:v>-1.9749343347235434E-4</c:v>
                </c:pt>
                <c:pt idx="1008">
                  <c:v>-2.057561118688064E-4</c:v>
                </c:pt>
                <c:pt idx="1009">
                  <c:v>-2.057561118688064E-4</c:v>
                </c:pt>
                <c:pt idx="1010">
                  <c:v>-2.057561118688064E-4</c:v>
                </c:pt>
                <c:pt idx="1011">
                  <c:v>-2.057561118688064E-4</c:v>
                </c:pt>
                <c:pt idx="1012">
                  <c:v>-2.057561118688064E-4</c:v>
                </c:pt>
                <c:pt idx="1013">
                  <c:v>-2.057561118688064E-4</c:v>
                </c:pt>
                <c:pt idx="1014">
                  <c:v>-2.057561118688064E-4</c:v>
                </c:pt>
                <c:pt idx="1015">
                  <c:v>-2.057561118688064E-4</c:v>
                </c:pt>
                <c:pt idx="1016">
                  <c:v>-2.057561118688064E-4</c:v>
                </c:pt>
                <c:pt idx="1017">
                  <c:v>-2.057561118688064E-4</c:v>
                </c:pt>
                <c:pt idx="1018">
                  <c:v>-2.057561118688064E-4</c:v>
                </c:pt>
                <c:pt idx="1019">
                  <c:v>-2.057561118688064E-4</c:v>
                </c:pt>
                <c:pt idx="1020">
                  <c:v>-2.057561118688064E-4</c:v>
                </c:pt>
                <c:pt idx="1021">
                  <c:v>-2.057561118688064E-4</c:v>
                </c:pt>
                <c:pt idx="1022">
                  <c:v>-2.0667418724618991E-4</c:v>
                </c:pt>
                <c:pt idx="1023">
                  <c:v>-2.0667418724618991E-4</c:v>
                </c:pt>
                <c:pt idx="1024">
                  <c:v>-2.0667418724618991E-4</c:v>
                </c:pt>
                <c:pt idx="1025">
                  <c:v>-2.0667418724618991E-4</c:v>
                </c:pt>
                <c:pt idx="1026">
                  <c:v>-2.0667418724618991E-4</c:v>
                </c:pt>
                <c:pt idx="1027">
                  <c:v>-2.0667418724618991E-4</c:v>
                </c:pt>
                <c:pt idx="1028">
                  <c:v>-2.0667418724618991E-4</c:v>
                </c:pt>
                <c:pt idx="1029">
                  <c:v>-2.0667418724618991E-4</c:v>
                </c:pt>
                <c:pt idx="1030">
                  <c:v>-2.0667418724618991E-4</c:v>
                </c:pt>
                <c:pt idx="1031">
                  <c:v>-2.0667418724618991E-4</c:v>
                </c:pt>
                <c:pt idx="1032">
                  <c:v>-2.0667418724618991E-4</c:v>
                </c:pt>
                <c:pt idx="1033">
                  <c:v>-2.0667418724618991E-4</c:v>
                </c:pt>
                <c:pt idx="1034">
                  <c:v>-2.0667418724618991E-4</c:v>
                </c:pt>
                <c:pt idx="1035">
                  <c:v>-2.0667418724618991E-4</c:v>
                </c:pt>
                <c:pt idx="1036">
                  <c:v>-2.0979564352929412E-4</c:v>
                </c:pt>
                <c:pt idx="1037">
                  <c:v>-2.0979564352929412E-4</c:v>
                </c:pt>
                <c:pt idx="1038">
                  <c:v>-2.1071371890667764E-4</c:v>
                </c:pt>
                <c:pt idx="1039">
                  <c:v>-2.1456963549168874E-4</c:v>
                </c:pt>
                <c:pt idx="1040">
                  <c:v>-2.250356947938615E-4</c:v>
                </c:pt>
                <c:pt idx="1041">
                  <c:v>-2.3513452394508102E-4</c:v>
                </c:pt>
                <c:pt idx="1042">
                  <c:v>-2.4009213098295226E-4</c:v>
                </c:pt>
                <c:pt idx="1043">
                  <c:v>-2.4009213098295226E-4</c:v>
                </c:pt>
                <c:pt idx="1044">
                  <c:v>-2.5184349581346176E-4</c:v>
                </c:pt>
                <c:pt idx="1045">
                  <c:v>-2.5625025762490315E-4</c:v>
                </c:pt>
                <c:pt idx="1046">
                  <c:v>-2.6763439230445942E-4</c:v>
                </c:pt>
                <c:pt idx="1047">
                  <c:v>-2.6855246768184293E-4</c:v>
                </c:pt>
                <c:pt idx="1048">
                  <c:v>-2.689196978327966E-4</c:v>
                </c:pt>
                <c:pt idx="1049">
                  <c:v>-2.7057223351208701E-4</c:v>
                </c:pt>
                <c:pt idx="1050">
                  <c:v>-2.7552984054995825E-4</c:v>
                </c:pt>
                <c:pt idx="1051">
                  <c:v>-2.7571345562543486E-4</c:v>
                </c:pt>
                <c:pt idx="1052">
                  <c:v>-2.7846768175758584E-4</c:v>
                </c:pt>
                <c:pt idx="1053">
                  <c:v>-2.9242242749381604E-4</c:v>
                </c:pt>
                <c:pt idx="1054">
                  <c:v>-2.9242242749381604E-4</c:v>
                </c:pt>
                <c:pt idx="1055">
                  <c:v>-3.1041670489053395E-4</c:v>
                </c:pt>
                <c:pt idx="1056">
                  <c:v>-3.1537431192840519E-4</c:v>
                </c:pt>
                <c:pt idx="1057">
                  <c:v>-3.1721046268317265E-4</c:v>
                </c:pt>
                <c:pt idx="1058">
                  <c:v>-3.1812853806055617E-4</c:v>
                </c:pt>
                <c:pt idx="1059">
                  <c:v>-3.4695610491040051E-4</c:v>
                </c:pt>
                <c:pt idx="1060">
                  <c:v>-3.4934310089159782E-4</c:v>
                </c:pt>
                <c:pt idx="1061">
                  <c:v>-3.623797712504445E-4</c:v>
                </c:pt>
                <c:pt idx="1062">
                  <c:v>-3.6329784662782801E-4</c:v>
                </c:pt>
                <c:pt idx="1063">
                  <c:v>-3.8790226674170801E-4</c:v>
                </c:pt>
                <c:pt idx="1064">
                  <c:v>-3.8808588181718463E-4</c:v>
                </c:pt>
                <c:pt idx="1065">
                  <c:v>-3.9983724664769456E-4</c:v>
                </c:pt>
                <c:pt idx="1066">
                  <c:v>-4.0516208383651903E-4</c:v>
                </c:pt>
                <c:pt idx="1067">
                  <c:v>-4.1195584162915773E-4</c:v>
                </c:pt>
                <c:pt idx="1068">
                  <c:v>-4.1287391700654125E-4</c:v>
                </c:pt>
                <c:pt idx="1069">
                  <c:v>-4.2278913108228372E-4</c:v>
                </c:pt>
                <c:pt idx="1070">
                  <c:v>-4.3454049591279366E-4</c:v>
                </c:pt>
                <c:pt idx="1071">
                  <c:v>-4.3454049591279366E-4</c:v>
                </c:pt>
                <c:pt idx="1072">
                  <c:v>-4.3454049591279366E-4</c:v>
                </c:pt>
                <c:pt idx="1073">
                  <c:v>-4.3454049591279366E-4</c:v>
                </c:pt>
                <c:pt idx="1074">
                  <c:v>-4.3454049591279366E-4</c:v>
                </c:pt>
                <c:pt idx="1075">
                  <c:v>-4.3454049591279366E-4</c:v>
                </c:pt>
                <c:pt idx="1076">
                  <c:v>-4.3454049591279366E-4</c:v>
                </c:pt>
                <c:pt idx="1077">
                  <c:v>-4.3454049591279366E-4</c:v>
                </c:pt>
                <c:pt idx="1078">
                  <c:v>-4.3454049591279366E-4</c:v>
                </c:pt>
                <c:pt idx="1079">
                  <c:v>-4.3454049591279366E-4</c:v>
                </c:pt>
                <c:pt idx="1080">
                  <c:v>-4.3454049591279366E-4</c:v>
                </c:pt>
                <c:pt idx="1081">
                  <c:v>-4.3637664666756068E-4</c:v>
                </c:pt>
                <c:pt idx="1082">
                  <c:v>-4.3637664666756068E-4</c:v>
                </c:pt>
                <c:pt idx="1083">
                  <c:v>-4.3637664666756068E-4</c:v>
                </c:pt>
                <c:pt idx="1084">
                  <c:v>-4.3637664666756068E-4</c:v>
                </c:pt>
                <c:pt idx="1085">
                  <c:v>-4.3858002757328138E-4</c:v>
                </c:pt>
                <c:pt idx="1086">
                  <c:v>-4.3949810295066489E-4</c:v>
                </c:pt>
                <c:pt idx="1087">
                  <c:v>-4.4078340847900207E-4</c:v>
                </c:pt>
                <c:pt idx="1088">
                  <c:v>-4.4133425370543192E-4</c:v>
                </c:pt>
                <c:pt idx="1089">
                  <c:v>-4.5216754315855834E-4</c:v>
                </c:pt>
                <c:pt idx="1090">
                  <c:v>-4.5896130095119661E-4</c:v>
                </c:pt>
                <c:pt idx="1091">
                  <c:v>-4.6208275723430082E-4</c:v>
                </c:pt>
                <c:pt idx="1092">
                  <c:v>-4.6391890798906784E-4</c:v>
                </c:pt>
                <c:pt idx="1093">
                  <c:v>-4.6979459040432303E-4</c:v>
                </c:pt>
                <c:pt idx="1094">
                  <c:v>-4.7016182055527626E-4</c:v>
                </c:pt>
                <c:pt idx="1095">
                  <c:v>-4.7016182055527626E-4</c:v>
                </c:pt>
                <c:pt idx="1096">
                  <c:v>-4.7071266578170654E-4</c:v>
                </c:pt>
                <c:pt idx="1097">
                  <c:v>-4.8870694317842446E-4</c:v>
                </c:pt>
                <c:pt idx="1098">
                  <c:v>-4.9954023263155088E-4</c:v>
                </c:pt>
                <c:pt idx="1099">
                  <c:v>-5.0927183163181674E-4</c:v>
                </c:pt>
                <c:pt idx="1100">
                  <c:v>-5.1441305374516459E-4</c:v>
                </c:pt>
                <c:pt idx="1101">
                  <c:v>-5.2965310500973197E-4</c:v>
                </c:pt>
                <c:pt idx="1102">
                  <c:v>-5.3369263667021969E-4</c:v>
                </c:pt>
                <c:pt idx="1103">
                  <c:v>-5.4415869597239245E-4</c:v>
                </c:pt>
                <c:pt idx="1104">
                  <c:v>-5.4507677134977596E-4</c:v>
                </c:pt>
                <c:pt idx="1105">
                  <c:v>-5.4507677134977596E-4</c:v>
                </c:pt>
                <c:pt idx="1106">
                  <c:v>-5.4507677134977596E-4</c:v>
                </c:pt>
                <c:pt idx="1107">
                  <c:v>-5.5499198542551887E-4</c:v>
                </c:pt>
                <c:pt idx="1108">
                  <c:v>-5.6362189397292459E-4</c:v>
                </c:pt>
                <c:pt idx="1109">
                  <c:v>-5.6766142563341232E-4</c:v>
                </c:pt>
                <c:pt idx="1110">
                  <c:v>-5.7133372714294637E-4</c:v>
                </c:pt>
                <c:pt idx="1111">
                  <c:v>-5.7261903267128355E-4</c:v>
                </c:pt>
                <c:pt idx="1112">
                  <c:v>-5.7353710804866707E-4</c:v>
                </c:pt>
                <c:pt idx="1113">
                  <c:v>-5.8253424674702603E-4</c:v>
                </c:pt>
                <c:pt idx="1114">
                  <c:v>-5.8473762765274672E-4</c:v>
                </c:pt>
                <c:pt idx="1115">
                  <c:v>-6.0291552012494126E-4</c:v>
                </c:pt>
                <c:pt idx="1116">
                  <c:v>-6.0511890103066195E-4</c:v>
                </c:pt>
                <c:pt idx="1117">
                  <c:v>-6.0695505178542898E-4</c:v>
                </c:pt>
                <c:pt idx="1118">
                  <c:v>-6.0824035731376616E-4</c:v>
                </c:pt>
                <c:pt idx="1119">
                  <c:v>-6.1411603972902091E-4</c:v>
                </c:pt>
                <c:pt idx="1120">
                  <c:v>-6.1687026586117188E-4</c:v>
                </c:pt>
                <c:pt idx="1121">
                  <c:v>-6.2751994023882126E-4</c:v>
                </c:pt>
                <c:pt idx="1122">
                  <c:v>-6.2935609099358828E-4</c:v>
                </c:pt>
                <c:pt idx="1123">
                  <c:v>-6.3670069401265705E-4</c:v>
                </c:pt>
                <c:pt idx="1124">
                  <c:v>-6.6148872920201367E-4</c:v>
                </c:pt>
                <c:pt idx="1125">
                  <c:v>-6.6240680457939718E-4</c:v>
                </c:pt>
                <c:pt idx="1126">
                  <c:v>-6.6240680457939718E-4</c:v>
                </c:pt>
                <c:pt idx="1127">
                  <c:v>-6.6240680457939718E-4</c:v>
                </c:pt>
                <c:pt idx="1128">
                  <c:v>-6.6240680457939718E-4</c:v>
                </c:pt>
                <c:pt idx="1129">
                  <c:v>-6.6240680457939718E-4</c:v>
                </c:pt>
                <c:pt idx="1130">
                  <c:v>-6.6240680457939718E-4</c:v>
                </c:pt>
                <c:pt idx="1131">
                  <c:v>-6.6240680457939718E-4</c:v>
                </c:pt>
                <c:pt idx="1132">
                  <c:v>-6.6240680457939718E-4</c:v>
                </c:pt>
                <c:pt idx="1133">
                  <c:v>-6.6240680457939718E-4</c:v>
                </c:pt>
                <c:pt idx="1134">
                  <c:v>-6.6240680457939718E-4</c:v>
                </c:pt>
                <c:pt idx="1135">
                  <c:v>-6.6240680457939718E-4</c:v>
                </c:pt>
                <c:pt idx="1136">
                  <c:v>-6.6240680457939718E-4</c:v>
                </c:pt>
                <c:pt idx="1137">
                  <c:v>-6.6240680457939718E-4</c:v>
                </c:pt>
                <c:pt idx="1138">
                  <c:v>-6.6240680457939718E-4</c:v>
                </c:pt>
                <c:pt idx="1139">
                  <c:v>-6.6240680457939718E-4</c:v>
                </c:pt>
                <c:pt idx="1140">
                  <c:v>-6.6240680457939718E-4</c:v>
                </c:pt>
                <c:pt idx="1141">
                  <c:v>-6.6240680457939718E-4</c:v>
                </c:pt>
                <c:pt idx="1142">
                  <c:v>-6.6240680457939718E-4</c:v>
                </c:pt>
                <c:pt idx="1143">
                  <c:v>-6.6240680457939718E-4</c:v>
                </c:pt>
                <c:pt idx="1144">
                  <c:v>-6.6240680457939718E-4</c:v>
                </c:pt>
                <c:pt idx="1145">
                  <c:v>-6.6240680457939718E-4</c:v>
                </c:pt>
                <c:pt idx="1146">
                  <c:v>-6.6240680457939718E-4</c:v>
                </c:pt>
                <c:pt idx="1147">
                  <c:v>-6.6736441161726842E-4</c:v>
                </c:pt>
                <c:pt idx="1148">
                  <c:v>-6.7507624478729063E-4</c:v>
                </c:pt>
                <c:pt idx="1149">
                  <c:v>-6.7544347493824386E-4</c:v>
                </c:pt>
                <c:pt idx="1150">
                  <c:v>-6.8407338348564959E-4</c:v>
                </c:pt>
                <c:pt idx="1151">
                  <c:v>-6.8444061363660304E-4</c:v>
                </c:pt>
                <c:pt idx="1152">
                  <c:v>-7.0151681565593744E-4</c:v>
                </c:pt>
                <c:pt idx="1153">
                  <c:v>-7.0261850610879779E-4</c:v>
                </c:pt>
                <c:pt idx="1154">
                  <c:v>-7.0445465686356503E-4</c:v>
                </c:pt>
                <c:pt idx="1155">
                  <c:v>-7.0849418852405276E-4</c:v>
                </c:pt>
                <c:pt idx="1156">
                  <c:v>-7.0922864882595965E-4</c:v>
                </c:pt>
                <c:pt idx="1157">
                  <c:v>-7.1143202973168013E-4</c:v>
                </c:pt>
                <c:pt idx="1158">
                  <c:v>-7.1345179556192399E-4</c:v>
                </c:pt>
                <c:pt idx="1159">
                  <c:v>-7.1436987093930751E-4</c:v>
                </c:pt>
                <c:pt idx="1160">
                  <c:v>-7.173077121469351E-4</c:v>
                </c:pt>
                <c:pt idx="1161">
                  <c:v>-7.4136128703438482E-4</c:v>
                </c:pt>
                <c:pt idx="1162">
                  <c:v>-7.4136128703438482E-4</c:v>
                </c:pt>
                <c:pt idx="1163">
                  <c:v>-7.4319743778915185E-4</c:v>
                </c:pt>
                <c:pt idx="1164">
                  <c:v>-7.6119171518586998E-4</c:v>
                </c:pt>
                <c:pt idx="1165">
                  <c:v>-7.6119171518586998E-4</c:v>
                </c:pt>
                <c:pt idx="1166">
                  <c:v>-7.6119171518586998E-4</c:v>
                </c:pt>
                <c:pt idx="1167">
                  <c:v>-7.621097905632535E-4</c:v>
                </c:pt>
                <c:pt idx="1168">
                  <c:v>-7.621097905632535E-4</c:v>
                </c:pt>
                <c:pt idx="1169">
                  <c:v>-7.621097905632535E-4</c:v>
                </c:pt>
                <c:pt idx="1170">
                  <c:v>-7.621097905632535E-4</c:v>
                </c:pt>
                <c:pt idx="1171">
                  <c:v>-7.6798547297850846E-4</c:v>
                </c:pt>
                <c:pt idx="1172">
                  <c:v>-7.6798547297850846E-4</c:v>
                </c:pt>
                <c:pt idx="1173">
                  <c:v>-7.7202500463899619E-4</c:v>
                </c:pt>
                <c:pt idx="1174">
                  <c:v>-7.7202500463899619E-4</c:v>
                </c:pt>
                <c:pt idx="1175">
                  <c:v>-7.7202500463899619E-4</c:v>
                </c:pt>
                <c:pt idx="1176">
                  <c:v>-7.7202500463899619E-4</c:v>
                </c:pt>
                <c:pt idx="1177">
                  <c:v>-7.729430800163797E-4</c:v>
                </c:pt>
                <c:pt idx="1178">
                  <c:v>-7.729430800163797E-4</c:v>
                </c:pt>
                <c:pt idx="1179">
                  <c:v>-7.7386115539376321E-4</c:v>
                </c:pt>
                <c:pt idx="1180">
                  <c:v>-7.8689782575261011E-4</c:v>
                </c:pt>
                <c:pt idx="1181">
                  <c:v>-7.8689782575261011E-4</c:v>
                </c:pt>
                <c:pt idx="1182">
                  <c:v>-7.9589496445096907E-4</c:v>
                </c:pt>
                <c:pt idx="1183">
                  <c:v>-8.0617740867766521E-4</c:v>
                </c:pt>
                <c:pt idx="1184">
                  <c:v>-8.0636102375314183E-4</c:v>
                </c:pt>
                <c:pt idx="1185">
                  <c:v>-8.0727909913052556E-4</c:v>
                </c:pt>
                <c:pt idx="1186">
                  <c:v>-8.0911524988529259E-4</c:v>
                </c:pt>
                <c:pt idx="1187">
                  <c:v>-8.1811238858365176E-4</c:v>
                </c:pt>
                <c:pt idx="1188">
                  <c:v>-8.2472253130081341E-4</c:v>
                </c:pt>
                <c:pt idx="1189">
                  <c:v>-8.2802760265939424E-4</c:v>
                </c:pt>
                <c:pt idx="1190">
                  <c:v>-8.30781828791545E-4</c:v>
                </c:pt>
                <c:pt idx="1191">
                  <c:v>-8.3298520969726569E-4</c:v>
                </c:pt>
                <c:pt idx="1192">
                  <c:v>-8.3739197150870686E-4</c:v>
                </c:pt>
                <c:pt idx="1193">
                  <c:v>-8.3977896748990417E-4</c:v>
                </c:pt>
                <c:pt idx="1194">
                  <c:v>-8.4565464990515892E-4</c:v>
                </c:pt>
                <c:pt idx="1195">
                  <c:v>-8.5373371322613437E-4</c:v>
                </c:pt>
                <c:pt idx="1196">
                  <c:v>-8.6273085192449354E-4</c:v>
                </c:pt>
                <c:pt idx="1197">
                  <c:v>-8.8347935545336222E-4</c:v>
                </c:pt>
                <c:pt idx="1198">
                  <c:v>-8.8347935545336222E-4</c:v>
                </c:pt>
                <c:pt idx="1199">
                  <c:v>-8.8347935545336222E-4</c:v>
                </c:pt>
                <c:pt idx="1200">
                  <c:v>-8.902731132460007E-4</c:v>
                </c:pt>
                <c:pt idx="1201">
                  <c:v>-8.902731132460007E-4</c:v>
                </c:pt>
                <c:pt idx="1202">
                  <c:v>-8.902731132460007E-4</c:v>
                </c:pt>
                <c:pt idx="1203">
                  <c:v>-8.902731132460007E-4</c:v>
                </c:pt>
                <c:pt idx="1204">
                  <c:v>-8.902731132460007E-4</c:v>
                </c:pt>
                <c:pt idx="1205">
                  <c:v>-8.9119118862338443E-4</c:v>
                </c:pt>
                <c:pt idx="1206">
                  <c:v>-8.9119118862338443E-4</c:v>
                </c:pt>
                <c:pt idx="1207">
                  <c:v>-8.9119118862338443E-4</c:v>
                </c:pt>
                <c:pt idx="1208">
                  <c:v>-8.9119118862338443E-4</c:v>
                </c:pt>
                <c:pt idx="1209">
                  <c:v>-9.0147363285008036E-4</c:v>
                </c:pt>
                <c:pt idx="1210">
                  <c:v>-9.4535763588901524E-4</c:v>
                </c:pt>
                <c:pt idx="1211">
                  <c:v>-9.4701017156830587E-4</c:v>
                </c:pt>
                <c:pt idx="1212">
                  <c:v>-9.534366992099909E-4</c:v>
                </c:pt>
                <c:pt idx="1213">
                  <c:v>-9.534366992099909E-4</c:v>
                </c:pt>
                <c:pt idx="1214">
                  <c:v>-9.9768793239987923E-4</c:v>
                </c:pt>
                <c:pt idx="1215">
                  <c:v>-1.0008093886829834E-3</c:v>
                </c:pt>
                <c:pt idx="1216">
                  <c:v>-1.0008093886829834E-3</c:v>
                </c:pt>
                <c:pt idx="1217">
                  <c:v>-1.0008093886829834E-3</c:v>
                </c:pt>
                <c:pt idx="1218">
                  <c:v>-1.0008093886829834E-3</c:v>
                </c:pt>
                <c:pt idx="1219">
                  <c:v>-1.0008093886829834E-3</c:v>
                </c:pt>
                <c:pt idx="1220">
                  <c:v>-1.001727464060367E-3</c:v>
                </c:pt>
                <c:pt idx="1221">
                  <c:v>-1.001727464060367E-3</c:v>
                </c:pt>
                <c:pt idx="1222">
                  <c:v>-1.0026455394377505E-3</c:v>
                </c:pt>
                <c:pt idx="1223">
                  <c:v>-1.0026455394377505E-3</c:v>
                </c:pt>
                <c:pt idx="1224">
                  <c:v>-1.009439297230389E-3</c:v>
                </c:pt>
                <c:pt idx="1225">
                  <c:v>-1.0283516500044906E-3</c:v>
                </c:pt>
                <c:pt idx="1226">
                  <c:v>-1.0283516500044906E-3</c:v>
                </c:pt>
                <c:pt idx="1227">
                  <c:v>-1.0445097766464415E-3</c:v>
                </c:pt>
                <c:pt idx="1228">
                  <c:v>-1.048732923382406E-3</c:v>
                </c:pt>
                <c:pt idx="1229">
                  <c:v>-1.0503854590616965E-3</c:v>
                </c:pt>
                <c:pt idx="1230">
                  <c:v>-1.0509363042881265E-3</c:v>
                </c:pt>
                <c:pt idx="1231">
                  <c:v>-1.0726028831943789E-3</c:v>
                </c:pt>
                <c:pt idx="1232">
                  <c:v>-1.0825180972701216E-3</c:v>
                </c:pt>
                <c:pt idx="1233">
                  <c:v>-1.1023485254216068E-3</c:v>
                </c:pt>
                <c:pt idx="1234">
                  <c:v>-1.1023485254216068E-3</c:v>
                </c:pt>
                <c:pt idx="1235">
                  <c:v>-1.1023485254216068E-3</c:v>
                </c:pt>
                <c:pt idx="1236">
                  <c:v>-1.1023485254216068E-3</c:v>
                </c:pt>
                <c:pt idx="1237">
                  <c:v>-1.1023485254216068E-3</c:v>
                </c:pt>
                <c:pt idx="1238">
                  <c:v>-1.1023485254216068E-3</c:v>
                </c:pt>
                <c:pt idx="1239">
                  <c:v>-1.1023485254216068E-3</c:v>
                </c:pt>
                <c:pt idx="1240">
                  <c:v>-1.1122637394973495E-3</c:v>
                </c:pt>
                <c:pt idx="1241">
                  <c:v>-1.1122637394973495E-3</c:v>
                </c:pt>
                <c:pt idx="1242">
                  <c:v>-1.1122637394973495E-3</c:v>
                </c:pt>
                <c:pt idx="1243">
                  <c:v>-1.1163032711578372E-3</c:v>
                </c:pt>
                <c:pt idx="1244">
                  <c:v>-1.1172213465352207E-3</c:v>
                </c:pt>
                <c:pt idx="1245">
                  <c:v>-1.1199755726673715E-3</c:v>
                </c:pt>
                <c:pt idx="1246">
                  <c:v>-1.1339303184036019E-3</c:v>
                </c:pt>
                <c:pt idx="1247">
                  <c:v>-1.1370517746867061E-3</c:v>
                </c:pt>
                <c:pt idx="1248">
                  <c:v>-1.144212762630298E-3</c:v>
                </c:pt>
                <c:pt idx="1249">
                  <c:v>-1.1451308380076815E-3</c:v>
                </c:pt>
                <c:pt idx="1250">
                  <c:v>-1.1574330480646213E-3</c:v>
                </c:pt>
                <c:pt idx="1251">
                  <c:v>-1.173223944555619E-3</c:v>
                </c:pt>
                <c:pt idx="1252">
                  <c:v>-1.1741420199330025E-3</c:v>
                </c:pt>
                <c:pt idx="1253">
                  <c:v>-1.1757945556122929E-3</c:v>
                </c:pt>
                <c:pt idx="1254">
                  <c:v>-1.1813030078765944E-3</c:v>
                </c:pt>
                <c:pt idx="1255">
                  <c:v>-1.2187604832738443E-3</c:v>
                </c:pt>
                <c:pt idx="1256">
                  <c:v>-1.2187604832738443E-3</c:v>
                </c:pt>
                <c:pt idx="1257">
                  <c:v>-1.2187604832738443E-3</c:v>
                </c:pt>
                <c:pt idx="1258">
                  <c:v>-1.2187604832738443E-3</c:v>
                </c:pt>
                <c:pt idx="1259">
                  <c:v>-1.2187604832738443E-3</c:v>
                </c:pt>
                <c:pt idx="1260">
                  <c:v>-1.2187604832738443E-3</c:v>
                </c:pt>
                <c:pt idx="1261">
                  <c:v>-1.2218819395569485E-3</c:v>
                </c:pt>
                <c:pt idx="1262">
                  <c:v>-1.230511848104354E-3</c:v>
                </c:pt>
                <c:pt idx="1263">
                  <c:v>-1.230511848104354E-3</c:v>
                </c:pt>
                <c:pt idx="1264">
                  <c:v>-1.2457518993689214E-3</c:v>
                </c:pt>
                <c:pt idx="1265">
                  <c:v>-1.2958788149740647E-3</c:v>
                </c:pt>
                <c:pt idx="1266">
                  <c:v>-1.2990002712571689E-3</c:v>
                </c:pt>
                <c:pt idx="1267">
                  <c:v>-1.3026725727667032E-3</c:v>
                </c:pt>
                <c:pt idx="1268">
                  <c:v>-1.3026725727667032E-3</c:v>
                </c:pt>
                <c:pt idx="1269">
                  <c:v>-1.3026725727667032E-3</c:v>
                </c:pt>
                <c:pt idx="1270">
                  <c:v>-1.3026725727667032E-3</c:v>
                </c:pt>
                <c:pt idx="1271">
                  <c:v>-1.3175453938803171E-3</c:v>
                </c:pt>
                <c:pt idx="1272">
                  <c:v>-1.3292967587108268E-3</c:v>
                </c:pt>
                <c:pt idx="1273">
                  <c:v>-1.338293897409186E-3</c:v>
                </c:pt>
                <c:pt idx="1274">
                  <c:v>-1.338293897409186E-3</c:v>
                </c:pt>
                <c:pt idx="1275">
                  <c:v>-1.338293897409186E-3</c:v>
                </c:pt>
                <c:pt idx="1276">
                  <c:v>-1.338293897409186E-3</c:v>
                </c:pt>
                <c:pt idx="1277">
                  <c:v>-1.346005730579208E-3</c:v>
                </c:pt>
                <c:pt idx="1278">
                  <c:v>-1.3500452622396957E-3</c:v>
                </c:pt>
                <c:pt idx="1279">
                  <c:v>-1.3500452622396957E-3</c:v>
                </c:pt>
                <c:pt idx="1280">
                  <c:v>-1.3500452622396957E-3</c:v>
                </c:pt>
                <c:pt idx="1281">
                  <c:v>-1.3500452622396957E-3</c:v>
                </c:pt>
                <c:pt idx="1282">
                  <c:v>-1.3500452622396957E-3</c:v>
                </c:pt>
                <c:pt idx="1283">
                  <c:v>-1.3636327778249727E-3</c:v>
                </c:pt>
                <c:pt idx="1284">
                  <c:v>-1.3636327778249727E-3</c:v>
                </c:pt>
                <c:pt idx="1285">
                  <c:v>-1.3636327778249727E-3</c:v>
                </c:pt>
                <c:pt idx="1286">
                  <c:v>-1.3636327778249727E-3</c:v>
                </c:pt>
                <c:pt idx="1287">
                  <c:v>-1.3671214642590303E-3</c:v>
                </c:pt>
                <c:pt idx="1288">
                  <c:v>-1.3785055989385866E-3</c:v>
                </c:pt>
                <c:pt idx="1289">
                  <c:v>-1.3785055989385866E-3</c:v>
                </c:pt>
                <c:pt idx="1290">
                  <c:v>-1.3785055989385866E-3</c:v>
                </c:pt>
                <c:pt idx="1291">
                  <c:v>-1.3785055989385866E-3</c:v>
                </c:pt>
                <c:pt idx="1292">
                  <c:v>-1.3887880431652825E-3</c:v>
                </c:pt>
                <c:pt idx="1293">
                  <c:v>-1.3970507215617348E-3</c:v>
                </c:pt>
                <c:pt idx="1294">
                  <c:v>-1.3996213326184087E-3</c:v>
                </c:pt>
                <c:pt idx="1295">
                  <c:v>-1.4095365466941514E-3</c:v>
                </c:pt>
                <c:pt idx="1296">
                  <c:v>-1.4348754271099381E-3</c:v>
                </c:pt>
                <c:pt idx="1297">
                  <c:v>-1.4348754271099381E-3</c:v>
                </c:pt>
                <c:pt idx="1298">
                  <c:v>-1.4348754271099381E-3</c:v>
                </c:pt>
                <c:pt idx="1299">
                  <c:v>-1.4348754271099381E-3</c:v>
                </c:pt>
                <c:pt idx="1300">
                  <c:v>-1.4389149587704258E-3</c:v>
                </c:pt>
                <c:pt idx="1301">
                  <c:v>-1.4389149587704258E-3</c:v>
                </c:pt>
                <c:pt idx="1302">
                  <c:v>-1.4389149587704258E-3</c:v>
                </c:pt>
                <c:pt idx="1303">
                  <c:v>-1.4389149587704258E-3</c:v>
                </c:pt>
                <c:pt idx="1304">
                  <c:v>-1.455623930638807E-3</c:v>
                </c:pt>
                <c:pt idx="1305">
                  <c:v>-1.457460081393574E-3</c:v>
                </c:pt>
                <c:pt idx="1306">
                  <c:v>-1.457460081393574E-3</c:v>
                </c:pt>
                <c:pt idx="1307">
                  <c:v>-1.457460081393574E-3</c:v>
                </c:pt>
                <c:pt idx="1308">
                  <c:v>-1.457460081393574E-3</c:v>
                </c:pt>
                <c:pt idx="1309">
                  <c:v>-1.4624176884314455E-3</c:v>
                </c:pt>
                <c:pt idx="1310">
                  <c:v>-1.4673752954693167E-3</c:v>
                </c:pt>
                <c:pt idx="1311">
                  <c:v>-1.471047596978851E-3</c:v>
                </c:pt>
                <c:pt idx="1312">
                  <c:v>-1.5215417427349477E-3</c:v>
                </c:pt>
                <c:pt idx="1313">
                  <c:v>-1.5215417427349477E-3</c:v>
                </c:pt>
                <c:pt idx="1314">
                  <c:v>-1.5215417427349477E-3</c:v>
                </c:pt>
                <c:pt idx="1315">
                  <c:v>-1.5259485045463889E-3</c:v>
                </c:pt>
                <c:pt idx="1316">
                  <c:v>-1.5323750321880739E-3</c:v>
                </c:pt>
                <c:pt idx="1317">
                  <c:v>-1.5323750321880739E-3</c:v>
                </c:pt>
                <c:pt idx="1318">
                  <c:v>-1.5323750321880739E-3</c:v>
                </c:pt>
                <c:pt idx="1319">
                  <c:v>-1.5323750321880739E-3</c:v>
                </c:pt>
                <c:pt idx="1320">
                  <c:v>-1.5345784130937944E-3</c:v>
                </c:pt>
                <c:pt idx="1321">
                  <c:v>-1.5345784130937944E-3</c:v>
                </c:pt>
                <c:pt idx="1322">
                  <c:v>-1.5345784130937944E-3</c:v>
                </c:pt>
                <c:pt idx="1323">
                  <c:v>-1.5345784130937944E-3</c:v>
                </c:pt>
                <c:pt idx="1324">
                  <c:v>-1.5345784130937944E-3</c:v>
                </c:pt>
                <c:pt idx="1325">
                  <c:v>-1.5624879045662552E-3</c:v>
                </c:pt>
                <c:pt idx="1326">
                  <c:v>-1.567078281453173E-3</c:v>
                </c:pt>
                <c:pt idx="1327">
                  <c:v>-1.567078281453173E-3</c:v>
                </c:pt>
                <c:pt idx="1328">
                  <c:v>-1.567078281453173E-3</c:v>
                </c:pt>
                <c:pt idx="1329">
                  <c:v>-1.5679963568305567E-3</c:v>
                </c:pt>
                <c:pt idx="1330">
                  <c:v>-1.5679963568305567E-3</c:v>
                </c:pt>
                <c:pt idx="1331">
                  <c:v>-1.5679963568305567E-3</c:v>
                </c:pt>
                <c:pt idx="1332">
                  <c:v>-1.5679963568305567E-3</c:v>
                </c:pt>
                <c:pt idx="1333">
                  <c:v>-1.5679963568305567E-3</c:v>
                </c:pt>
                <c:pt idx="1334">
                  <c:v>-1.5679963568305567E-3</c:v>
                </c:pt>
                <c:pt idx="1335">
                  <c:v>-1.5733211940193814E-3</c:v>
                </c:pt>
                <c:pt idx="1336">
                  <c:v>-1.5742392693967649E-3</c:v>
                </c:pt>
                <c:pt idx="1337">
                  <c:v>-1.5797477216610665E-3</c:v>
                </c:pt>
                <c:pt idx="1338">
                  <c:v>-1.5845217136234611E-3</c:v>
                </c:pt>
                <c:pt idx="1339">
                  <c:v>-1.5885612452839488E-3</c:v>
                </c:pt>
                <c:pt idx="1340">
                  <c:v>-1.5971911538313543E-3</c:v>
                </c:pt>
                <c:pt idx="1341">
                  <c:v>-1.5999453799635051E-3</c:v>
                </c:pt>
                <c:pt idx="1342">
                  <c:v>-1.6298746372662098E-3</c:v>
                </c:pt>
                <c:pt idx="1343">
                  <c:v>-1.6667812674370295E-3</c:v>
                </c:pt>
                <c:pt idx="1344">
                  <c:v>-1.6676993428144131E-3</c:v>
                </c:pt>
                <c:pt idx="1345">
                  <c:v>-1.6695354935691801E-3</c:v>
                </c:pt>
                <c:pt idx="1346">
                  <c:v>-1.6695354935691801E-3</c:v>
                </c:pt>
                <c:pt idx="1347">
                  <c:v>-1.6695354935691801E-3</c:v>
                </c:pt>
                <c:pt idx="1348">
                  <c:v>-1.6726569498522843E-3</c:v>
                </c:pt>
                <c:pt idx="1349">
                  <c:v>-1.6726569498522843E-3</c:v>
                </c:pt>
                <c:pt idx="1350">
                  <c:v>-1.6735750252296678E-3</c:v>
                </c:pt>
                <c:pt idx="1351">
                  <c:v>-1.6754111759844351E-3</c:v>
                </c:pt>
                <c:pt idx="1352">
                  <c:v>-1.6776145568901555E-3</c:v>
                </c:pt>
                <c:pt idx="1353">
                  <c:v>-1.6776145568901555E-3</c:v>
                </c:pt>
                <c:pt idx="1354">
                  <c:v>-1.6776145568901555E-3</c:v>
                </c:pt>
                <c:pt idx="1355">
                  <c:v>-1.6785326322675393E-3</c:v>
                </c:pt>
                <c:pt idx="1356">
                  <c:v>-1.6785326322675393E-3</c:v>
                </c:pt>
                <c:pt idx="1357">
                  <c:v>-1.6785326322675393E-3</c:v>
                </c:pt>
                <c:pt idx="1358">
                  <c:v>-1.6785326322675393E-3</c:v>
                </c:pt>
                <c:pt idx="1359">
                  <c:v>-1.6785326322675393E-3</c:v>
                </c:pt>
                <c:pt idx="1360">
                  <c:v>-1.6785326322675393E-3</c:v>
                </c:pt>
                <c:pt idx="1361">
                  <c:v>-1.6785326322675393E-3</c:v>
                </c:pt>
                <c:pt idx="1362">
                  <c:v>-1.6803687830223065E-3</c:v>
                </c:pt>
                <c:pt idx="1363">
                  <c:v>-1.7055240483626164E-3</c:v>
                </c:pt>
                <c:pt idx="1364">
                  <c:v>-1.7091963498721506E-3</c:v>
                </c:pt>
                <c:pt idx="1365">
                  <c:v>-1.7150720322874056E-3</c:v>
                </c:pt>
                <c:pt idx="1366">
                  <c:v>-1.715439262438359E-3</c:v>
                </c:pt>
                <c:pt idx="1367">
                  <c:v>-1.7181934885705098E-3</c:v>
                </c:pt>
                <c:pt idx="1368">
                  <c:v>-1.7310465438538799E-3</c:v>
                </c:pt>
                <c:pt idx="1369">
                  <c:v>-1.738574761948425E-3</c:v>
                </c:pt>
                <c:pt idx="1370">
                  <c:v>-1.7416962182315292E-3</c:v>
                </c:pt>
                <c:pt idx="1371">
                  <c:v>-1.7484899760241677E-3</c:v>
                </c:pt>
                <c:pt idx="1372">
                  <c:v>-1.7488572061751212E-3</c:v>
                </c:pt>
                <c:pt idx="1373">
                  <c:v>-1.7615266463830146E-3</c:v>
                </c:pt>
                <c:pt idx="1374">
                  <c:v>-1.7618938765339679E-3</c:v>
                </c:pt>
                <c:pt idx="1375">
                  <c:v>-1.7782356182513956E-3</c:v>
                </c:pt>
                <c:pt idx="1376">
                  <c:v>-1.7791536936287793E-3</c:v>
                </c:pt>
                <c:pt idx="1377">
                  <c:v>-1.7841113006666505E-3</c:v>
                </c:pt>
                <c:pt idx="1378">
                  <c:v>-1.7841113006666505E-3</c:v>
                </c:pt>
                <c:pt idx="1379">
                  <c:v>-1.7850293760440341E-3</c:v>
                </c:pt>
                <c:pt idx="1380">
                  <c:v>-1.7868655267988011E-3</c:v>
                </c:pt>
                <c:pt idx="1381">
                  <c:v>-1.7899869830819053E-3</c:v>
                </c:pt>
                <c:pt idx="1382">
                  <c:v>-1.7899869830819053E-3</c:v>
                </c:pt>
                <c:pt idx="1383">
                  <c:v>-1.7976988162519275E-3</c:v>
                </c:pt>
                <c:pt idx="1384">
                  <c:v>-1.8035744986671823E-3</c:v>
                </c:pt>
                <c:pt idx="1385">
                  <c:v>-1.8070631851012399E-3</c:v>
                </c:pt>
                <c:pt idx="1386">
                  <c:v>-1.8079812604786234E-3</c:v>
                </c:pt>
                <c:pt idx="1387">
                  <c:v>-1.8144077881203085E-3</c:v>
                </c:pt>
                <c:pt idx="1388">
                  <c:v>-1.8401138986870486E-3</c:v>
                </c:pt>
                <c:pt idx="1389">
                  <c:v>-1.8689414655368929E-3</c:v>
                </c:pt>
                <c:pt idx="1390">
                  <c:v>-1.8707776162916602E-3</c:v>
                </c:pt>
                <c:pt idx="1391">
                  <c:v>-1.8856504374052739E-3</c:v>
                </c:pt>
                <c:pt idx="1392">
                  <c:v>-1.889965391678977E-3</c:v>
                </c:pt>
                <c:pt idx="1393">
                  <c:v>-1.889965391678977E-3</c:v>
                </c:pt>
                <c:pt idx="1394">
                  <c:v>-1.889965391678977E-3</c:v>
                </c:pt>
                <c:pt idx="1395">
                  <c:v>-1.889965391678977E-3</c:v>
                </c:pt>
                <c:pt idx="1396">
                  <c:v>-1.8906080444431453E-3</c:v>
                </c:pt>
                <c:pt idx="1397">
                  <c:v>-1.8906080444431453E-3</c:v>
                </c:pt>
                <c:pt idx="1398">
                  <c:v>-1.8906080444431453E-3</c:v>
                </c:pt>
                <c:pt idx="1399">
                  <c:v>-1.8906080444431453E-3</c:v>
                </c:pt>
                <c:pt idx="1400">
                  <c:v>-1.8933622705752961E-3</c:v>
                </c:pt>
                <c:pt idx="1401">
                  <c:v>-1.8933622705752961E-3</c:v>
                </c:pt>
                <c:pt idx="1402">
                  <c:v>-1.8933622705752961E-3</c:v>
                </c:pt>
                <c:pt idx="1403">
                  <c:v>-1.8933622705752961E-3</c:v>
                </c:pt>
                <c:pt idx="1404">
                  <c:v>-1.8949229987168482E-3</c:v>
                </c:pt>
                <c:pt idx="1405">
                  <c:v>-1.8949229987168482E-3</c:v>
                </c:pt>
                <c:pt idx="1406">
                  <c:v>-1.8949229987168482E-3</c:v>
                </c:pt>
                <c:pt idx="1407">
                  <c:v>-1.8949229987168482E-3</c:v>
                </c:pt>
                <c:pt idx="1408">
                  <c:v>-1.8964837268584003E-3</c:v>
                </c:pt>
                <c:pt idx="1409">
                  <c:v>-1.8964837268584003E-3</c:v>
                </c:pt>
                <c:pt idx="1410">
                  <c:v>-1.8974018022357838E-3</c:v>
                </c:pt>
                <c:pt idx="1411">
                  <c:v>-1.8974018022357838E-3</c:v>
                </c:pt>
                <c:pt idx="1412">
                  <c:v>-1.8974018022357838E-3</c:v>
                </c:pt>
                <c:pt idx="1413">
                  <c:v>-1.8974018022357838E-3</c:v>
                </c:pt>
                <c:pt idx="1414">
                  <c:v>-1.900523258518888E-3</c:v>
                </c:pt>
                <c:pt idx="1415">
                  <c:v>-1.9023594092736551E-3</c:v>
                </c:pt>
                <c:pt idx="1416">
                  <c:v>-1.9317378213499297E-3</c:v>
                </c:pt>
                <c:pt idx="1417">
                  <c:v>-1.9592800826714368E-3</c:v>
                </c:pt>
                <c:pt idx="1418">
                  <c:v>-1.9592800826714368E-3</c:v>
                </c:pt>
                <c:pt idx="1419">
                  <c:v>-1.9592800826714368E-3</c:v>
                </c:pt>
                <c:pt idx="1420">
                  <c:v>-1.9592800826714368E-3</c:v>
                </c:pt>
                <c:pt idx="1421">
                  <c:v>-1.9618506937281108E-3</c:v>
                </c:pt>
                <c:pt idx="1422">
                  <c:v>-1.9726839831812372E-3</c:v>
                </c:pt>
                <c:pt idx="1423">
                  <c:v>-1.9871895741438977E-3</c:v>
                </c:pt>
                <c:pt idx="1424">
                  <c:v>-1.9980228635970237E-3</c:v>
                </c:pt>
                <c:pt idx="1425">
                  <c:v>-1.9980228635970237E-3</c:v>
                </c:pt>
                <c:pt idx="1426">
                  <c:v>-2.0005934746536976E-3</c:v>
                </c:pt>
                <c:pt idx="1427">
                  <c:v>-2.017853291748509E-3</c:v>
                </c:pt>
                <c:pt idx="1428">
                  <c:v>-2.0187713671258926E-3</c:v>
                </c:pt>
                <c:pt idx="1429">
                  <c:v>-2.0187713671258926E-3</c:v>
                </c:pt>
                <c:pt idx="1430">
                  <c:v>-2.0187713671258926E-3</c:v>
                </c:pt>
                <c:pt idx="1431">
                  <c:v>-2.0187713671258926E-3</c:v>
                </c:pt>
                <c:pt idx="1432">
                  <c:v>-2.0187713671258926E-3</c:v>
                </c:pt>
                <c:pt idx="1433">
                  <c:v>-2.0354803389942737E-3</c:v>
                </c:pt>
                <c:pt idx="1434">
                  <c:v>-2.042274096786912E-3</c:v>
                </c:pt>
                <c:pt idx="1435">
                  <c:v>-2.0431921721642959E-3</c:v>
                </c:pt>
                <c:pt idx="1436">
                  <c:v>-2.0516384656362246E-3</c:v>
                </c:pt>
                <c:pt idx="1437">
                  <c:v>-2.0701835882593728E-3</c:v>
                </c:pt>
                <c:pt idx="1438">
                  <c:v>-2.0701835882593728E-3</c:v>
                </c:pt>
                <c:pt idx="1439">
                  <c:v>-2.0701835882593728E-3</c:v>
                </c:pt>
                <c:pt idx="1440">
                  <c:v>-2.0732132370047387E-3</c:v>
                </c:pt>
                <c:pt idx="1441">
                  <c:v>-2.0732132370047387E-3</c:v>
                </c:pt>
                <c:pt idx="1442">
                  <c:v>-2.0732132370047387E-3</c:v>
                </c:pt>
                <c:pt idx="1443">
                  <c:v>-2.073305044542477E-3</c:v>
                </c:pt>
                <c:pt idx="1444">
                  <c:v>-2.073305044542477E-3</c:v>
                </c:pt>
                <c:pt idx="1445">
                  <c:v>-2.0800988023351153E-3</c:v>
                </c:pt>
                <c:pt idx="1446">
                  <c:v>-2.1045196073735187E-3</c:v>
                </c:pt>
                <c:pt idx="1447">
                  <c:v>-2.1237991902985738E-3</c:v>
                </c:pt>
                <c:pt idx="1448">
                  <c:v>-2.1243500355250036E-3</c:v>
                </c:pt>
                <c:pt idx="1449">
                  <c:v>-2.1252681109023876E-3</c:v>
                </c:pt>
                <c:pt idx="1450">
                  <c:v>-2.1252681109023876E-3</c:v>
                </c:pt>
                <c:pt idx="1451">
                  <c:v>-2.1311437933176423E-3</c:v>
                </c:pt>
                <c:pt idx="1452">
                  <c:v>-2.1327963289969327E-3</c:v>
                </c:pt>
                <c:pt idx="1453">
                  <c:v>-2.133347174223363E-3</c:v>
                </c:pt>
                <c:pt idx="1454">
                  <c:v>-2.1438132335255358E-3</c:v>
                </c:pt>
                <c:pt idx="1455">
                  <c:v>-2.1473019199595932E-3</c:v>
                </c:pt>
                <c:pt idx="1456">
                  <c:v>-2.1624501636864223E-3</c:v>
                </c:pt>
                <c:pt idx="1457">
                  <c:v>-2.1688766913281073E-3</c:v>
                </c:pt>
                <c:pt idx="1458">
                  <c:v>-2.1688766913281073E-3</c:v>
                </c:pt>
                <c:pt idx="1459">
                  <c:v>-2.1695193440922759E-3</c:v>
                </c:pt>
                <c:pt idx="1460">
                  <c:v>-2.1695193440922759E-3</c:v>
                </c:pt>
                <c:pt idx="1461">
                  <c:v>-2.1695193440922759E-3</c:v>
                </c:pt>
                <c:pt idx="1462">
                  <c:v>-2.1713554948470429E-3</c:v>
                </c:pt>
                <c:pt idx="1463">
                  <c:v>-2.1713554948470429E-3</c:v>
                </c:pt>
                <c:pt idx="1464">
                  <c:v>-2.1713554948470429E-3</c:v>
                </c:pt>
                <c:pt idx="1465">
                  <c:v>-2.1714473023847812E-3</c:v>
                </c:pt>
                <c:pt idx="1466">
                  <c:v>-2.1714473023847812E-3</c:v>
                </c:pt>
                <c:pt idx="1467">
                  <c:v>-2.1714473023847812E-3</c:v>
                </c:pt>
                <c:pt idx="1468">
                  <c:v>-2.1753950265075307E-3</c:v>
                </c:pt>
                <c:pt idx="1469">
                  <c:v>-2.1753950265075307E-3</c:v>
                </c:pt>
                <c:pt idx="1470">
                  <c:v>-2.1753950265075307E-3</c:v>
                </c:pt>
                <c:pt idx="1471">
                  <c:v>-2.1772311772622977E-3</c:v>
                </c:pt>
                <c:pt idx="1472">
                  <c:v>-2.199632216470457E-3</c:v>
                </c:pt>
                <c:pt idx="1473">
                  <c:v>-2.2005502918478405E-3</c:v>
                </c:pt>
                <c:pt idx="1474">
                  <c:v>-2.2200134898483726E-3</c:v>
                </c:pt>
                <c:pt idx="1475">
                  <c:v>-2.2200134898483726E-3</c:v>
                </c:pt>
                <c:pt idx="1476">
                  <c:v>-2.2537986637360882E-3</c:v>
                </c:pt>
                <c:pt idx="1477">
                  <c:v>-2.2547167391134717E-3</c:v>
                </c:pt>
                <c:pt idx="1478">
                  <c:v>-2.2547167391134717E-3</c:v>
                </c:pt>
                <c:pt idx="1479">
                  <c:v>-2.2646319531892142E-3</c:v>
                </c:pt>
                <c:pt idx="1480">
                  <c:v>-2.2859313019445134E-3</c:v>
                </c:pt>
                <c:pt idx="1481">
                  <c:v>-2.2859313019445134E-3</c:v>
                </c:pt>
                <c:pt idx="1482">
                  <c:v>-2.2859313019445134E-3</c:v>
                </c:pt>
                <c:pt idx="1483">
                  <c:v>-2.2885019130011873E-3</c:v>
                </c:pt>
                <c:pt idx="1484">
                  <c:v>-2.290246256218216E-3</c:v>
                </c:pt>
                <c:pt idx="1485">
                  <c:v>-2.290246256218216E-3</c:v>
                </c:pt>
                <c:pt idx="1486">
                  <c:v>-2.2912561391333379E-3</c:v>
                </c:pt>
                <c:pt idx="1487">
                  <c:v>-2.3002532778316968E-3</c:v>
                </c:pt>
                <c:pt idx="1488">
                  <c:v>-2.3017221984355106E-3</c:v>
                </c:pt>
                <c:pt idx="1489">
                  <c:v>-2.3039255793412313E-3</c:v>
                </c:pt>
                <c:pt idx="1490">
                  <c:v>-2.3048436547186148E-3</c:v>
                </c:pt>
                <c:pt idx="1491">
                  <c:v>-2.306128960246952E-3</c:v>
                </c:pt>
                <c:pt idx="1492">
                  <c:v>-2.3066798054733819E-3</c:v>
                </c:pt>
                <c:pt idx="1493">
                  <c:v>-2.3083323411526727E-3</c:v>
                </c:pt>
                <c:pt idx="1494">
                  <c:v>-2.3134735632660205E-3</c:v>
                </c:pt>
                <c:pt idx="1495">
                  <c:v>-2.3160441743226945E-3</c:v>
                </c:pt>
                <c:pt idx="1496">
                  <c:v>-2.323388777341763E-3</c:v>
                </c:pt>
                <c:pt idx="1497">
                  <c:v>-2.330549765285355E-3</c:v>
                </c:pt>
                <c:pt idx="1498">
                  <c:v>-2.3423011301158649E-3</c:v>
                </c:pt>
                <c:pt idx="1499">
                  <c:v>-2.3430355904177718E-3</c:v>
                </c:pt>
                <c:pt idx="1500">
                  <c:v>-2.3571739512294786E-3</c:v>
                </c:pt>
                <c:pt idx="1501">
                  <c:v>-2.3883885140605202E-3</c:v>
                </c:pt>
                <c:pt idx="1502">
                  <c:v>-2.3918772004945777E-3</c:v>
                </c:pt>
                <c:pt idx="1503">
                  <c:v>-2.3918772004945777E-3</c:v>
                </c:pt>
                <c:pt idx="1504">
                  <c:v>-2.3918772004945777E-3</c:v>
                </c:pt>
                <c:pt idx="1505">
                  <c:v>-2.3918772004945777E-3</c:v>
                </c:pt>
                <c:pt idx="1506">
                  <c:v>-2.3977528829098329E-3</c:v>
                </c:pt>
                <c:pt idx="1507">
                  <c:v>-2.3983037281362627E-3</c:v>
                </c:pt>
                <c:pt idx="1508">
                  <c:v>-2.3992218035136467E-3</c:v>
                </c:pt>
                <c:pt idx="1509">
                  <c:v>-2.4050974859289014E-3</c:v>
                </c:pt>
                <c:pt idx="1510">
                  <c:v>-2.4050974859289014E-3</c:v>
                </c:pt>
                <c:pt idx="1511">
                  <c:v>-2.4050974859289014E-3</c:v>
                </c:pt>
                <c:pt idx="1512">
                  <c:v>-2.4054647160798547E-3</c:v>
                </c:pt>
                <c:pt idx="1513">
                  <c:v>-2.4061073688440232E-3</c:v>
                </c:pt>
                <c:pt idx="1514">
                  <c:v>-2.4061073688440232E-3</c:v>
                </c:pt>
                <c:pt idx="1515">
                  <c:v>-2.4076680969855753E-3</c:v>
                </c:pt>
                <c:pt idx="1516">
                  <c:v>-2.408035327136529E-3</c:v>
                </c:pt>
                <c:pt idx="1517">
                  <c:v>-2.414737277391429E-3</c:v>
                </c:pt>
                <c:pt idx="1518">
                  <c:v>-2.4166652356839343E-3</c:v>
                </c:pt>
                <c:pt idx="1519">
                  <c:v>-2.4175833110613178E-3</c:v>
                </c:pt>
                <c:pt idx="1520">
                  <c:v>-2.4185013864387018E-3</c:v>
                </c:pt>
                <c:pt idx="1521">
                  <c:v>-2.4274985251370607E-3</c:v>
                </c:pt>
                <c:pt idx="1522">
                  <c:v>-2.4286920231276592E-3</c:v>
                </c:pt>
                <c:pt idx="1523">
                  <c:v>-2.4286920231276592E-3</c:v>
                </c:pt>
                <c:pt idx="1524">
                  <c:v>-2.4429221914771047E-3</c:v>
                </c:pt>
                <c:pt idx="1525">
                  <c:v>-2.4431976140903196E-3</c:v>
                </c:pt>
                <c:pt idx="1526">
                  <c:v>-2.4463190703734239E-3</c:v>
                </c:pt>
                <c:pt idx="1527">
                  <c:v>-2.4645887703833571E-3</c:v>
                </c:pt>
                <c:pt idx="1528">
                  <c:v>-2.489927650799144E-3</c:v>
                </c:pt>
                <c:pt idx="1529">
                  <c:v>-2.4908457261765275E-3</c:v>
                </c:pt>
                <c:pt idx="1530">
                  <c:v>-2.4909375337142659E-3</c:v>
                </c:pt>
                <c:pt idx="1531">
                  <c:v>-2.4914883789406957E-3</c:v>
                </c:pt>
                <c:pt idx="1532">
                  <c:v>-2.4915801864784344E-3</c:v>
                </c:pt>
                <c:pt idx="1533">
                  <c:v>-2.4939671824596318E-3</c:v>
                </c:pt>
                <c:pt idx="1534">
                  <c:v>-2.5077383131203853E-3</c:v>
                </c:pt>
                <c:pt idx="1535">
                  <c:v>-2.5082891583468152E-3</c:v>
                </c:pt>
                <c:pt idx="1536">
                  <c:v>-2.5132467653846868E-3</c:v>
                </c:pt>
                <c:pt idx="1537">
                  <c:v>-2.5150829161394539E-3</c:v>
                </c:pt>
                <c:pt idx="1538">
                  <c:v>-2.5169190668942209E-3</c:v>
                </c:pt>
                <c:pt idx="1539">
                  <c:v>-2.5209585985547086E-3</c:v>
                </c:pt>
                <c:pt idx="1540">
                  <c:v>-2.5256407829793649E-3</c:v>
                </c:pt>
                <c:pt idx="1541">
                  <c:v>-2.5289458543379458E-3</c:v>
                </c:pt>
                <c:pt idx="1542">
                  <c:v>-2.5290376618756841E-3</c:v>
                </c:pt>
                <c:pt idx="1543">
                  <c:v>-2.5308738126304511E-3</c:v>
                </c:pt>
                <c:pt idx="1544">
                  <c:v>-2.538034800574043E-3</c:v>
                </c:pt>
                <c:pt idx="1545">
                  <c:v>-2.538034800574043E-3</c:v>
                </c:pt>
                <c:pt idx="1546">
                  <c:v>-2.5398709513288105E-3</c:v>
                </c:pt>
                <c:pt idx="1547">
                  <c:v>-2.5413398719326243E-3</c:v>
                </c:pt>
                <c:pt idx="1548">
                  <c:v>-2.5435432528383446E-3</c:v>
                </c:pt>
                <c:pt idx="1549">
                  <c:v>-2.5611703000841092E-3</c:v>
                </c:pt>
                <c:pt idx="1550">
                  <c:v>-2.5819188036129781E-3</c:v>
                </c:pt>
                <c:pt idx="1551">
                  <c:v>-2.5989950056323125E-3</c:v>
                </c:pt>
                <c:pt idx="1552">
                  <c:v>-2.6111136006137757E-3</c:v>
                </c:pt>
                <c:pt idx="1553">
                  <c:v>-2.6311276438407377E-3</c:v>
                </c:pt>
                <c:pt idx="1554">
                  <c:v>-2.6330556021332435E-3</c:v>
                </c:pt>
                <c:pt idx="1555">
                  <c:v>-2.6382886317843296E-3</c:v>
                </c:pt>
                <c:pt idx="1556">
                  <c:v>-2.6410428579164806E-3</c:v>
                </c:pt>
                <c:pt idx="1557">
                  <c:v>-2.6426035860580327E-3</c:v>
                </c:pt>
                <c:pt idx="1558">
                  <c:v>-2.6444397368127997E-3</c:v>
                </c:pt>
                <c:pt idx="1559">
                  <c:v>-2.644531544350538E-3</c:v>
                </c:pt>
                <c:pt idx="1560">
                  <c:v>-2.653528683048897E-3</c:v>
                </c:pt>
                <c:pt idx="1561">
                  <c:v>-2.6540795282753273E-3</c:v>
                </c:pt>
                <c:pt idx="1562">
                  <c:v>-2.6608732860679656E-3</c:v>
                </c:pt>
                <c:pt idx="1563">
                  <c:v>-2.6834579403516015E-3</c:v>
                </c:pt>
                <c:pt idx="1564">
                  <c:v>-2.7042064438804704E-3</c:v>
                </c:pt>
                <c:pt idx="1565">
                  <c:v>-2.7168758840883638E-3</c:v>
                </c:pt>
                <c:pt idx="1566">
                  <c:v>-2.7176103443902707E-3</c:v>
                </c:pt>
                <c:pt idx="1567">
                  <c:v>-2.719997340371468E-3</c:v>
                </c:pt>
                <c:pt idx="1568">
                  <c:v>-2.724404102182909E-3</c:v>
                </c:pt>
                <c:pt idx="1569">
                  <c:v>-2.7401949986739066E-3</c:v>
                </c:pt>
                <c:pt idx="1570">
                  <c:v>-2.7565367403913341E-3</c:v>
                </c:pt>
                <c:pt idx="1571">
                  <c:v>-2.7565367403913341E-3</c:v>
                </c:pt>
                <c:pt idx="1572">
                  <c:v>-2.7682881052218441E-3</c:v>
                </c:pt>
                <c:pt idx="1573">
                  <c:v>-2.7723276368823318E-3</c:v>
                </c:pt>
                <c:pt idx="1574">
                  <c:v>-2.7872004579959459E-3</c:v>
                </c:pt>
                <c:pt idx="1575">
                  <c:v>-2.8020732791095597E-3</c:v>
                </c:pt>
                <c:pt idx="1576">
                  <c:v>-2.8020732791095597E-3</c:v>
                </c:pt>
                <c:pt idx="1577">
                  <c:v>-2.8039094298643267E-3</c:v>
                </c:pt>
                <c:pt idx="1578">
                  <c:v>-2.8039094298643267E-3</c:v>
                </c:pt>
                <c:pt idx="1579">
                  <c:v>-2.8088670369021984E-3</c:v>
                </c:pt>
                <c:pt idx="1580">
                  <c:v>-2.8197003263553243E-3</c:v>
                </c:pt>
                <c:pt idx="1581">
                  <c:v>-2.8197003263553243E-3</c:v>
                </c:pt>
                <c:pt idx="1582">
                  <c:v>-2.8215364771100914E-3</c:v>
                </c:pt>
                <c:pt idx="1583">
                  <c:v>-2.8323697665632178E-3</c:v>
                </c:pt>
                <c:pt idx="1584">
                  <c:v>-2.8340223022425082E-3</c:v>
                </c:pt>
                <c:pt idx="1585">
                  <c:v>-2.8415505203370534E-3</c:v>
                </c:pt>
                <c:pt idx="1586">
                  <c:v>-2.8415505203370534E-3</c:v>
                </c:pt>
                <c:pt idx="1587">
                  <c:v>-2.8424685957144369E-3</c:v>
                </c:pt>
                <c:pt idx="1588">
                  <c:v>-2.8424685957144369E-3</c:v>
                </c:pt>
                <c:pt idx="1589">
                  <c:v>-2.8426522107899139E-3</c:v>
                </c:pt>
                <c:pt idx="1590">
                  <c:v>-2.8547708057713771E-3</c:v>
                </c:pt>
                <c:pt idx="1591">
                  <c:v>-2.8676238610547472E-3</c:v>
                </c:pt>
                <c:pt idx="1592">
                  <c:v>-2.8676238610547472E-3</c:v>
                </c:pt>
                <c:pt idx="1593">
                  <c:v>-2.8764373846776295E-3</c:v>
                </c:pt>
                <c:pt idx="1594">
                  <c:v>-2.888188749508139E-3</c:v>
                </c:pt>
                <c:pt idx="1595">
                  <c:v>-2.8889232098100459E-3</c:v>
                </c:pt>
                <c:pt idx="1596">
                  <c:v>-2.8889232098100459E-3</c:v>
                </c:pt>
                <c:pt idx="1597">
                  <c:v>-2.9194033123391807E-3</c:v>
                </c:pt>
                <c:pt idx="1598">
                  <c:v>-2.9194033123391807E-3</c:v>
                </c:pt>
                <c:pt idx="1599">
                  <c:v>-2.9530048711514196E-3</c:v>
                </c:pt>
                <c:pt idx="1600">
                  <c:v>-2.9530048711514196E-3</c:v>
                </c:pt>
                <c:pt idx="1601">
                  <c:v>-2.9704483033217077E-3</c:v>
                </c:pt>
                <c:pt idx="1602">
                  <c:v>-3.0677642933243667E-3</c:v>
                </c:pt>
                <c:pt idx="1603">
                  <c:v>-3.0881455667022819E-3</c:v>
                </c:pt>
                <c:pt idx="1604">
                  <c:v>-3.0949393244949206E-3</c:v>
                </c:pt>
                <c:pt idx="1605">
                  <c:v>-3.0949393244949206E-3</c:v>
                </c:pt>
                <c:pt idx="1606">
                  <c:v>-3.0949393244949206E-3</c:v>
                </c:pt>
                <c:pt idx="1607">
                  <c:v>-3.1125663717406849E-3</c:v>
                </c:pt>
                <c:pt idx="1608">
                  <c:v>-3.1134844471180688E-3</c:v>
                </c:pt>
                <c:pt idx="1609">
                  <c:v>-3.1535125335719928E-3</c:v>
                </c:pt>
                <c:pt idx="1610">
                  <c:v>-3.1578274878456955E-3</c:v>
                </c:pt>
                <c:pt idx="1611">
                  <c:v>-3.1599390612136779E-3</c:v>
                </c:pt>
                <c:pt idx="1612">
                  <c:v>-3.1605817139778464E-3</c:v>
                </c:pt>
                <c:pt idx="1613">
                  <c:v>-3.1850943265539877E-3</c:v>
                </c:pt>
                <c:pt idx="1614">
                  <c:v>-3.222919032102191E-3</c:v>
                </c:pt>
                <c:pt idx="1615">
                  <c:v>-3.2336605140175787E-3</c:v>
                </c:pt>
                <c:pt idx="1616">
                  <c:v>-3.2522974441784652E-3</c:v>
                </c:pt>
                <c:pt idx="1617">
                  <c:v>-3.2644160391599288E-3</c:v>
                </c:pt>
                <c:pt idx="1618">
                  <c:v>-3.2743312532356713E-3</c:v>
                </c:pt>
                <c:pt idx="1619">
                  <c:v>-3.2816758562547398E-3</c:v>
                </c:pt>
                <c:pt idx="1620">
                  <c:v>-3.2840628522359371E-3</c:v>
                </c:pt>
                <c:pt idx="1621">
                  <c:v>-3.3280386628126105E-3</c:v>
                </c:pt>
                <c:pt idx="1622">
                  <c:v>-3.3290485457277324E-3</c:v>
                </c:pt>
                <c:pt idx="1623">
                  <c:v>-3.369260247257133E-3</c:v>
                </c:pt>
                <c:pt idx="1624">
                  <c:v>-3.369260247257133E-3</c:v>
                </c:pt>
                <c:pt idx="1625">
                  <c:v>-3.369260247257133E-3</c:v>
                </c:pt>
                <c:pt idx="1626">
                  <c:v>-3.3931302070691061E-3</c:v>
                </c:pt>
                <c:pt idx="1627">
                  <c:v>-3.4286597241738504E-3</c:v>
                </c:pt>
                <c:pt idx="1628">
                  <c:v>-3.4386667457873311E-3</c:v>
                </c:pt>
                <c:pt idx="1629">
                  <c:v>-3.4405028965420986E-3</c:v>
                </c:pt>
                <c:pt idx="1630">
                  <c:v>-3.4453686960422315E-3</c:v>
                </c:pt>
                <c:pt idx="1631">
                  <c:v>-3.4478474995611672E-3</c:v>
                </c:pt>
                <c:pt idx="1632">
                  <c:v>-3.4535395669009453E-3</c:v>
                </c:pt>
                <c:pt idx="1633">
                  <c:v>-3.4535395669009453E-3</c:v>
                </c:pt>
                <c:pt idx="1634">
                  <c:v>-3.5064207086382393E-3</c:v>
                </c:pt>
                <c:pt idx="1635">
                  <c:v>-3.5122963910534941E-3</c:v>
                </c:pt>
                <c:pt idx="1636">
                  <c:v>-3.5234969106575737E-3</c:v>
                </c:pt>
                <c:pt idx="1637">
                  <c:v>-3.5326776644314098E-3</c:v>
                </c:pt>
                <c:pt idx="1638">
                  <c:v>-3.5407567277523852E-3</c:v>
                </c:pt>
                <c:pt idx="1639">
                  <c:v>-3.5519572473564649E-3</c:v>
                </c:pt>
                <c:pt idx="1640">
                  <c:v>-3.6011660875842244E-3</c:v>
                </c:pt>
                <c:pt idx="1641">
                  <c:v>-3.63495126147194E-3</c:v>
                </c:pt>
                <c:pt idx="1642">
                  <c:v>-3.63495126147194E-3</c:v>
                </c:pt>
                <c:pt idx="1643">
                  <c:v>-3.6584539911329594E-3</c:v>
                </c:pt>
                <c:pt idx="1644">
                  <c:v>-3.6648805187746445E-3</c:v>
                </c:pt>
                <c:pt idx="1645">
                  <c:v>-3.6689200504351322E-3</c:v>
                </c:pt>
                <c:pt idx="1646">
                  <c:v>-3.7262079539838672E-3</c:v>
                </c:pt>
                <c:pt idx="1647">
                  <c:v>-3.7358477454463952E-3</c:v>
                </c:pt>
                <c:pt idx="1648">
                  <c:v>-3.7557699811356189E-3</c:v>
                </c:pt>
                <c:pt idx="1649">
                  <c:v>-3.7689902665699422E-3</c:v>
                </c:pt>
                <c:pt idx="1650">
                  <c:v>-3.7781710203437778E-3</c:v>
                </c:pt>
                <c:pt idx="1651">
                  <c:v>-3.7781710203437778E-3</c:v>
                </c:pt>
                <c:pt idx="1652">
                  <c:v>-3.8299504716282117E-3</c:v>
                </c:pt>
                <c:pt idx="1653">
                  <c:v>-3.849138247015528E-3</c:v>
                </c:pt>
                <c:pt idx="1654">
                  <c:v>-3.8494136696287434E-3</c:v>
                </c:pt>
                <c:pt idx="1655">
                  <c:v>-3.8496890922419583E-3</c:v>
                </c:pt>
                <c:pt idx="1656">
                  <c:v>-3.8497808997796966E-3</c:v>
                </c:pt>
                <c:pt idx="1657">
                  <c:v>-3.850056322392912E-3</c:v>
                </c:pt>
                <c:pt idx="1658">
                  <c:v>-3.8503317450061269E-3</c:v>
                </c:pt>
                <c:pt idx="1659">
                  <c:v>-3.8506071676193418E-3</c:v>
                </c:pt>
                <c:pt idx="1660">
                  <c:v>-3.8506989751570806E-3</c:v>
                </c:pt>
                <c:pt idx="1661">
                  <c:v>-3.8509743977702955E-3</c:v>
                </c:pt>
                <c:pt idx="1662">
                  <c:v>-3.8512498203835104E-3</c:v>
                </c:pt>
                <c:pt idx="1663">
                  <c:v>-3.8515252429967258E-3</c:v>
                </c:pt>
                <c:pt idx="1664">
                  <c:v>-3.8516170505344637E-3</c:v>
                </c:pt>
                <c:pt idx="1665">
                  <c:v>-3.8822807681390755E-3</c:v>
                </c:pt>
                <c:pt idx="1666">
                  <c:v>-3.8822807681390755E-3</c:v>
                </c:pt>
                <c:pt idx="1667">
                  <c:v>-3.9671109330093176E-3</c:v>
                </c:pt>
                <c:pt idx="1668">
                  <c:v>-4.002365027500847E-3</c:v>
                </c:pt>
                <c:pt idx="1669">
                  <c:v>-4.0692009149743717E-3</c:v>
                </c:pt>
                <c:pt idx="1670">
                  <c:v>-4.0692927225121096E-3</c:v>
                </c:pt>
                <c:pt idx="1671">
                  <c:v>-4.1218984416361883E-3</c:v>
                </c:pt>
                <c:pt idx="1672">
                  <c:v>-4.1894687894116194E-3</c:v>
                </c:pt>
                <c:pt idx="1673">
                  <c:v>-4.2299559135542354E-3</c:v>
                </c:pt>
                <c:pt idx="1674">
                  <c:v>-4.3017494080656313E-3</c:v>
                </c:pt>
                <c:pt idx="1675">
                  <c:v>-4.3130417352074488E-3</c:v>
                </c:pt>
                <c:pt idx="1676">
                  <c:v>-4.3185501874717508E-3</c:v>
                </c:pt>
                <c:pt idx="1677">
                  <c:v>-4.3609652699068717E-3</c:v>
                </c:pt>
                <c:pt idx="1678">
                  <c:v>-4.4132955664177359E-3</c:v>
                </c:pt>
                <c:pt idx="1679">
                  <c:v>-4.4674620136833671E-3</c:v>
                </c:pt>
                <c:pt idx="1680">
                  <c:v>-4.5937891856113466E-3</c:v>
                </c:pt>
                <c:pt idx="1681">
                  <c:v>-4.5937891856113466E-3</c:v>
                </c:pt>
                <c:pt idx="1682">
                  <c:v>-4.6508934740846055E-3</c:v>
                </c:pt>
                <c:pt idx="1683">
                  <c:v>-4.6794456183212344E-3</c:v>
                </c:pt>
                <c:pt idx="1684">
                  <c:v>-4.6803636936986175E-3</c:v>
                </c:pt>
                <c:pt idx="1685">
                  <c:v>-4.681006346462787E-3</c:v>
                </c:pt>
                <c:pt idx="1686">
                  <c:v>-4.6813735766137402E-3</c:v>
                </c:pt>
                <c:pt idx="1687">
                  <c:v>-4.6819244218401701E-3</c:v>
                </c:pt>
                <c:pt idx="1688">
                  <c:v>-4.6868820288780413E-3</c:v>
                </c:pt>
                <c:pt idx="1689">
                  <c:v>-4.7671218168613659E-3</c:v>
                </c:pt>
                <c:pt idx="1690">
                  <c:v>-4.7792404118428295E-3</c:v>
                </c:pt>
                <c:pt idx="1691">
                  <c:v>-4.8166978872400791E-3</c:v>
                </c:pt>
                <c:pt idx="1692">
                  <c:v>-4.8176159626174622E-3</c:v>
                </c:pt>
                <c:pt idx="1693">
                  <c:v>-4.8640705767130712E-3</c:v>
                </c:pt>
                <c:pt idx="1694">
                  <c:v>-4.8677428782226062E-3</c:v>
                </c:pt>
                <c:pt idx="1695">
                  <c:v>-4.9039150480915186E-3</c:v>
                </c:pt>
                <c:pt idx="1696">
                  <c:v>-4.9646916380743115E-3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7F-40FE-9FE3-F06EE44E1D00}"/>
            </c:ext>
          </c:extLst>
        </c:ser>
        <c:ser>
          <c:idx val="6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1'!$F$21:$F$1946</c:f>
              <c:numCache>
                <c:formatCode>General</c:formatCode>
                <c:ptCount val="1926"/>
                <c:pt idx="0">
                  <c:v>-65092</c:v>
                </c:pt>
                <c:pt idx="1">
                  <c:v>-63482</c:v>
                </c:pt>
                <c:pt idx="2">
                  <c:v>-62052</c:v>
                </c:pt>
                <c:pt idx="3">
                  <c:v>-60702</c:v>
                </c:pt>
                <c:pt idx="4">
                  <c:v>-59012</c:v>
                </c:pt>
                <c:pt idx="5">
                  <c:v>-57332</c:v>
                </c:pt>
                <c:pt idx="6">
                  <c:v>-55642</c:v>
                </c:pt>
                <c:pt idx="7">
                  <c:v>-53962</c:v>
                </c:pt>
                <c:pt idx="8">
                  <c:v>-52272</c:v>
                </c:pt>
                <c:pt idx="9">
                  <c:v>-50582</c:v>
                </c:pt>
                <c:pt idx="10">
                  <c:v>-48902</c:v>
                </c:pt>
                <c:pt idx="11">
                  <c:v>-47212</c:v>
                </c:pt>
                <c:pt idx="12">
                  <c:v>-45603</c:v>
                </c:pt>
                <c:pt idx="13">
                  <c:v>-45528.5</c:v>
                </c:pt>
                <c:pt idx="14">
                  <c:v>-45520</c:v>
                </c:pt>
                <c:pt idx="15">
                  <c:v>-45520</c:v>
                </c:pt>
                <c:pt idx="16">
                  <c:v>-45442</c:v>
                </c:pt>
                <c:pt idx="17">
                  <c:v>-45422</c:v>
                </c:pt>
                <c:pt idx="18">
                  <c:v>-45412</c:v>
                </c:pt>
                <c:pt idx="19">
                  <c:v>-45412</c:v>
                </c:pt>
                <c:pt idx="20">
                  <c:v>-44765</c:v>
                </c:pt>
                <c:pt idx="21">
                  <c:v>-43974</c:v>
                </c:pt>
                <c:pt idx="22">
                  <c:v>-43952</c:v>
                </c:pt>
                <c:pt idx="23">
                  <c:v>-43942</c:v>
                </c:pt>
                <c:pt idx="24">
                  <c:v>-43842</c:v>
                </c:pt>
                <c:pt idx="25">
                  <c:v>-43817</c:v>
                </c:pt>
                <c:pt idx="26">
                  <c:v>-43640</c:v>
                </c:pt>
                <c:pt idx="27">
                  <c:v>-43335</c:v>
                </c:pt>
                <c:pt idx="28">
                  <c:v>-43109</c:v>
                </c:pt>
                <c:pt idx="29">
                  <c:v>-43087</c:v>
                </c:pt>
                <c:pt idx="30">
                  <c:v>-43082</c:v>
                </c:pt>
                <c:pt idx="31">
                  <c:v>-43050</c:v>
                </c:pt>
                <c:pt idx="32">
                  <c:v>-43030</c:v>
                </c:pt>
                <c:pt idx="33">
                  <c:v>-42991</c:v>
                </c:pt>
                <c:pt idx="34">
                  <c:v>-42770</c:v>
                </c:pt>
                <c:pt idx="35">
                  <c:v>-42242</c:v>
                </c:pt>
                <c:pt idx="36">
                  <c:v>-41087</c:v>
                </c:pt>
                <c:pt idx="37">
                  <c:v>-41060</c:v>
                </c:pt>
                <c:pt idx="38">
                  <c:v>-40979</c:v>
                </c:pt>
                <c:pt idx="39">
                  <c:v>-40957</c:v>
                </c:pt>
                <c:pt idx="40">
                  <c:v>-40802</c:v>
                </c:pt>
                <c:pt idx="41">
                  <c:v>-40360</c:v>
                </c:pt>
                <c:pt idx="42">
                  <c:v>-40281</c:v>
                </c:pt>
                <c:pt idx="43">
                  <c:v>-39856</c:v>
                </c:pt>
                <c:pt idx="44">
                  <c:v>-39334</c:v>
                </c:pt>
                <c:pt idx="45">
                  <c:v>-39330</c:v>
                </c:pt>
                <c:pt idx="46">
                  <c:v>-39327</c:v>
                </c:pt>
                <c:pt idx="47">
                  <c:v>-39325</c:v>
                </c:pt>
                <c:pt idx="48">
                  <c:v>-39315</c:v>
                </c:pt>
                <c:pt idx="49">
                  <c:v>-39156</c:v>
                </c:pt>
                <c:pt idx="50">
                  <c:v>-39141</c:v>
                </c:pt>
                <c:pt idx="51">
                  <c:v>-39139</c:v>
                </c:pt>
                <c:pt idx="52">
                  <c:v>-34995</c:v>
                </c:pt>
                <c:pt idx="53">
                  <c:v>-34138</c:v>
                </c:pt>
                <c:pt idx="54">
                  <c:v>-34118</c:v>
                </c:pt>
                <c:pt idx="55">
                  <c:v>-34113</c:v>
                </c:pt>
                <c:pt idx="56">
                  <c:v>-34091</c:v>
                </c:pt>
                <c:pt idx="57">
                  <c:v>-34081</c:v>
                </c:pt>
                <c:pt idx="58">
                  <c:v>-33084</c:v>
                </c:pt>
                <c:pt idx="59">
                  <c:v>-33076</c:v>
                </c:pt>
                <c:pt idx="60">
                  <c:v>-33029</c:v>
                </c:pt>
                <c:pt idx="61">
                  <c:v>-32965</c:v>
                </c:pt>
                <c:pt idx="62">
                  <c:v>-32577</c:v>
                </c:pt>
                <c:pt idx="63">
                  <c:v>-32575</c:v>
                </c:pt>
                <c:pt idx="64">
                  <c:v>-32570</c:v>
                </c:pt>
                <c:pt idx="65">
                  <c:v>-32349</c:v>
                </c:pt>
                <c:pt idx="66">
                  <c:v>-32149</c:v>
                </c:pt>
                <c:pt idx="67">
                  <c:v>-32149</c:v>
                </c:pt>
                <c:pt idx="68">
                  <c:v>-32149</c:v>
                </c:pt>
                <c:pt idx="69">
                  <c:v>-32144</c:v>
                </c:pt>
                <c:pt idx="70">
                  <c:v>-32144</c:v>
                </c:pt>
                <c:pt idx="71">
                  <c:v>-31967</c:v>
                </c:pt>
                <c:pt idx="72">
                  <c:v>-31967</c:v>
                </c:pt>
                <c:pt idx="73">
                  <c:v>-31962</c:v>
                </c:pt>
                <c:pt idx="74">
                  <c:v>-31962</c:v>
                </c:pt>
                <c:pt idx="75">
                  <c:v>-31962</c:v>
                </c:pt>
                <c:pt idx="76">
                  <c:v>-31790</c:v>
                </c:pt>
                <c:pt idx="77">
                  <c:v>-31785</c:v>
                </c:pt>
                <c:pt idx="78">
                  <c:v>-31694</c:v>
                </c:pt>
                <c:pt idx="79">
                  <c:v>-31667</c:v>
                </c:pt>
                <c:pt idx="80">
                  <c:v>-31629</c:v>
                </c:pt>
                <c:pt idx="81">
                  <c:v>-31623</c:v>
                </c:pt>
                <c:pt idx="82">
                  <c:v>-31623</c:v>
                </c:pt>
                <c:pt idx="83">
                  <c:v>-31596</c:v>
                </c:pt>
                <c:pt idx="84">
                  <c:v>-31594</c:v>
                </c:pt>
                <c:pt idx="85">
                  <c:v>-31584</c:v>
                </c:pt>
                <c:pt idx="86">
                  <c:v>-31582</c:v>
                </c:pt>
                <c:pt idx="87">
                  <c:v>-31572</c:v>
                </c:pt>
                <c:pt idx="88">
                  <c:v>-31569</c:v>
                </c:pt>
                <c:pt idx="89">
                  <c:v>-31557</c:v>
                </c:pt>
                <c:pt idx="90">
                  <c:v>-31545</c:v>
                </c:pt>
                <c:pt idx="91">
                  <c:v>-31525</c:v>
                </c:pt>
                <c:pt idx="92">
                  <c:v>-31456</c:v>
                </c:pt>
                <c:pt idx="93">
                  <c:v>-31370</c:v>
                </c:pt>
                <c:pt idx="94">
                  <c:v>-31343</c:v>
                </c:pt>
                <c:pt idx="95">
                  <c:v>-31326</c:v>
                </c:pt>
                <c:pt idx="96">
                  <c:v>-31323</c:v>
                </c:pt>
                <c:pt idx="97">
                  <c:v>-31316</c:v>
                </c:pt>
                <c:pt idx="98">
                  <c:v>-31314</c:v>
                </c:pt>
                <c:pt idx="99">
                  <c:v>-31309</c:v>
                </c:pt>
                <c:pt idx="100">
                  <c:v>-31289</c:v>
                </c:pt>
                <c:pt idx="101">
                  <c:v>-30989</c:v>
                </c:pt>
                <c:pt idx="102">
                  <c:v>-30967</c:v>
                </c:pt>
                <c:pt idx="103">
                  <c:v>-30908</c:v>
                </c:pt>
                <c:pt idx="104">
                  <c:v>-30908</c:v>
                </c:pt>
                <c:pt idx="105">
                  <c:v>-30854</c:v>
                </c:pt>
                <c:pt idx="106">
                  <c:v>-30589</c:v>
                </c:pt>
                <c:pt idx="107">
                  <c:v>-30481</c:v>
                </c:pt>
                <c:pt idx="108">
                  <c:v>-30453</c:v>
                </c:pt>
                <c:pt idx="109">
                  <c:v>-30431</c:v>
                </c:pt>
                <c:pt idx="110">
                  <c:v>-30431</c:v>
                </c:pt>
                <c:pt idx="111">
                  <c:v>-30426</c:v>
                </c:pt>
                <c:pt idx="112">
                  <c:v>-30422</c:v>
                </c:pt>
                <c:pt idx="113">
                  <c:v>-30173</c:v>
                </c:pt>
                <c:pt idx="114">
                  <c:v>-30053</c:v>
                </c:pt>
                <c:pt idx="115">
                  <c:v>-29878</c:v>
                </c:pt>
                <c:pt idx="116">
                  <c:v>-29770</c:v>
                </c:pt>
                <c:pt idx="117">
                  <c:v>-29606</c:v>
                </c:pt>
                <c:pt idx="118">
                  <c:v>-29589</c:v>
                </c:pt>
                <c:pt idx="119">
                  <c:v>-29092</c:v>
                </c:pt>
                <c:pt idx="120">
                  <c:v>-29092</c:v>
                </c:pt>
                <c:pt idx="121">
                  <c:v>-29060</c:v>
                </c:pt>
                <c:pt idx="122">
                  <c:v>-29060</c:v>
                </c:pt>
                <c:pt idx="123">
                  <c:v>-28996</c:v>
                </c:pt>
                <c:pt idx="124">
                  <c:v>-28996</c:v>
                </c:pt>
                <c:pt idx="125">
                  <c:v>-28996</c:v>
                </c:pt>
                <c:pt idx="126">
                  <c:v>-28979</c:v>
                </c:pt>
                <c:pt idx="127">
                  <c:v>-28947</c:v>
                </c:pt>
                <c:pt idx="128">
                  <c:v>-28947</c:v>
                </c:pt>
                <c:pt idx="129">
                  <c:v>-28942</c:v>
                </c:pt>
                <c:pt idx="130">
                  <c:v>-28942</c:v>
                </c:pt>
                <c:pt idx="131">
                  <c:v>-28883</c:v>
                </c:pt>
                <c:pt idx="132">
                  <c:v>-28868</c:v>
                </c:pt>
                <c:pt idx="133">
                  <c:v>-27932</c:v>
                </c:pt>
                <c:pt idx="134">
                  <c:v>-27900</c:v>
                </c:pt>
                <c:pt idx="135">
                  <c:v>-27900</c:v>
                </c:pt>
                <c:pt idx="136">
                  <c:v>-27900</c:v>
                </c:pt>
                <c:pt idx="137">
                  <c:v>-27883</c:v>
                </c:pt>
                <c:pt idx="138">
                  <c:v>-27883</c:v>
                </c:pt>
                <c:pt idx="139">
                  <c:v>-27846</c:v>
                </c:pt>
                <c:pt idx="140">
                  <c:v>-27846</c:v>
                </c:pt>
                <c:pt idx="141">
                  <c:v>-27696</c:v>
                </c:pt>
                <c:pt idx="142">
                  <c:v>-27696</c:v>
                </c:pt>
                <c:pt idx="143">
                  <c:v>-27696</c:v>
                </c:pt>
                <c:pt idx="144">
                  <c:v>-27696</c:v>
                </c:pt>
                <c:pt idx="145">
                  <c:v>-27642</c:v>
                </c:pt>
                <c:pt idx="146">
                  <c:v>-27642</c:v>
                </c:pt>
                <c:pt idx="147">
                  <c:v>-27541</c:v>
                </c:pt>
                <c:pt idx="148">
                  <c:v>-27541</c:v>
                </c:pt>
                <c:pt idx="149">
                  <c:v>-27529</c:v>
                </c:pt>
                <c:pt idx="150">
                  <c:v>-27529</c:v>
                </c:pt>
                <c:pt idx="151">
                  <c:v>-27504</c:v>
                </c:pt>
                <c:pt idx="152">
                  <c:v>-27504</c:v>
                </c:pt>
                <c:pt idx="153">
                  <c:v>-27472</c:v>
                </c:pt>
                <c:pt idx="154">
                  <c:v>-27472</c:v>
                </c:pt>
                <c:pt idx="155">
                  <c:v>-27431</c:v>
                </c:pt>
                <c:pt idx="156">
                  <c:v>-27431</c:v>
                </c:pt>
                <c:pt idx="157">
                  <c:v>-27431</c:v>
                </c:pt>
                <c:pt idx="158">
                  <c:v>-27335</c:v>
                </c:pt>
                <c:pt idx="159">
                  <c:v>-27335</c:v>
                </c:pt>
                <c:pt idx="160">
                  <c:v>-27335</c:v>
                </c:pt>
                <c:pt idx="161">
                  <c:v>-27045</c:v>
                </c:pt>
                <c:pt idx="162">
                  <c:v>-26089</c:v>
                </c:pt>
                <c:pt idx="163">
                  <c:v>-26089</c:v>
                </c:pt>
                <c:pt idx="164">
                  <c:v>-26089</c:v>
                </c:pt>
                <c:pt idx="165">
                  <c:v>-25816</c:v>
                </c:pt>
                <c:pt idx="166">
                  <c:v>-25521</c:v>
                </c:pt>
                <c:pt idx="167">
                  <c:v>-25192</c:v>
                </c:pt>
                <c:pt idx="168">
                  <c:v>-25192</c:v>
                </c:pt>
                <c:pt idx="169">
                  <c:v>-25145</c:v>
                </c:pt>
                <c:pt idx="170">
                  <c:v>-25118</c:v>
                </c:pt>
                <c:pt idx="171">
                  <c:v>-25118</c:v>
                </c:pt>
                <c:pt idx="172">
                  <c:v>-25037</c:v>
                </c:pt>
                <c:pt idx="173">
                  <c:v>-25037</c:v>
                </c:pt>
                <c:pt idx="174">
                  <c:v>-25010</c:v>
                </c:pt>
                <c:pt idx="175">
                  <c:v>-25010</c:v>
                </c:pt>
                <c:pt idx="176">
                  <c:v>-25010</c:v>
                </c:pt>
                <c:pt idx="177">
                  <c:v>-24961</c:v>
                </c:pt>
                <c:pt idx="178">
                  <c:v>-24961</c:v>
                </c:pt>
                <c:pt idx="179">
                  <c:v>-24946</c:v>
                </c:pt>
                <c:pt idx="180">
                  <c:v>-24902</c:v>
                </c:pt>
                <c:pt idx="181">
                  <c:v>-24902</c:v>
                </c:pt>
                <c:pt idx="182">
                  <c:v>-24892</c:v>
                </c:pt>
                <c:pt idx="183">
                  <c:v>-24892</c:v>
                </c:pt>
                <c:pt idx="184">
                  <c:v>-24843</c:v>
                </c:pt>
                <c:pt idx="185">
                  <c:v>-24843</c:v>
                </c:pt>
                <c:pt idx="186">
                  <c:v>-24811</c:v>
                </c:pt>
                <c:pt idx="187">
                  <c:v>-24612</c:v>
                </c:pt>
                <c:pt idx="188">
                  <c:v>-24612</c:v>
                </c:pt>
                <c:pt idx="189">
                  <c:v>-24612</c:v>
                </c:pt>
                <c:pt idx="190">
                  <c:v>-24580</c:v>
                </c:pt>
                <c:pt idx="191">
                  <c:v>-24570</c:v>
                </c:pt>
                <c:pt idx="192">
                  <c:v>-24543</c:v>
                </c:pt>
                <c:pt idx="193">
                  <c:v>-24543</c:v>
                </c:pt>
                <c:pt idx="194">
                  <c:v>-24538</c:v>
                </c:pt>
                <c:pt idx="195">
                  <c:v>-24538</c:v>
                </c:pt>
                <c:pt idx="196">
                  <c:v>-24536</c:v>
                </c:pt>
                <c:pt idx="197">
                  <c:v>-24519</c:v>
                </c:pt>
                <c:pt idx="198">
                  <c:v>-24519</c:v>
                </c:pt>
                <c:pt idx="199">
                  <c:v>-24519</c:v>
                </c:pt>
                <c:pt idx="200">
                  <c:v>-24519</c:v>
                </c:pt>
                <c:pt idx="201">
                  <c:v>-24516</c:v>
                </c:pt>
                <c:pt idx="202">
                  <c:v>-24447</c:v>
                </c:pt>
                <c:pt idx="203">
                  <c:v>-24366</c:v>
                </c:pt>
                <c:pt idx="204">
                  <c:v>-24295</c:v>
                </c:pt>
                <c:pt idx="205">
                  <c:v>-24295</c:v>
                </c:pt>
                <c:pt idx="206">
                  <c:v>-24145</c:v>
                </c:pt>
                <c:pt idx="207">
                  <c:v>-24145</c:v>
                </c:pt>
                <c:pt idx="208">
                  <c:v>-24047</c:v>
                </c:pt>
                <c:pt idx="209">
                  <c:v>-24037</c:v>
                </c:pt>
                <c:pt idx="210">
                  <c:v>-23823</c:v>
                </c:pt>
                <c:pt idx="211">
                  <c:v>-23823</c:v>
                </c:pt>
                <c:pt idx="212">
                  <c:v>-23823</c:v>
                </c:pt>
                <c:pt idx="213">
                  <c:v>-23752</c:v>
                </c:pt>
                <c:pt idx="214">
                  <c:v>-23607</c:v>
                </c:pt>
                <c:pt idx="215">
                  <c:v>-23607</c:v>
                </c:pt>
                <c:pt idx="216">
                  <c:v>-23605</c:v>
                </c:pt>
                <c:pt idx="217">
                  <c:v>-23602</c:v>
                </c:pt>
                <c:pt idx="218">
                  <c:v>-23602</c:v>
                </c:pt>
                <c:pt idx="219">
                  <c:v>-23602</c:v>
                </c:pt>
                <c:pt idx="220">
                  <c:v>-23602</c:v>
                </c:pt>
                <c:pt idx="221">
                  <c:v>-23602</c:v>
                </c:pt>
                <c:pt idx="222">
                  <c:v>-23583</c:v>
                </c:pt>
                <c:pt idx="223">
                  <c:v>-23563</c:v>
                </c:pt>
                <c:pt idx="224">
                  <c:v>-23502</c:v>
                </c:pt>
                <c:pt idx="225">
                  <c:v>-23465</c:v>
                </c:pt>
                <c:pt idx="226">
                  <c:v>-23425</c:v>
                </c:pt>
                <c:pt idx="227">
                  <c:v>-23349</c:v>
                </c:pt>
                <c:pt idx="228">
                  <c:v>-23317</c:v>
                </c:pt>
                <c:pt idx="229">
                  <c:v>-23315</c:v>
                </c:pt>
                <c:pt idx="230">
                  <c:v>-23283</c:v>
                </c:pt>
                <c:pt idx="231">
                  <c:v>-23278</c:v>
                </c:pt>
                <c:pt idx="232">
                  <c:v>-23253</c:v>
                </c:pt>
                <c:pt idx="233">
                  <c:v>-23246</c:v>
                </c:pt>
                <c:pt idx="234">
                  <c:v>-23229</c:v>
                </c:pt>
                <c:pt idx="235">
                  <c:v>-23224</c:v>
                </c:pt>
                <c:pt idx="236">
                  <c:v>-23224</c:v>
                </c:pt>
                <c:pt idx="237">
                  <c:v>-23133</c:v>
                </c:pt>
                <c:pt idx="238">
                  <c:v>-23106</c:v>
                </c:pt>
                <c:pt idx="239">
                  <c:v>-23071</c:v>
                </c:pt>
                <c:pt idx="240">
                  <c:v>-23044</c:v>
                </c:pt>
                <c:pt idx="241">
                  <c:v>-23044</c:v>
                </c:pt>
                <c:pt idx="242">
                  <c:v>-23044</c:v>
                </c:pt>
                <c:pt idx="243">
                  <c:v>-23044</c:v>
                </c:pt>
                <c:pt idx="244">
                  <c:v>-22958</c:v>
                </c:pt>
                <c:pt idx="245">
                  <c:v>-22944</c:v>
                </c:pt>
                <c:pt idx="246">
                  <c:v>-22914</c:v>
                </c:pt>
                <c:pt idx="247">
                  <c:v>-22914</c:v>
                </c:pt>
                <c:pt idx="248">
                  <c:v>-22885</c:v>
                </c:pt>
                <c:pt idx="249">
                  <c:v>-22851</c:v>
                </c:pt>
                <c:pt idx="250">
                  <c:v>-22823</c:v>
                </c:pt>
                <c:pt idx="251">
                  <c:v>-22823</c:v>
                </c:pt>
                <c:pt idx="252">
                  <c:v>-22823</c:v>
                </c:pt>
                <c:pt idx="253">
                  <c:v>-22823</c:v>
                </c:pt>
                <c:pt idx="254">
                  <c:v>-22823</c:v>
                </c:pt>
                <c:pt idx="255">
                  <c:v>-22823</c:v>
                </c:pt>
                <c:pt idx="256">
                  <c:v>-22823</c:v>
                </c:pt>
                <c:pt idx="257">
                  <c:v>-22823</c:v>
                </c:pt>
                <c:pt idx="258">
                  <c:v>-22823</c:v>
                </c:pt>
                <c:pt idx="259">
                  <c:v>-22818</c:v>
                </c:pt>
                <c:pt idx="260">
                  <c:v>-22818</c:v>
                </c:pt>
                <c:pt idx="261">
                  <c:v>-22818</c:v>
                </c:pt>
                <c:pt idx="262">
                  <c:v>-22818</c:v>
                </c:pt>
                <c:pt idx="263">
                  <c:v>-22818</c:v>
                </c:pt>
                <c:pt idx="264">
                  <c:v>-22818</c:v>
                </c:pt>
                <c:pt idx="265">
                  <c:v>-22809</c:v>
                </c:pt>
                <c:pt idx="266">
                  <c:v>-22801</c:v>
                </c:pt>
                <c:pt idx="267">
                  <c:v>-22767</c:v>
                </c:pt>
                <c:pt idx="268">
                  <c:v>-22717</c:v>
                </c:pt>
                <c:pt idx="269">
                  <c:v>-22701</c:v>
                </c:pt>
                <c:pt idx="270">
                  <c:v>-22695</c:v>
                </c:pt>
                <c:pt idx="271">
                  <c:v>-22678</c:v>
                </c:pt>
                <c:pt idx="272">
                  <c:v>-22658</c:v>
                </c:pt>
                <c:pt idx="273">
                  <c:v>-22632</c:v>
                </c:pt>
                <c:pt idx="274">
                  <c:v>-22627</c:v>
                </c:pt>
                <c:pt idx="275">
                  <c:v>-22622</c:v>
                </c:pt>
                <c:pt idx="276">
                  <c:v>-22609</c:v>
                </c:pt>
                <c:pt idx="277">
                  <c:v>-22609</c:v>
                </c:pt>
                <c:pt idx="278">
                  <c:v>-22609</c:v>
                </c:pt>
                <c:pt idx="279">
                  <c:v>-22609</c:v>
                </c:pt>
                <c:pt idx="280">
                  <c:v>-22600</c:v>
                </c:pt>
                <c:pt idx="281">
                  <c:v>-22590</c:v>
                </c:pt>
                <c:pt idx="282">
                  <c:v>-22531</c:v>
                </c:pt>
                <c:pt idx="283">
                  <c:v>-22526</c:v>
                </c:pt>
                <c:pt idx="284">
                  <c:v>-22518</c:v>
                </c:pt>
                <c:pt idx="285">
                  <c:v>-22496</c:v>
                </c:pt>
                <c:pt idx="286">
                  <c:v>-22437</c:v>
                </c:pt>
                <c:pt idx="287">
                  <c:v>-22381</c:v>
                </c:pt>
                <c:pt idx="288">
                  <c:v>-22378</c:v>
                </c:pt>
                <c:pt idx="289">
                  <c:v>-22378</c:v>
                </c:pt>
                <c:pt idx="290">
                  <c:v>-22378</c:v>
                </c:pt>
                <c:pt idx="291">
                  <c:v>-22361</c:v>
                </c:pt>
                <c:pt idx="292">
                  <c:v>-22302</c:v>
                </c:pt>
                <c:pt idx="293">
                  <c:v>-22275</c:v>
                </c:pt>
                <c:pt idx="294">
                  <c:v>-22273</c:v>
                </c:pt>
                <c:pt idx="295">
                  <c:v>-22271</c:v>
                </c:pt>
                <c:pt idx="296">
                  <c:v>-22266</c:v>
                </c:pt>
                <c:pt idx="297">
                  <c:v>-22175</c:v>
                </c:pt>
                <c:pt idx="298">
                  <c:v>-22172</c:v>
                </c:pt>
                <c:pt idx="299">
                  <c:v>-22153</c:v>
                </c:pt>
                <c:pt idx="300">
                  <c:v>-22098</c:v>
                </c:pt>
                <c:pt idx="301">
                  <c:v>-22093</c:v>
                </c:pt>
                <c:pt idx="302">
                  <c:v>-22078</c:v>
                </c:pt>
                <c:pt idx="303">
                  <c:v>-22078</c:v>
                </c:pt>
                <c:pt idx="304">
                  <c:v>-22061</c:v>
                </c:pt>
                <c:pt idx="305">
                  <c:v>-22061</c:v>
                </c:pt>
                <c:pt idx="306">
                  <c:v>-22061</c:v>
                </c:pt>
                <c:pt idx="307">
                  <c:v>-22051</c:v>
                </c:pt>
                <c:pt idx="308">
                  <c:v>-22020</c:v>
                </c:pt>
                <c:pt idx="309">
                  <c:v>-22015</c:v>
                </c:pt>
                <c:pt idx="310">
                  <c:v>-21981</c:v>
                </c:pt>
                <c:pt idx="311">
                  <c:v>-21973</c:v>
                </c:pt>
                <c:pt idx="312">
                  <c:v>-21838</c:v>
                </c:pt>
                <c:pt idx="313">
                  <c:v>-21814</c:v>
                </c:pt>
                <c:pt idx="314">
                  <c:v>-21809</c:v>
                </c:pt>
                <c:pt idx="315">
                  <c:v>-21804</c:v>
                </c:pt>
                <c:pt idx="316">
                  <c:v>-21784</c:v>
                </c:pt>
                <c:pt idx="317">
                  <c:v>-21730</c:v>
                </c:pt>
                <c:pt idx="318">
                  <c:v>-21691</c:v>
                </c:pt>
                <c:pt idx="319">
                  <c:v>-21671</c:v>
                </c:pt>
                <c:pt idx="320">
                  <c:v>-21614</c:v>
                </c:pt>
                <c:pt idx="321">
                  <c:v>-21609</c:v>
                </c:pt>
                <c:pt idx="322">
                  <c:v>-21605</c:v>
                </c:pt>
                <c:pt idx="323">
                  <c:v>-21597</c:v>
                </c:pt>
                <c:pt idx="324">
                  <c:v>-21595</c:v>
                </c:pt>
                <c:pt idx="325">
                  <c:v>-21519</c:v>
                </c:pt>
                <c:pt idx="326">
                  <c:v>-21477</c:v>
                </c:pt>
                <c:pt idx="327">
                  <c:v>-21472</c:v>
                </c:pt>
                <c:pt idx="328">
                  <c:v>-21462</c:v>
                </c:pt>
                <c:pt idx="329">
                  <c:v>-21460</c:v>
                </c:pt>
                <c:pt idx="330">
                  <c:v>-21454</c:v>
                </c:pt>
                <c:pt idx="331">
                  <c:v>-21423</c:v>
                </c:pt>
                <c:pt idx="332">
                  <c:v>-21418</c:v>
                </c:pt>
                <c:pt idx="333">
                  <c:v>-21413</c:v>
                </c:pt>
                <c:pt idx="334">
                  <c:v>-21413</c:v>
                </c:pt>
                <c:pt idx="335">
                  <c:v>-21408</c:v>
                </c:pt>
                <c:pt idx="336">
                  <c:v>-21408</c:v>
                </c:pt>
                <c:pt idx="337">
                  <c:v>-21408</c:v>
                </c:pt>
                <c:pt idx="338">
                  <c:v>-21380</c:v>
                </c:pt>
                <c:pt idx="339">
                  <c:v>-21379</c:v>
                </c:pt>
                <c:pt idx="340">
                  <c:v>-21376</c:v>
                </c:pt>
                <c:pt idx="341">
                  <c:v>-21369</c:v>
                </c:pt>
                <c:pt idx="342">
                  <c:v>-21354</c:v>
                </c:pt>
                <c:pt idx="343">
                  <c:v>-21339</c:v>
                </c:pt>
                <c:pt idx="344">
                  <c:v>-21339</c:v>
                </c:pt>
                <c:pt idx="345">
                  <c:v>-21332</c:v>
                </c:pt>
                <c:pt idx="346">
                  <c:v>-21327</c:v>
                </c:pt>
                <c:pt idx="347">
                  <c:v>-21322</c:v>
                </c:pt>
                <c:pt idx="348">
                  <c:v>-21322</c:v>
                </c:pt>
                <c:pt idx="349">
                  <c:v>-21317</c:v>
                </c:pt>
                <c:pt idx="350">
                  <c:v>-21310</c:v>
                </c:pt>
                <c:pt idx="351">
                  <c:v>-21310</c:v>
                </c:pt>
                <c:pt idx="352">
                  <c:v>-21278</c:v>
                </c:pt>
                <c:pt idx="353">
                  <c:v>-21258</c:v>
                </c:pt>
                <c:pt idx="354">
                  <c:v>-21253</c:v>
                </c:pt>
                <c:pt idx="355">
                  <c:v>-21251</c:v>
                </c:pt>
                <c:pt idx="356">
                  <c:v>-21231</c:v>
                </c:pt>
                <c:pt idx="357">
                  <c:v>-21226</c:v>
                </c:pt>
                <c:pt idx="358">
                  <c:v>-21224</c:v>
                </c:pt>
                <c:pt idx="359">
                  <c:v>-21219</c:v>
                </c:pt>
                <c:pt idx="360">
                  <c:v>-21214</c:v>
                </c:pt>
                <c:pt idx="361">
                  <c:v>-21214</c:v>
                </c:pt>
                <c:pt idx="362">
                  <c:v>-21209</c:v>
                </c:pt>
                <c:pt idx="363">
                  <c:v>-21199</c:v>
                </c:pt>
                <c:pt idx="364">
                  <c:v>-21187</c:v>
                </c:pt>
                <c:pt idx="365">
                  <c:v>-21182</c:v>
                </c:pt>
                <c:pt idx="366">
                  <c:v>-21177</c:v>
                </c:pt>
                <c:pt idx="367">
                  <c:v>-21177</c:v>
                </c:pt>
                <c:pt idx="368">
                  <c:v>-21172</c:v>
                </c:pt>
                <c:pt idx="369">
                  <c:v>-21169</c:v>
                </c:pt>
                <c:pt idx="370">
                  <c:v>-21167</c:v>
                </c:pt>
                <c:pt idx="371">
                  <c:v>-21140</c:v>
                </c:pt>
                <c:pt idx="372">
                  <c:v>-21128</c:v>
                </c:pt>
                <c:pt idx="373">
                  <c:v>-21123</c:v>
                </c:pt>
                <c:pt idx="374">
                  <c:v>-21115</c:v>
                </c:pt>
                <c:pt idx="375">
                  <c:v>-21098</c:v>
                </c:pt>
                <c:pt idx="376">
                  <c:v>-21093</c:v>
                </c:pt>
                <c:pt idx="377">
                  <c:v>-21086</c:v>
                </c:pt>
                <c:pt idx="378">
                  <c:v>-21054</c:v>
                </c:pt>
                <c:pt idx="379">
                  <c:v>-21044</c:v>
                </c:pt>
                <c:pt idx="380">
                  <c:v>-21017</c:v>
                </c:pt>
                <c:pt idx="381">
                  <c:v>-21012</c:v>
                </c:pt>
                <c:pt idx="382">
                  <c:v>-20975</c:v>
                </c:pt>
                <c:pt idx="383">
                  <c:v>-20970</c:v>
                </c:pt>
                <c:pt idx="384">
                  <c:v>-20953</c:v>
                </c:pt>
                <c:pt idx="385">
                  <c:v>-20953</c:v>
                </c:pt>
                <c:pt idx="386">
                  <c:v>-20941</c:v>
                </c:pt>
                <c:pt idx="387">
                  <c:v>-20926</c:v>
                </c:pt>
                <c:pt idx="388">
                  <c:v>-20926</c:v>
                </c:pt>
                <c:pt idx="389">
                  <c:v>-20921</c:v>
                </c:pt>
                <c:pt idx="390">
                  <c:v>-20921</c:v>
                </c:pt>
                <c:pt idx="391">
                  <c:v>-20916</c:v>
                </c:pt>
                <c:pt idx="392">
                  <c:v>-20914</c:v>
                </c:pt>
                <c:pt idx="393">
                  <c:v>-20906</c:v>
                </c:pt>
                <c:pt idx="394">
                  <c:v>-20906</c:v>
                </c:pt>
                <c:pt idx="395">
                  <c:v>-20887</c:v>
                </c:pt>
                <c:pt idx="396">
                  <c:v>-20882</c:v>
                </c:pt>
                <c:pt idx="397">
                  <c:v>-20880</c:v>
                </c:pt>
                <c:pt idx="398">
                  <c:v>-20877</c:v>
                </c:pt>
                <c:pt idx="399">
                  <c:v>-20865</c:v>
                </c:pt>
                <c:pt idx="400">
                  <c:v>-20862</c:v>
                </c:pt>
                <c:pt idx="401">
                  <c:v>-20860</c:v>
                </c:pt>
                <c:pt idx="402">
                  <c:v>-20860</c:v>
                </c:pt>
                <c:pt idx="403">
                  <c:v>-20850</c:v>
                </c:pt>
                <c:pt idx="404">
                  <c:v>-20837</c:v>
                </c:pt>
                <c:pt idx="405">
                  <c:v>-20828</c:v>
                </c:pt>
                <c:pt idx="406">
                  <c:v>-20806</c:v>
                </c:pt>
                <c:pt idx="407">
                  <c:v>-20762</c:v>
                </c:pt>
                <c:pt idx="408">
                  <c:v>-20725</c:v>
                </c:pt>
                <c:pt idx="409">
                  <c:v>-20720</c:v>
                </c:pt>
                <c:pt idx="410">
                  <c:v>-20705</c:v>
                </c:pt>
                <c:pt idx="411">
                  <c:v>-20693</c:v>
                </c:pt>
                <c:pt idx="412">
                  <c:v>-20611</c:v>
                </c:pt>
                <c:pt idx="413">
                  <c:v>-20611</c:v>
                </c:pt>
                <c:pt idx="414">
                  <c:v>-20607</c:v>
                </c:pt>
                <c:pt idx="415">
                  <c:v>-20594</c:v>
                </c:pt>
                <c:pt idx="416">
                  <c:v>-20589</c:v>
                </c:pt>
                <c:pt idx="417">
                  <c:v>-20589</c:v>
                </c:pt>
                <c:pt idx="418">
                  <c:v>-20587</c:v>
                </c:pt>
                <c:pt idx="419">
                  <c:v>-20560</c:v>
                </c:pt>
                <c:pt idx="420">
                  <c:v>-20540</c:v>
                </c:pt>
                <c:pt idx="421">
                  <c:v>-20538</c:v>
                </c:pt>
                <c:pt idx="422">
                  <c:v>-20535</c:v>
                </c:pt>
                <c:pt idx="423">
                  <c:v>-20535</c:v>
                </c:pt>
                <c:pt idx="424">
                  <c:v>-20531</c:v>
                </c:pt>
                <c:pt idx="425">
                  <c:v>-20516</c:v>
                </c:pt>
                <c:pt idx="426">
                  <c:v>-20516</c:v>
                </c:pt>
                <c:pt idx="427">
                  <c:v>-20514.5</c:v>
                </c:pt>
                <c:pt idx="428">
                  <c:v>-20512</c:v>
                </c:pt>
                <c:pt idx="429">
                  <c:v>-20508</c:v>
                </c:pt>
                <c:pt idx="430">
                  <c:v>-20506</c:v>
                </c:pt>
                <c:pt idx="431">
                  <c:v>-20504</c:v>
                </c:pt>
                <c:pt idx="432">
                  <c:v>-20496</c:v>
                </c:pt>
                <c:pt idx="433">
                  <c:v>-20489</c:v>
                </c:pt>
                <c:pt idx="434">
                  <c:v>-20481</c:v>
                </c:pt>
                <c:pt idx="435">
                  <c:v>-20479</c:v>
                </c:pt>
                <c:pt idx="436">
                  <c:v>-20458</c:v>
                </c:pt>
                <c:pt idx="437">
                  <c:v>-20435</c:v>
                </c:pt>
                <c:pt idx="438">
                  <c:v>-20427</c:v>
                </c:pt>
                <c:pt idx="439">
                  <c:v>-20368</c:v>
                </c:pt>
                <c:pt idx="440">
                  <c:v>-20368</c:v>
                </c:pt>
                <c:pt idx="441">
                  <c:v>-20368</c:v>
                </c:pt>
                <c:pt idx="442">
                  <c:v>-20368</c:v>
                </c:pt>
                <c:pt idx="443">
                  <c:v>-20368</c:v>
                </c:pt>
                <c:pt idx="444">
                  <c:v>-20368</c:v>
                </c:pt>
                <c:pt idx="445">
                  <c:v>-20322</c:v>
                </c:pt>
                <c:pt idx="446">
                  <c:v>-20290</c:v>
                </c:pt>
                <c:pt idx="447">
                  <c:v>-20283</c:v>
                </c:pt>
                <c:pt idx="448">
                  <c:v>-20282</c:v>
                </c:pt>
                <c:pt idx="449">
                  <c:v>-20272</c:v>
                </c:pt>
                <c:pt idx="450">
                  <c:v>-20272</c:v>
                </c:pt>
                <c:pt idx="451">
                  <c:v>-20272</c:v>
                </c:pt>
                <c:pt idx="452">
                  <c:v>-20272</c:v>
                </c:pt>
                <c:pt idx="453">
                  <c:v>-20272</c:v>
                </c:pt>
                <c:pt idx="454">
                  <c:v>-20272</c:v>
                </c:pt>
                <c:pt idx="455">
                  <c:v>-20272</c:v>
                </c:pt>
                <c:pt idx="456">
                  <c:v>-20262</c:v>
                </c:pt>
                <c:pt idx="457">
                  <c:v>-20260</c:v>
                </c:pt>
                <c:pt idx="458">
                  <c:v>-20260</c:v>
                </c:pt>
                <c:pt idx="459">
                  <c:v>-20216</c:v>
                </c:pt>
                <c:pt idx="460">
                  <c:v>-20208</c:v>
                </c:pt>
                <c:pt idx="461">
                  <c:v>-20186</c:v>
                </c:pt>
                <c:pt idx="462">
                  <c:v>-20186</c:v>
                </c:pt>
                <c:pt idx="463">
                  <c:v>-20130</c:v>
                </c:pt>
                <c:pt idx="464">
                  <c:v>-20076</c:v>
                </c:pt>
                <c:pt idx="465">
                  <c:v>-20012</c:v>
                </c:pt>
                <c:pt idx="466">
                  <c:v>-19987</c:v>
                </c:pt>
                <c:pt idx="467">
                  <c:v>-19977</c:v>
                </c:pt>
                <c:pt idx="468">
                  <c:v>-19972</c:v>
                </c:pt>
                <c:pt idx="469">
                  <c:v>-19968</c:v>
                </c:pt>
                <c:pt idx="470">
                  <c:v>-19933</c:v>
                </c:pt>
                <c:pt idx="471">
                  <c:v>-19933</c:v>
                </c:pt>
                <c:pt idx="472">
                  <c:v>-19909</c:v>
                </c:pt>
                <c:pt idx="473">
                  <c:v>-19862</c:v>
                </c:pt>
                <c:pt idx="474">
                  <c:v>-19850</c:v>
                </c:pt>
                <c:pt idx="475">
                  <c:v>-19825</c:v>
                </c:pt>
                <c:pt idx="476">
                  <c:v>-19771</c:v>
                </c:pt>
                <c:pt idx="477">
                  <c:v>-19761</c:v>
                </c:pt>
                <c:pt idx="478">
                  <c:v>-19734</c:v>
                </c:pt>
                <c:pt idx="479">
                  <c:v>-19707</c:v>
                </c:pt>
                <c:pt idx="480">
                  <c:v>-19707</c:v>
                </c:pt>
                <c:pt idx="481">
                  <c:v>-19665</c:v>
                </c:pt>
                <c:pt idx="482">
                  <c:v>-19665</c:v>
                </c:pt>
                <c:pt idx="483">
                  <c:v>-19665</c:v>
                </c:pt>
                <c:pt idx="484">
                  <c:v>-19665</c:v>
                </c:pt>
                <c:pt idx="485">
                  <c:v>-19653</c:v>
                </c:pt>
                <c:pt idx="486">
                  <c:v>-19643</c:v>
                </c:pt>
                <c:pt idx="487">
                  <c:v>-19643</c:v>
                </c:pt>
                <c:pt idx="488">
                  <c:v>-19638</c:v>
                </c:pt>
                <c:pt idx="489">
                  <c:v>-19638</c:v>
                </c:pt>
                <c:pt idx="490">
                  <c:v>-19638</c:v>
                </c:pt>
                <c:pt idx="491">
                  <c:v>-19636</c:v>
                </c:pt>
                <c:pt idx="492">
                  <c:v>-19633</c:v>
                </c:pt>
                <c:pt idx="493">
                  <c:v>-19631</c:v>
                </c:pt>
                <c:pt idx="494">
                  <c:v>-19619</c:v>
                </c:pt>
                <c:pt idx="495">
                  <c:v>-19611</c:v>
                </c:pt>
                <c:pt idx="496">
                  <c:v>-19606</c:v>
                </c:pt>
                <c:pt idx="497">
                  <c:v>-19606</c:v>
                </c:pt>
                <c:pt idx="498">
                  <c:v>-19599</c:v>
                </c:pt>
                <c:pt idx="499">
                  <c:v>-19599</c:v>
                </c:pt>
                <c:pt idx="500">
                  <c:v>-19596</c:v>
                </c:pt>
                <c:pt idx="501">
                  <c:v>-19493</c:v>
                </c:pt>
                <c:pt idx="502">
                  <c:v>-19479</c:v>
                </c:pt>
                <c:pt idx="503">
                  <c:v>-19451</c:v>
                </c:pt>
                <c:pt idx="504">
                  <c:v>-19451</c:v>
                </c:pt>
                <c:pt idx="505">
                  <c:v>-19420</c:v>
                </c:pt>
                <c:pt idx="506">
                  <c:v>-19412</c:v>
                </c:pt>
                <c:pt idx="507">
                  <c:v>-19402</c:v>
                </c:pt>
                <c:pt idx="508">
                  <c:v>-19380</c:v>
                </c:pt>
                <c:pt idx="509">
                  <c:v>-19343</c:v>
                </c:pt>
                <c:pt idx="510">
                  <c:v>-19329</c:v>
                </c:pt>
                <c:pt idx="511">
                  <c:v>-19309</c:v>
                </c:pt>
                <c:pt idx="512">
                  <c:v>-19299</c:v>
                </c:pt>
                <c:pt idx="513">
                  <c:v>-19294</c:v>
                </c:pt>
                <c:pt idx="514">
                  <c:v>-19294</c:v>
                </c:pt>
                <c:pt idx="515">
                  <c:v>-19255</c:v>
                </c:pt>
                <c:pt idx="516">
                  <c:v>-19196</c:v>
                </c:pt>
                <c:pt idx="517">
                  <c:v>-19181</c:v>
                </c:pt>
                <c:pt idx="518">
                  <c:v>-19154</c:v>
                </c:pt>
                <c:pt idx="519">
                  <c:v>-19132</c:v>
                </c:pt>
                <c:pt idx="520">
                  <c:v>-19132</c:v>
                </c:pt>
                <c:pt idx="521">
                  <c:v>-19132</c:v>
                </c:pt>
                <c:pt idx="522">
                  <c:v>-19132</c:v>
                </c:pt>
                <c:pt idx="523">
                  <c:v>-19122</c:v>
                </c:pt>
                <c:pt idx="524">
                  <c:v>-19090</c:v>
                </c:pt>
                <c:pt idx="525">
                  <c:v>-19034</c:v>
                </c:pt>
                <c:pt idx="526">
                  <c:v>-19031</c:v>
                </c:pt>
                <c:pt idx="527">
                  <c:v>-18994</c:v>
                </c:pt>
                <c:pt idx="528">
                  <c:v>-18972</c:v>
                </c:pt>
                <c:pt idx="529">
                  <c:v>-18972</c:v>
                </c:pt>
                <c:pt idx="530">
                  <c:v>-18972</c:v>
                </c:pt>
                <c:pt idx="531">
                  <c:v>-18950</c:v>
                </c:pt>
                <c:pt idx="532">
                  <c:v>-18950</c:v>
                </c:pt>
                <c:pt idx="533">
                  <c:v>-18940</c:v>
                </c:pt>
                <c:pt idx="534">
                  <c:v>-18881</c:v>
                </c:pt>
                <c:pt idx="535">
                  <c:v>-18844</c:v>
                </c:pt>
                <c:pt idx="536">
                  <c:v>-18800</c:v>
                </c:pt>
                <c:pt idx="537">
                  <c:v>-18800</c:v>
                </c:pt>
                <c:pt idx="538">
                  <c:v>-18795</c:v>
                </c:pt>
                <c:pt idx="539">
                  <c:v>-18795</c:v>
                </c:pt>
                <c:pt idx="540">
                  <c:v>-18795</c:v>
                </c:pt>
                <c:pt idx="541">
                  <c:v>-18788</c:v>
                </c:pt>
                <c:pt idx="542">
                  <c:v>-18776</c:v>
                </c:pt>
                <c:pt idx="543">
                  <c:v>-18768</c:v>
                </c:pt>
                <c:pt idx="544">
                  <c:v>-18763</c:v>
                </c:pt>
                <c:pt idx="545">
                  <c:v>-18763</c:v>
                </c:pt>
                <c:pt idx="546">
                  <c:v>-18749</c:v>
                </c:pt>
                <c:pt idx="547">
                  <c:v>-18741</c:v>
                </c:pt>
                <c:pt idx="548">
                  <c:v>-18729</c:v>
                </c:pt>
                <c:pt idx="549">
                  <c:v>-18714</c:v>
                </c:pt>
                <c:pt idx="550">
                  <c:v>-18712</c:v>
                </c:pt>
                <c:pt idx="551">
                  <c:v>-18697</c:v>
                </c:pt>
                <c:pt idx="552">
                  <c:v>-18690</c:v>
                </c:pt>
                <c:pt idx="553">
                  <c:v>-18678</c:v>
                </c:pt>
                <c:pt idx="554">
                  <c:v>-18638</c:v>
                </c:pt>
                <c:pt idx="555">
                  <c:v>-18633</c:v>
                </c:pt>
                <c:pt idx="556">
                  <c:v>-18525</c:v>
                </c:pt>
                <c:pt idx="557">
                  <c:v>-18515</c:v>
                </c:pt>
                <c:pt idx="558">
                  <c:v>-18476</c:v>
                </c:pt>
                <c:pt idx="559">
                  <c:v>-18395</c:v>
                </c:pt>
                <c:pt idx="560">
                  <c:v>-18392</c:v>
                </c:pt>
                <c:pt idx="561">
                  <c:v>-18387</c:v>
                </c:pt>
                <c:pt idx="562">
                  <c:v>-18380</c:v>
                </c:pt>
                <c:pt idx="563">
                  <c:v>-18370</c:v>
                </c:pt>
                <c:pt idx="564">
                  <c:v>-18316</c:v>
                </c:pt>
                <c:pt idx="565">
                  <c:v>-18294</c:v>
                </c:pt>
                <c:pt idx="566">
                  <c:v>-18252</c:v>
                </c:pt>
                <c:pt idx="567">
                  <c:v>-18247</c:v>
                </c:pt>
                <c:pt idx="568">
                  <c:v>-18242</c:v>
                </c:pt>
                <c:pt idx="569">
                  <c:v>-18242</c:v>
                </c:pt>
                <c:pt idx="570">
                  <c:v>-18242</c:v>
                </c:pt>
                <c:pt idx="571">
                  <c:v>-18240</c:v>
                </c:pt>
                <c:pt idx="572">
                  <c:v>-18218</c:v>
                </c:pt>
                <c:pt idx="573">
                  <c:v>-18215</c:v>
                </c:pt>
                <c:pt idx="574">
                  <c:v>-18178</c:v>
                </c:pt>
                <c:pt idx="575">
                  <c:v>-18167</c:v>
                </c:pt>
                <c:pt idx="576">
                  <c:v>-18164</c:v>
                </c:pt>
                <c:pt idx="577">
                  <c:v>-18161</c:v>
                </c:pt>
                <c:pt idx="578">
                  <c:v>-18130</c:v>
                </c:pt>
                <c:pt idx="579">
                  <c:v>-18122</c:v>
                </c:pt>
                <c:pt idx="580">
                  <c:v>-18110</c:v>
                </c:pt>
                <c:pt idx="581">
                  <c:v>-18102</c:v>
                </c:pt>
                <c:pt idx="582">
                  <c:v>-18102</c:v>
                </c:pt>
                <c:pt idx="583">
                  <c:v>-18080</c:v>
                </c:pt>
                <c:pt idx="584">
                  <c:v>-18080</c:v>
                </c:pt>
                <c:pt idx="585">
                  <c:v>-18080</c:v>
                </c:pt>
                <c:pt idx="586">
                  <c:v>-18064</c:v>
                </c:pt>
                <c:pt idx="587">
                  <c:v>-18063</c:v>
                </c:pt>
                <c:pt idx="588">
                  <c:v>-18031</c:v>
                </c:pt>
                <c:pt idx="589">
                  <c:v>-17982</c:v>
                </c:pt>
                <c:pt idx="590">
                  <c:v>-17940</c:v>
                </c:pt>
                <c:pt idx="591">
                  <c:v>-17881</c:v>
                </c:pt>
                <c:pt idx="592">
                  <c:v>-17864</c:v>
                </c:pt>
                <c:pt idx="593">
                  <c:v>-17822</c:v>
                </c:pt>
                <c:pt idx="594">
                  <c:v>-17822</c:v>
                </c:pt>
                <c:pt idx="595">
                  <c:v>-17820</c:v>
                </c:pt>
                <c:pt idx="596">
                  <c:v>-17817</c:v>
                </c:pt>
                <c:pt idx="597">
                  <c:v>-17815</c:v>
                </c:pt>
                <c:pt idx="598">
                  <c:v>-17813</c:v>
                </c:pt>
                <c:pt idx="599">
                  <c:v>-17803</c:v>
                </c:pt>
                <c:pt idx="600">
                  <c:v>-17773</c:v>
                </c:pt>
                <c:pt idx="601">
                  <c:v>-17771</c:v>
                </c:pt>
                <c:pt idx="602">
                  <c:v>-17768</c:v>
                </c:pt>
                <c:pt idx="603">
                  <c:v>-17768</c:v>
                </c:pt>
                <c:pt idx="604">
                  <c:v>-17758</c:v>
                </c:pt>
                <c:pt idx="605">
                  <c:v>-17741</c:v>
                </c:pt>
                <c:pt idx="606">
                  <c:v>-17736</c:v>
                </c:pt>
                <c:pt idx="607">
                  <c:v>-17736</c:v>
                </c:pt>
                <c:pt idx="608">
                  <c:v>-17736</c:v>
                </c:pt>
                <c:pt idx="609">
                  <c:v>-17734</c:v>
                </c:pt>
                <c:pt idx="610">
                  <c:v>-17731</c:v>
                </c:pt>
                <c:pt idx="611">
                  <c:v>-17726</c:v>
                </c:pt>
                <c:pt idx="612">
                  <c:v>-17722</c:v>
                </c:pt>
                <c:pt idx="613">
                  <c:v>-17721</c:v>
                </c:pt>
                <c:pt idx="614">
                  <c:v>-17697</c:v>
                </c:pt>
                <c:pt idx="615">
                  <c:v>-17694</c:v>
                </c:pt>
                <c:pt idx="616">
                  <c:v>-17690</c:v>
                </c:pt>
                <c:pt idx="617">
                  <c:v>-17673</c:v>
                </c:pt>
                <c:pt idx="618">
                  <c:v>-17672</c:v>
                </c:pt>
                <c:pt idx="619">
                  <c:v>-17645</c:v>
                </c:pt>
                <c:pt idx="620">
                  <c:v>-17625</c:v>
                </c:pt>
                <c:pt idx="621">
                  <c:v>-17616</c:v>
                </c:pt>
                <c:pt idx="622">
                  <c:v>-17601</c:v>
                </c:pt>
                <c:pt idx="623">
                  <c:v>-17557</c:v>
                </c:pt>
                <c:pt idx="624">
                  <c:v>-17554</c:v>
                </c:pt>
                <c:pt idx="625">
                  <c:v>-17554</c:v>
                </c:pt>
                <c:pt idx="626">
                  <c:v>-17525</c:v>
                </c:pt>
                <c:pt idx="627">
                  <c:v>-17510</c:v>
                </c:pt>
                <c:pt idx="628">
                  <c:v>-17508</c:v>
                </c:pt>
                <c:pt idx="629">
                  <c:v>-17505</c:v>
                </c:pt>
                <c:pt idx="630">
                  <c:v>-17488</c:v>
                </c:pt>
                <c:pt idx="631">
                  <c:v>-17468</c:v>
                </c:pt>
                <c:pt idx="632">
                  <c:v>-17459</c:v>
                </c:pt>
                <c:pt idx="633">
                  <c:v>-17451</c:v>
                </c:pt>
                <c:pt idx="634">
                  <c:v>-17441</c:v>
                </c:pt>
                <c:pt idx="635">
                  <c:v>-17439</c:v>
                </c:pt>
                <c:pt idx="636">
                  <c:v>-17417</c:v>
                </c:pt>
                <c:pt idx="637">
                  <c:v>-17397</c:v>
                </c:pt>
                <c:pt idx="638">
                  <c:v>-17343</c:v>
                </c:pt>
                <c:pt idx="639">
                  <c:v>-17316</c:v>
                </c:pt>
                <c:pt idx="640">
                  <c:v>-17306</c:v>
                </c:pt>
                <c:pt idx="641">
                  <c:v>-17289</c:v>
                </c:pt>
                <c:pt idx="642">
                  <c:v>-17284</c:v>
                </c:pt>
                <c:pt idx="643">
                  <c:v>-17262</c:v>
                </c:pt>
                <c:pt idx="644">
                  <c:v>-17255</c:v>
                </c:pt>
                <c:pt idx="645">
                  <c:v>-17247</c:v>
                </c:pt>
                <c:pt idx="646">
                  <c:v>-17245.5</c:v>
                </c:pt>
                <c:pt idx="647">
                  <c:v>-17242</c:v>
                </c:pt>
                <c:pt idx="648">
                  <c:v>-17240</c:v>
                </c:pt>
                <c:pt idx="649">
                  <c:v>-17220</c:v>
                </c:pt>
                <c:pt idx="650">
                  <c:v>-17213</c:v>
                </c:pt>
                <c:pt idx="651">
                  <c:v>-17205</c:v>
                </c:pt>
                <c:pt idx="652">
                  <c:v>-17205</c:v>
                </c:pt>
                <c:pt idx="653">
                  <c:v>-17198</c:v>
                </c:pt>
                <c:pt idx="654">
                  <c:v>-17198</c:v>
                </c:pt>
                <c:pt idx="655">
                  <c:v>-17198</c:v>
                </c:pt>
                <c:pt idx="656">
                  <c:v>-17191</c:v>
                </c:pt>
                <c:pt idx="657">
                  <c:v>-17186</c:v>
                </c:pt>
                <c:pt idx="658">
                  <c:v>-17183</c:v>
                </c:pt>
                <c:pt idx="659">
                  <c:v>-17178</c:v>
                </c:pt>
                <c:pt idx="660">
                  <c:v>-17174</c:v>
                </c:pt>
                <c:pt idx="661">
                  <c:v>-17092</c:v>
                </c:pt>
                <c:pt idx="662">
                  <c:v>-17092</c:v>
                </c:pt>
                <c:pt idx="663">
                  <c:v>-17087</c:v>
                </c:pt>
                <c:pt idx="664">
                  <c:v>-17082</c:v>
                </c:pt>
                <c:pt idx="665">
                  <c:v>-17082</c:v>
                </c:pt>
                <c:pt idx="666">
                  <c:v>-17075</c:v>
                </c:pt>
                <c:pt idx="667">
                  <c:v>-17055</c:v>
                </c:pt>
                <c:pt idx="668">
                  <c:v>-17055</c:v>
                </c:pt>
                <c:pt idx="669">
                  <c:v>-17051</c:v>
                </c:pt>
                <c:pt idx="670">
                  <c:v>-17051</c:v>
                </c:pt>
                <c:pt idx="671">
                  <c:v>-17048</c:v>
                </c:pt>
                <c:pt idx="672">
                  <c:v>-17046</c:v>
                </c:pt>
                <c:pt idx="673">
                  <c:v>-17043</c:v>
                </c:pt>
                <c:pt idx="674">
                  <c:v>-17038</c:v>
                </c:pt>
                <c:pt idx="675">
                  <c:v>-17038</c:v>
                </c:pt>
                <c:pt idx="676">
                  <c:v>-17023</c:v>
                </c:pt>
                <c:pt idx="677">
                  <c:v>-17022</c:v>
                </c:pt>
                <c:pt idx="678">
                  <c:v>-17021</c:v>
                </c:pt>
                <c:pt idx="679">
                  <c:v>-17017</c:v>
                </c:pt>
                <c:pt idx="680">
                  <c:v>-17009</c:v>
                </c:pt>
                <c:pt idx="681">
                  <c:v>-17006</c:v>
                </c:pt>
                <c:pt idx="682">
                  <c:v>-17005</c:v>
                </c:pt>
                <c:pt idx="683">
                  <c:v>-17001</c:v>
                </c:pt>
                <c:pt idx="684">
                  <c:v>-16992</c:v>
                </c:pt>
                <c:pt idx="685">
                  <c:v>-16992</c:v>
                </c:pt>
                <c:pt idx="686">
                  <c:v>-16991</c:v>
                </c:pt>
                <c:pt idx="687">
                  <c:v>-16974</c:v>
                </c:pt>
                <c:pt idx="688">
                  <c:v>-16942</c:v>
                </c:pt>
                <c:pt idx="689">
                  <c:v>-16942</c:v>
                </c:pt>
                <c:pt idx="690">
                  <c:v>-16942</c:v>
                </c:pt>
                <c:pt idx="691">
                  <c:v>-16930</c:v>
                </c:pt>
                <c:pt idx="692">
                  <c:v>-16928</c:v>
                </c:pt>
                <c:pt idx="693">
                  <c:v>-16920</c:v>
                </c:pt>
                <c:pt idx="694">
                  <c:v>-16920</c:v>
                </c:pt>
                <c:pt idx="695">
                  <c:v>-16920</c:v>
                </c:pt>
                <c:pt idx="696">
                  <c:v>-16915</c:v>
                </c:pt>
                <c:pt idx="697">
                  <c:v>-16913</c:v>
                </c:pt>
                <c:pt idx="698">
                  <c:v>-16913</c:v>
                </c:pt>
                <c:pt idx="699">
                  <c:v>-16906</c:v>
                </c:pt>
                <c:pt idx="700">
                  <c:v>-16906</c:v>
                </c:pt>
                <c:pt idx="701">
                  <c:v>-16904</c:v>
                </c:pt>
                <c:pt idx="702">
                  <c:v>-16894</c:v>
                </c:pt>
                <c:pt idx="703">
                  <c:v>-16884</c:v>
                </c:pt>
                <c:pt idx="704">
                  <c:v>-16884</c:v>
                </c:pt>
                <c:pt idx="705">
                  <c:v>-16871</c:v>
                </c:pt>
                <c:pt idx="706">
                  <c:v>-16857</c:v>
                </c:pt>
                <c:pt idx="707">
                  <c:v>-16847</c:v>
                </c:pt>
                <c:pt idx="708">
                  <c:v>-16847</c:v>
                </c:pt>
                <c:pt idx="709">
                  <c:v>-16847</c:v>
                </c:pt>
                <c:pt idx="710">
                  <c:v>-16835</c:v>
                </c:pt>
                <c:pt idx="711">
                  <c:v>-16835</c:v>
                </c:pt>
                <c:pt idx="712">
                  <c:v>-16832</c:v>
                </c:pt>
                <c:pt idx="713">
                  <c:v>-16830</c:v>
                </c:pt>
                <c:pt idx="714">
                  <c:v>-16822</c:v>
                </c:pt>
                <c:pt idx="715">
                  <c:v>-16817</c:v>
                </c:pt>
                <c:pt idx="716">
                  <c:v>-16812</c:v>
                </c:pt>
                <c:pt idx="717">
                  <c:v>-16812</c:v>
                </c:pt>
                <c:pt idx="718">
                  <c:v>-16812</c:v>
                </c:pt>
                <c:pt idx="719">
                  <c:v>-16812</c:v>
                </c:pt>
                <c:pt idx="720">
                  <c:v>-16807</c:v>
                </c:pt>
                <c:pt idx="721">
                  <c:v>-16790</c:v>
                </c:pt>
                <c:pt idx="722">
                  <c:v>-16785</c:v>
                </c:pt>
                <c:pt idx="723">
                  <c:v>-16785</c:v>
                </c:pt>
                <c:pt idx="724">
                  <c:v>-16785</c:v>
                </c:pt>
                <c:pt idx="725">
                  <c:v>-16785</c:v>
                </c:pt>
                <c:pt idx="726">
                  <c:v>-16759</c:v>
                </c:pt>
                <c:pt idx="727">
                  <c:v>-16758</c:v>
                </c:pt>
                <c:pt idx="728">
                  <c:v>-16731</c:v>
                </c:pt>
                <c:pt idx="729">
                  <c:v>-16709</c:v>
                </c:pt>
                <c:pt idx="730">
                  <c:v>-16702</c:v>
                </c:pt>
                <c:pt idx="731">
                  <c:v>-16699</c:v>
                </c:pt>
                <c:pt idx="732">
                  <c:v>-16687</c:v>
                </c:pt>
                <c:pt idx="733">
                  <c:v>-16682</c:v>
                </c:pt>
                <c:pt idx="734">
                  <c:v>-16655</c:v>
                </c:pt>
                <c:pt idx="735">
                  <c:v>-16650</c:v>
                </c:pt>
                <c:pt idx="736">
                  <c:v>-16650</c:v>
                </c:pt>
                <c:pt idx="737">
                  <c:v>-16650</c:v>
                </c:pt>
                <c:pt idx="738">
                  <c:v>-16650</c:v>
                </c:pt>
                <c:pt idx="739">
                  <c:v>-16650</c:v>
                </c:pt>
                <c:pt idx="740">
                  <c:v>-16650</c:v>
                </c:pt>
                <c:pt idx="741">
                  <c:v>-16650</c:v>
                </c:pt>
                <c:pt idx="742">
                  <c:v>-16650</c:v>
                </c:pt>
                <c:pt idx="743">
                  <c:v>-16645</c:v>
                </c:pt>
                <c:pt idx="744">
                  <c:v>-16640</c:v>
                </c:pt>
                <c:pt idx="745">
                  <c:v>-16640</c:v>
                </c:pt>
                <c:pt idx="746">
                  <c:v>-16635</c:v>
                </c:pt>
                <c:pt idx="747">
                  <c:v>-16616</c:v>
                </c:pt>
                <c:pt idx="748">
                  <c:v>-16589</c:v>
                </c:pt>
                <c:pt idx="749">
                  <c:v>-16584</c:v>
                </c:pt>
                <c:pt idx="750">
                  <c:v>-16582</c:v>
                </c:pt>
                <c:pt idx="751">
                  <c:v>-16577</c:v>
                </c:pt>
                <c:pt idx="752">
                  <c:v>-16496</c:v>
                </c:pt>
                <c:pt idx="753">
                  <c:v>-16466</c:v>
                </c:pt>
                <c:pt idx="754">
                  <c:v>-16426</c:v>
                </c:pt>
                <c:pt idx="755">
                  <c:v>-16404</c:v>
                </c:pt>
                <c:pt idx="756">
                  <c:v>-16399</c:v>
                </c:pt>
                <c:pt idx="757">
                  <c:v>-16394</c:v>
                </c:pt>
                <c:pt idx="758">
                  <c:v>-16394</c:v>
                </c:pt>
                <c:pt idx="759">
                  <c:v>-16389</c:v>
                </c:pt>
                <c:pt idx="760">
                  <c:v>-16385</c:v>
                </c:pt>
                <c:pt idx="761">
                  <c:v>-16377</c:v>
                </c:pt>
                <c:pt idx="762">
                  <c:v>-16340</c:v>
                </c:pt>
                <c:pt idx="763">
                  <c:v>-16328</c:v>
                </c:pt>
                <c:pt idx="764">
                  <c:v>-16308</c:v>
                </c:pt>
                <c:pt idx="765">
                  <c:v>-16306</c:v>
                </c:pt>
                <c:pt idx="766">
                  <c:v>-16306</c:v>
                </c:pt>
                <c:pt idx="767">
                  <c:v>-16304</c:v>
                </c:pt>
                <c:pt idx="768">
                  <c:v>-16301</c:v>
                </c:pt>
                <c:pt idx="769">
                  <c:v>-16294</c:v>
                </c:pt>
                <c:pt idx="770">
                  <c:v>-16294</c:v>
                </c:pt>
                <c:pt idx="771">
                  <c:v>-16294</c:v>
                </c:pt>
                <c:pt idx="772">
                  <c:v>-16291</c:v>
                </c:pt>
                <c:pt idx="773">
                  <c:v>-16286</c:v>
                </c:pt>
                <c:pt idx="774">
                  <c:v>-16267</c:v>
                </c:pt>
                <c:pt idx="775">
                  <c:v>-16262</c:v>
                </c:pt>
                <c:pt idx="776">
                  <c:v>-16237</c:v>
                </c:pt>
                <c:pt idx="777">
                  <c:v>-16237</c:v>
                </c:pt>
                <c:pt idx="778">
                  <c:v>-16235</c:v>
                </c:pt>
                <c:pt idx="779">
                  <c:v>-16218</c:v>
                </c:pt>
                <c:pt idx="780">
                  <c:v>-16213</c:v>
                </c:pt>
                <c:pt idx="781">
                  <c:v>-16210</c:v>
                </c:pt>
                <c:pt idx="782">
                  <c:v>-16201</c:v>
                </c:pt>
                <c:pt idx="783">
                  <c:v>-16191</c:v>
                </c:pt>
                <c:pt idx="784">
                  <c:v>-16173</c:v>
                </c:pt>
                <c:pt idx="785">
                  <c:v>-16161</c:v>
                </c:pt>
                <c:pt idx="786">
                  <c:v>-16161</c:v>
                </c:pt>
                <c:pt idx="787">
                  <c:v>-16147</c:v>
                </c:pt>
                <c:pt idx="788">
                  <c:v>-16107</c:v>
                </c:pt>
                <c:pt idx="789">
                  <c:v>-16080</c:v>
                </c:pt>
                <c:pt idx="790">
                  <c:v>-16075</c:v>
                </c:pt>
                <c:pt idx="791">
                  <c:v>-16075</c:v>
                </c:pt>
                <c:pt idx="792">
                  <c:v>-16051</c:v>
                </c:pt>
                <c:pt idx="793">
                  <c:v>-16041</c:v>
                </c:pt>
                <c:pt idx="794">
                  <c:v>-16038</c:v>
                </c:pt>
                <c:pt idx="795">
                  <c:v>-16036</c:v>
                </c:pt>
                <c:pt idx="796">
                  <c:v>-16019</c:v>
                </c:pt>
                <c:pt idx="797">
                  <c:v>-16011</c:v>
                </c:pt>
                <c:pt idx="798">
                  <c:v>-16006</c:v>
                </c:pt>
                <c:pt idx="799">
                  <c:v>-15994</c:v>
                </c:pt>
                <c:pt idx="800">
                  <c:v>-15994</c:v>
                </c:pt>
                <c:pt idx="801">
                  <c:v>-15994</c:v>
                </c:pt>
                <c:pt idx="802">
                  <c:v>-15994</c:v>
                </c:pt>
                <c:pt idx="803">
                  <c:v>-15994</c:v>
                </c:pt>
                <c:pt idx="804">
                  <c:v>-15994</c:v>
                </c:pt>
                <c:pt idx="805">
                  <c:v>-15994</c:v>
                </c:pt>
                <c:pt idx="806">
                  <c:v>-15940</c:v>
                </c:pt>
                <c:pt idx="807">
                  <c:v>-15940</c:v>
                </c:pt>
                <c:pt idx="808">
                  <c:v>-15937</c:v>
                </c:pt>
                <c:pt idx="809">
                  <c:v>-15928</c:v>
                </c:pt>
                <c:pt idx="810">
                  <c:v>-15928</c:v>
                </c:pt>
                <c:pt idx="811">
                  <c:v>-15920</c:v>
                </c:pt>
                <c:pt idx="812">
                  <c:v>-15915</c:v>
                </c:pt>
                <c:pt idx="813">
                  <c:v>-15915</c:v>
                </c:pt>
                <c:pt idx="814">
                  <c:v>-15905</c:v>
                </c:pt>
                <c:pt idx="815">
                  <c:v>-15893</c:v>
                </c:pt>
                <c:pt idx="816">
                  <c:v>-15888</c:v>
                </c:pt>
                <c:pt idx="817">
                  <c:v>-15886</c:v>
                </c:pt>
                <c:pt idx="818">
                  <c:v>-15852</c:v>
                </c:pt>
                <c:pt idx="819">
                  <c:v>-15824</c:v>
                </c:pt>
                <c:pt idx="820">
                  <c:v>-15810</c:v>
                </c:pt>
                <c:pt idx="821">
                  <c:v>-15792</c:v>
                </c:pt>
                <c:pt idx="822">
                  <c:v>-15790</c:v>
                </c:pt>
                <c:pt idx="823">
                  <c:v>-15785</c:v>
                </c:pt>
                <c:pt idx="824">
                  <c:v>-15694</c:v>
                </c:pt>
                <c:pt idx="825">
                  <c:v>-15684</c:v>
                </c:pt>
                <c:pt idx="826">
                  <c:v>-15675</c:v>
                </c:pt>
                <c:pt idx="827">
                  <c:v>-15650</c:v>
                </c:pt>
                <c:pt idx="828">
                  <c:v>-15648</c:v>
                </c:pt>
                <c:pt idx="829">
                  <c:v>-15648</c:v>
                </c:pt>
                <c:pt idx="830">
                  <c:v>-15643.5</c:v>
                </c:pt>
                <c:pt idx="831">
                  <c:v>-15638</c:v>
                </c:pt>
                <c:pt idx="832">
                  <c:v>-15638</c:v>
                </c:pt>
                <c:pt idx="833">
                  <c:v>-15628</c:v>
                </c:pt>
                <c:pt idx="834">
                  <c:v>-15628</c:v>
                </c:pt>
                <c:pt idx="835">
                  <c:v>-15615</c:v>
                </c:pt>
                <c:pt idx="836">
                  <c:v>-15606</c:v>
                </c:pt>
                <c:pt idx="837">
                  <c:v>-15606</c:v>
                </c:pt>
                <c:pt idx="838">
                  <c:v>-15574</c:v>
                </c:pt>
                <c:pt idx="839">
                  <c:v>-15574</c:v>
                </c:pt>
                <c:pt idx="840">
                  <c:v>-15574</c:v>
                </c:pt>
                <c:pt idx="841">
                  <c:v>-15571</c:v>
                </c:pt>
                <c:pt idx="842">
                  <c:v>-15535</c:v>
                </c:pt>
                <c:pt idx="843">
                  <c:v>-15532</c:v>
                </c:pt>
                <c:pt idx="844">
                  <c:v>-15399</c:v>
                </c:pt>
                <c:pt idx="845">
                  <c:v>-15399</c:v>
                </c:pt>
                <c:pt idx="846">
                  <c:v>-15399</c:v>
                </c:pt>
                <c:pt idx="847">
                  <c:v>-15377</c:v>
                </c:pt>
                <c:pt idx="848">
                  <c:v>-15375</c:v>
                </c:pt>
                <c:pt idx="849">
                  <c:v>-15375</c:v>
                </c:pt>
                <c:pt idx="850">
                  <c:v>-15367</c:v>
                </c:pt>
                <c:pt idx="851">
                  <c:v>-15355</c:v>
                </c:pt>
                <c:pt idx="852">
                  <c:v>-15338</c:v>
                </c:pt>
                <c:pt idx="853">
                  <c:v>-15321</c:v>
                </c:pt>
                <c:pt idx="854">
                  <c:v>-15321</c:v>
                </c:pt>
                <c:pt idx="855">
                  <c:v>-15316</c:v>
                </c:pt>
                <c:pt idx="856">
                  <c:v>-15286</c:v>
                </c:pt>
                <c:pt idx="857">
                  <c:v>-15284</c:v>
                </c:pt>
                <c:pt idx="858">
                  <c:v>-15249</c:v>
                </c:pt>
                <c:pt idx="859">
                  <c:v>-15229</c:v>
                </c:pt>
                <c:pt idx="860">
                  <c:v>-15195</c:v>
                </c:pt>
                <c:pt idx="861">
                  <c:v>-15193</c:v>
                </c:pt>
                <c:pt idx="862">
                  <c:v>-15175</c:v>
                </c:pt>
                <c:pt idx="863">
                  <c:v>-15168</c:v>
                </c:pt>
                <c:pt idx="864">
                  <c:v>-15166</c:v>
                </c:pt>
                <c:pt idx="865">
                  <c:v>-15163</c:v>
                </c:pt>
                <c:pt idx="866">
                  <c:v>-15158</c:v>
                </c:pt>
                <c:pt idx="867">
                  <c:v>-15134</c:v>
                </c:pt>
                <c:pt idx="868">
                  <c:v>-15094</c:v>
                </c:pt>
                <c:pt idx="869">
                  <c:v>-15090</c:v>
                </c:pt>
                <c:pt idx="870">
                  <c:v>-15045</c:v>
                </c:pt>
                <c:pt idx="871">
                  <c:v>-15045</c:v>
                </c:pt>
                <c:pt idx="872">
                  <c:v>-15043</c:v>
                </c:pt>
                <c:pt idx="873">
                  <c:v>-15040</c:v>
                </c:pt>
                <c:pt idx="874">
                  <c:v>-15021</c:v>
                </c:pt>
                <c:pt idx="875">
                  <c:v>-15008</c:v>
                </c:pt>
                <c:pt idx="876">
                  <c:v>-14996</c:v>
                </c:pt>
                <c:pt idx="877">
                  <c:v>-14955</c:v>
                </c:pt>
                <c:pt idx="878">
                  <c:v>-14940</c:v>
                </c:pt>
                <c:pt idx="879">
                  <c:v>-14834</c:v>
                </c:pt>
                <c:pt idx="880">
                  <c:v>-14802</c:v>
                </c:pt>
                <c:pt idx="881">
                  <c:v>-14802</c:v>
                </c:pt>
                <c:pt idx="882">
                  <c:v>-14802</c:v>
                </c:pt>
                <c:pt idx="883">
                  <c:v>-14802</c:v>
                </c:pt>
                <c:pt idx="884">
                  <c:v>-14802</c:v>
                </c:pt>
                <c:pt idx="885">
                  <c:v>-14802</c:v>
                </c:pt>
                <c:pt idx="886">
                  <c:v>-14802</c:v>
                </c:pt>
                <c:pt idx="887">
                  <c:v>-14802</c:v>
                </c:pt>
                <c:pt idx="888">
                  <c:v>-14802</c:v>
                </c:pt>
                <c:pt idx="889">
                  <c:v>-14802</c:v>
                </c:pt>
                <c:pt idx="890">
                  <c:v>-14802</c:v>
                </c:pt>
                <c:pt idx="891">
                  <c:v>-14802</c:v>
                </c:pt>
                <c:pt idx="892">
                  <c:v>-14797</c:v>
                </c:pt>
                <c:pt idx="893">
                  <c:v>-14792</c:v>
                </c:pt>
                <c:pt idx="894">
                  <c:v>-14792</c:v>
                </c:pt>
                <c:pt idx="895">
                  <c:v>-14792</c:v>
                </c:pt>
                <c:pt idx="896">
                  <c:v>-14792</c:v>
                </c:pt>
                <c:pt idx="897">
                  <c:v>-14792</c:v>
                </c:pt>
                <c:pt idx="898">
                  <c:v>-14792</c:v>
                </c:pt>
                <c:pt idx="899">
                  <c:v>-14792</c:v>
                </c:pt>
                <c:pt idx="900">
                  <c:v>-14792</c:v>
                </c:pt>
                <c:pt idx="901">
                  <c:v>-14792</c:v>
                </c:pt>
                <c:pt idx="902">
                  <c:v>-14792</c:v>
                </c:pt>
                <c:pt idx="903">
                  <c:v>-14792</c:v>
                </c:pt>
                <c:pt idx="904">
                  <c:v>-14743</c:v>
                </c:pt>
                <c:pt idx="905">
                  <c:v>-14701</c:v>
                </c:pt>
                <c:pt idx="906">
                  <c:v>-14586</c:v>
                </c:pt>
                <c:pt idx="907">
                  <c:v>-14537</c:v>
                </c:pt>
                <c:pt idx="908">
                  <c:v>-14534</c:v>
                </c:pt>
                <c:pt idx="909">
                  <c:v>-14519</c:v>
                </c:pt>
                <c:pt idx="910">
                  <c:v>-14514</c:v>
                </c:pt>
                <c:pt idx="911">
                  <c:v>-14493</c:v>
                </c:pt>
                <c:pt idx="912">
                  <c:v>-14455</c:v>
                </c:pt>
                <c:pt idx="913">
                  <c:v>-14453</c:v>
                </c:pt>
                <c:pt idx="914">
                  <c:v>-14394</c:v>
                </c:pt>
                <c:pt idx="915">
                  <c:v>-14365</c:v>
                </c:pt>
                <c:pt idx="916">
                  <c:v>-14330</c:v>
                </c:pt>
                <c:pt idx="917">
                  <c:v>-14321</c:v>
                </c:pt>
                <c:pt idx="918">
                  <c:v>-14311</c:v>
                </c:pt>
                <c:pt idx="919">
                  <c:v>-14308</c:v>
                </c:pt>
                <c:pt idx="920">
                  <c:v>-14303</c:v>
                </c:pt>
                <c:pt idx="921">
                  <c:v>-14276</c:v>
                </c:pt>
                <c:pt idx="922">
                  <c:v>-14249</c:v>
                </c:pt>
                <c:pt idx="923">
                  <c:v>-14195</c:v>
                </c:pt>
                <c:pt idx="924">
                  <c:v>-14161</c:v>
                </c:pt>
                <c:pt idx="925">
                  <c:v>-14158</c:v>
                </c:pt>
                <c:pt idx="926">
                  <c:v>-14117</c:v>
                </c:pt>
                <c:pt idx="927">
                  <c:v>-14105.5</c:v>
                </c:pt>
                <c:pt idx="928">
                  <c:v>-14105.5</c:v>
                </c:pt>
                <c:pt idx="929">
                  <c:v>-14105.5</c:v>
                </c:pt>
                <c:pt idx="930">
                  <c:v>-14095</c:v>
                </c:pt>
                <c:pt idx="931">
                  <c:v>-14050</c:v>
                </c:pt>
                <c:pt idx="932">
                  <c:v>-14050</c:v>
                </c:pt>
                <c:pt idx="933">
                  <c:v>-14011</c:v>
                </c:pt>
                <c:pt idx="934">
                  <c:v>-14011</c:v>
                </c:pt>
                <c:pt idx="935">
                  <c:v>-13993</c:v>
                </c:pt>
                <c:pt idx="936">
                  <c:v>-13991</c:v>
                </c:pt>
                <c:pt idx="937">
                  <c:v>-13880</c:v>
                </c:pt>
                <c:pt idx="938">
                  <c:v>-13863</c:v>
                </c:pt>
                <c:pt idx="939">
                  <c:v>-13863</c:v>
                </c:pt>
                <c:pt idx="940">
                  <c:v>-13863</c:v>
                </c:pt>
                <c:pt idx="941">
                  <c:v>-13862.5</c:v>
                </c:pt>
                <c:pt idx="942">
                  <c:v>-13862.5</c:v>
                </c:pt>
                <c:pt idx="943">
                  <c:v>-13862.5</c:v>
                </c:pt>
                <c:pt idx="944">
                  <c:v>-13853</c:v>
                </c:pt>
                <c:pt idx="945">
                  <c:v>-13851</c:v>
                </c:pt>
                <c:pt idx="946">
                  <c:v>-13841</c:v>
                </c:pt>
                <c:pt idx="947">
                  <c:v>-13834</c:v>
                </c:pt>
                <c:pt idx="948">
                  <c:v>-13799</c:v>
                </c:pt>
                <c:pt idx="949">
                  <c:v>-13768</c:v>
                </c:pt>
                <c:pt idx="950">
                  <c:v>-13755</c:v>
                </c:pt>
                <c:pt idx="951">
                  <c:v>-13750</c:v>
                </c:pt>
                <c:pt idx="952">
                  <c:v>-13728</c:v>
                </c:pt>
                <c:pt idx="953">
                  <c:v>-13723</c:v>
                </c:pt>
                <c:pt idx="954">
                  <c:v>-13706</c:v>
                </c:pt>
                <c:pt idx="955">
                  <c:v>-13647</c:v>
                </c:pt>
                <c:pt idx="956">
                  <c:v>-13642</c:v>
                </c:pt>
                <c:pt idx="957">
                  <c:v>-13637</c:v>
                </c:pt>
                <c:pt idx="958">
                  <c:v>-13632</c:v>
                </c:pt>
                <c:pt idx="959">
                  <c:v>-13598</c:v>
                </c:pt>
                <c:pt idx="960">
                  <c:v>-13593</c:v>
                </c:pt>
                <c:pt idx="961">
                  <c:v>-13588</c:v>
                </c:pt>
                <c:pt idx="962">
                  <c:v>-13583</c:v>
                </c:pt>
                <c:pt idx="963">
                  <c:v>-13581</c:v>
                </c:pt>
                <c:pt idx="964">
                  <c:v>-13568</c:v>
                </c:pt>
                <c:pt idx="965">
                  <c:v>-13566</c:v>
                </c:pt>
                <c:pt idx="966">
                  <c:v>-13566</c:v>
                </c:pt>
                <c:pt idx="967">
                  <c:v>-13561</c:v>
                </c:pt>
                <c:pt idx="968">
                  <c:v>-13551</c:v>
                </c:pt>
                <c:pt idx="969">
                  <c:v>-13551</c:v>
                </c:pt>
                <c:pt idx="970">
                  <c:v>-13551</c:v>
                </c:pt>
                <c:pt idx="971">
                  <c:v>-13546</c:v>
                </c:pt>
                <c:pt idx="972">
                  <c:v>-13544</c:v>
                </c:pt>
                <c:pt idx="973">
                  <c:v>-13544</c:v>
                </c:pt>
                <c:pt idx="974">
                  <c:v>-13527</c:v>
                </c:pt>
                <c:pt idx="975">
                  <c:v>-13512</c:v>
                </c:pt>
                <c:pt idx="976">
                  <c:v>-13507</c:v>
                </c:pt>
                <c:pt idx="977">
                  <c:v>-13492</c:v>
                </c:pt>
                <c:pt idx="978">
                  <c:v>-13487</c:v>
                </c:pt>
                <c:pt idx="979">
                  <c:v>-13460</c:v>
                </c:pt>
                <c:pt idx="980">
                  <c:v>-13450</c:v>
                </c:pt>
                <c:pt idx="981">
                  <c:v>-13450</c:v>
                </c:pt>
                <c:pt idx="982">
                  <c:v>-13448</c:v>
                </c:pt>
                <c:pt idx="983">
                  <c:v>-13418</c:v>
                </c:pt>
                <c:pt idx="984">
                  <c:v>-13414</c:v>
                </c:pt>
                <c:pt idx="985">
                  <c:v>-13401</c:v>
                </c:pt>
                <c:pt idx="986">
                  <c:v>-13401</c:v>
                </c:pt>
                <c:pt idx="987">
                  <c:v>-13389</c:v>
                </c:pt>
                <c:pt idx="988">
                  <c:v>-13364</c:v>
                </c:pt>
                <c:pt idx="989">
                  <c:v>-13350</c:v>
                </c:pt>
                <c:pt idx="990">
                  <c:v>-13315</c:v>
                </c:pt>
                <c:pt idx="991">
                  <c:v>-13296</c:v>
                </c:pt>
                <c:pt idx="992">
                  <c:v>-13283</c:v>
                </c:pt>
                <c:pt idx="993">
                  <c:v>-13261</c:v>
                </c:pt>
                <c:pt idx="994">
                  <c:v>-13256</c:v>
                </c:pt>
                <c:pt idx="995">
                  <c:v>-13249</c:v>
                </c:pt>
                <c:pt idx="996">
                  <c:v>-13249</c:v>
                </c:pt>
                <c:pt idx="997">
                  <c:v>-13249</c:v>
                </c:pt>
                <c:pt idx="998">
                  <c:v>-13245.5</c:v>
                </c:pt>
                <c:pt idx="999">
                  <c:v>-13245.5</c:v>
                </c:pt>
                <c:pt idx="1000">
                  <c:v>-13245.5</c:v>
                </c:pt>
                <c:pt idx="1001">
                  <c:v>-13219</c:v>
                </c:pt>
                <c:pt idx="1002">
                  <c:v>-13217</c:v>
                </c:pt>
                <c:pt idx="1003">
                  <c:v>-13099</c:v>
                </c:pt>
                <c:pt idx="1004">
                  <c:v>-13099</c:v>
                </c:pt>
                <c:pt idx="1005">
                  <c:v>-13099</c:v>
                </c:pt>
                <c:pt idx="1006">
                  <c:v>-13075</c:v>
                </c:pt>
                <c:pt idx="1007">
                  <c:v>-12999</c:v>
                </c:pt>
                <c:pt idx="1008">
                  <c:v>-12954</c:v>
                </c:pt>
                <c:pt idx="1009">
                  <c:v>-12954</c:v>
                </c:pt>
                <c:pt idx="1010">
                  <c:v>-12954</c:v>
                </c:pt>
                <c:pt idx="1011">
                  <c:v>-12954</c:v>
                </c:pt>
                <c:pt idx="1012">
                  <c:v>-12954</c:v>
                </c:pt>
                <c:pt idx="1013">
                  <c:v>-12954</c:v>
                </c:pt>
                <c:pt idx="1014">
                  <c:v>-12954</c:v>
                </c:pt>
                <c:pt idx="1015">
                  <c:v>-12954</c:v>
                </c:pt>
                <c:pt idx="1016">
                  <c:v>-12954</c:v>
                </c:pt>
                <c:pt idx="1017">
                  <c:v>-12954</c:v>
                </c:pt>
                <c:pt idx="1018">
                  <c:v>-12954</c:v>
                </c:pt>
                <c:pt idx="1019">
                  <c:v>-12954</c:v>
                </c:pt>
                <c:pt idx="1020">
                  <c:v>-12954</c:v>
                </c:pt>
                <c:pt idx="1021">
                  <c:v>-12954</c:v>
                </c:pt>
                <c:pt idx="1022">
                  <c:v>-12949</c:v>
                </c:pt>
                <c:pt idx="1023">
                  <c:v>-12949</c:v>
                </c:pt>
                <c:pt idx="1024">
                  <c:v>-12949</c:v>
                </c:pt>
                <c:pt idx="1025">
                  <c:v>-12949</c:v>
                </c:pt>
                <c:pt idx="1026">
                  <c:v>-12949</c:v>
                </c:pt>
                <c:pt idx="1027">
                  <c:v>-12949</c:v>
                </c:pt>
                <c:pt idx="1028">
                  <c:v>-12949</c:v>
                </c:pt>
                <c:pt idx="1029">
                  <c:v>-12949</c:v>
                </c:pt>
                <c:pt idx="1030">
                  <c:v>-12949</c:v>
                </c:pt>
                <c:pt idx="1031">
                  <c:v>-12949</c:v>
                </c:pt>
                <c:pt idx="1032">
                  <c:v>-12949</c:v>
                </c:pt>
                <c:pt idx="1033">
                  <c:v>-12949</c:v>
                </c:pt>
                <c:pt idx="1034">
                  <c:v>-12949</c:v>
                </c:pt>
                <c:pt idx="1035">
                  <c:v>-12949</c:v>
                </c:pt>
                <c:pt idx="1036">
                  <c:v>-12932</c:v>
                </c:pt>
                <c:pt idx="1037">
                  <c:v>-12932</c:v>
                </c:pt>
                <c:pt idx="1038">
                  <c:v>-12927</c:v>
                </c:pt>
                <c:pt idx="1039">
                  <c:v>-12906</c:v>
                </c:pt>
                <c:pt idx="1040">
                  <c:v>-12849</c:v>
                </c:pt>
                <c:pt idx="1041">
                  <c:v>-12794</c:v>
                </c:pt>
                <c:pt idx="1042">
                  <c:v>-12767</c:v>
                </c:pt>
                <c:pt idx="1043">
                  <c:v>-12767</c:v>
                </c:pt>
                <c:pt idx="1044">
                  <c:v>-12703</c:v>
                </c:pt>
                <c:pt idx="1045">
                  <c:v>-12679</c:v>
                </c:pt>
                <c:pt idx="1046">
                  <c:v>-12617</c:v>
                </c:pt>
                <c:pt idx="1047">
                  <c:v>-12612</c:v>
                </c:pt>
                <c:pt idx="1048">
                  <c:v>-12610</c:v>
                </c:pt>
                <c:pt idx="1049">
                  <c:v>-12601</c:v>
                </c:pt>
                <c:pt idx="1050">
                  <c:v>-12574</c:v>
                </c:pt>
                <c:pt idx="1051">
                  <c:v>-12573</c:v>
                </c:pt>
                <c:pt idx="1052">
                  <c:v>-12558</c:v>
                </c:pt>
                <c:pt idx="1053">
                  <c:v>-12482</c:v>
                </c:pt>
                <c:pt idx="1054">
                  <c:v>-12482</c:v>
                </c:pt>
                <c:pt idx="1055">
                  <c:v>-12384</c:v>
                </c:pt>
                <c:pt idx="1056">
                  <c:v>-12357</c:v>
                </c:pt>
                <c:pt idx="1057">
                  <c:v>-12347</c:v>
                </c:pt>
                <c:pt idx="1058">
                  <c:v>-12342</c:v>
                </c:pt>
                <c:pt idx="1059">
                  <c:v>-12185</c:v>
                </c:pt>
                <c:pt idx="1060">
                  <c:v>-12172</c:v>
                </c:pt>
                <c:pt idx="1061">
                  <c:v>-12101</c:v>
                </c:pt>
                <c:pt idx="1062">
                  <c:v>-12096</c:v>
                </c:pt>
                <c:pt idx="1063">
                  <c:v>-11962</c:v>
                </c:pt>
                <c:pt idx="1064">
                  <c:v>-11961</c:v>
                </c:pt>
                <c:pt idx="1065">
                  <c:v>-11897</c:v>
                </c:pt>
                <c:pt idx="1066">
                  <c:v>-11868</c:v>
                </c:pt>
                <c:pt idx="1067">
                  <c:v>-11831</c:v>
                </c:pt>
                <c:pt idx="1068">
                  <c:v>-11826</c:v>
                </c:pt>
                <c:pt idx="1069">
                  <c:v>-11772</c:v>
                </c:pt>
                <c:pt idx="1070">
                  <c:v>-11708</c:v>
                </c:pt>
                <c:pt idx="1071">
                  <c:v>-11708</c:v>
                </c:pt>
                <c:pt idx="1072">
                  <c:v>-11708</c:v>
                </c:pt>
                <c:pt idx="1073">
                  <c:v>-11708</c:v>
                </c:pt>
                <c:pt idx="1074">
                  <c:v>-11708</c:v>
                </c:pt>
                <c:pt idx="1075">
                  <c:v>-11708</c:v>
                </c:pt>
                <c:pt idx="1076">
                  <c:v>-11708</c:v>
                </c:pt>
                <c:pt idx="1077">
                  <c:v>-11708</c:v>
                </c:pt>
                <c:pt idx="1078">
                  <c:v>-11708</c:v>
                </c:pt>
                <c:pt idx="1079">
                  <c:v>-11708</c:v>
                </c:pt>
                <c:pt idx="1080">
                  <c:v>-11708</c:v>
                </c:pt>
                <c:pt idx="1081">
                  <c:v>-11698</c:v>
                </c:pt>
                <c:pt idx="1082">
                  <c:v>-11698</c:v>
                </c:pt>
                <c:pt idx="1083">
                  <c:v>-11698</c:v>
                </c:pt>
                <c:pt idx="1084">
                  <c:v>-11698</c:v>
                </c:pt>
                <c:pt idx="1085">
                  <c:v>-11686</c:v>
                </c:pt>
                <c:pt idx="1086">
                  <c:v>-11681</c:v>
                </c:pt>
                <c:pt idx="1087">
                  <c:v>-11674</c:v>
                </c:pt>
                <c:pt idx="1088">
                  <c:v>-11671</c:v>
                </c:pt>
                <c:pt idx="1089">
                  <c:v>-11612</c:v>
                </c:pt>
                <c:pt idx="1090">
                  <c:v>-11575</c:v>
                </c:pt>
                <c:pt idx="1091">
                  <c:v>-11558</c:v>
                </c:pt>
                <c:pt idx="1092">
                  <c:v>-11548</c:v>
                </c:pt>
                <c:pt idx="1093">
                  <c:v>-11516</c:v>
                </c:pt>
                <c:pt idx="1094">
                  <c:v>-11514</c:v>
                </c:pt>
                <c:pt idx="1095">
                  <c:v>-11514</c:v>
                </c:pt>
                <c:pt idx="1096">
                  <c:v>-11511</c:v>
                </c:pt>
                <c:pt idx="1097">
                  <c:v>-11413</c:v>
                </c:pt>
                <c:pt idx="1098">
                  <c:v>-11354</c:v>
                </c:pt>
                <c:pt idx="1099">
                  <c:v>-11301</c:v>
                </c:pt>
                <c:pt idx="1100">
                  <c:v>-11273</c:v>
                </c:pt>
                <c:pt idx="1101">
                  <c:v>-11190</c:v>
                </c:pt>
                <c:pt idx="1102">
                  <c:v>-11168</c:v>
                </c:pt>
                <c:pt idx="1103">
                  <c:v>-11111</c:v>
                </c:pt>
                <c:pt idx="1104">
                  <c:v>-11106</c:v>
                </c:pt>
                <c:pt idx="1105">
                  <c:v>-11106</c:v>
                </c:pt>
                <c:pt idx="1106">
                  <c:v>-11106</c:v>
                </c:pt>
                <c:pt idx="1107">
                  <c:v>-11052</c:v>
                </c:pt>
                <c:pt idx="1108">
                  <c:v>-11005</c:v>
                </c:pt>
                <c:pt idx="1109">
                  <c:v>-10983</c:v>
                </c:pt>
                <c:pt idx="1110">
                  <c:v>-10963</c:v>
                </c:pt>
                <c:pt idx="1111">
                  <c:v>-10956</c:v>
                </c:pt>
                <c:pt idx="1112">
                  <c:v>-10951</c:v>
                </c:pt>
                <c:pt idx="1113">
                  <c:v>-10902</c:v>
                </c:pt>
                <c:pt idx="1114">
                  <c:v>-10890</c:v>
                </c:pt>
                <c:pt idx="1115">
                  <c:v>-10791</c:v>
                </c:pt>
                <c:pt idx="1116">
                  <c:v>-10779</c:v>
                </c:pt>
                <c:pt idx="1117">
                  <c:v>-10769</c:v>
                </c:pt>
                <c:pt idx="1118">
                  <c:v>-10762</c:v>
                </c:pt>
                <c:pt idx="1119">
                  <c:v>-10730</c:v>
                </c:pt>
                <c:pt idx="1120">
                  <c:v>-10715</c:v>
                </c:pt>
                <c:pt idx="1121">
                  <c:v>-10657</c:v>
                </c:pt>
                <c:pt idx="1122">
                  <c:v>-10647</c:v>
                </c:pt>
                <c:pt idx="1123">
                  <c:v>-10607</c:v>
                </c:pt>
                <c:pt idx="1124">
                  <c:v>-10472</c:v>
                </c:pt>
                <c:pt idx="1125">
                  <c:v>-10467</c:v>
                </c:pt>
                <c:pt idx="1126">
                  <c:v>-10467</c:v>
                </c:pt>
                <c:pt idx="1127">
                  <c:v>-10467</c:v>
                </c:pt>
                <c:pt idx="1128">
                  <c:v>-10467</c:v>
                </c:pt>
                <c:pt idx="1129">
                  <c:v>-10467</c:v>
                </c:pt>
                <c:pt idx="1130">
                  <c:v>-10467</c:v>
                </c:pt>
                <c:pt idx="1131">
                  <c:v>-10467</c:v>
                </c:pt>
                <c:pt idx="1132">
                  <c:v>-10467</c:v>
                </c:pt>
                <c:pt idx="1133">
                  <c:v>-10467</c:v>
                </c:pt>
                <c:pt idx="1134">
                  <c:v>-10467</c:v>
                </c:pt>
                <c:pt idx="1135">
                  <c:v>-10467</c:v>
                </c:pt>
                <c:pt idx="1136">
                  <c:v>-10467</c:v>
                </c:pt>
                <c:pt idx="1137">
                  <c:v>-10467</c:v>
                </c:pt>
                <c:pt idx="1138">
                  <c:v>-10467</c:v>
                </c:pt>
                <c:pt idx="1139">
                  <c:v>-10467</c:v>
                </c:pt>
                <c:pt idx="1140">
                  <c:v>-10467</c:v>
                </c:pt>
                <c:pt idx="1141">
                  <c:v>-10467</c:v>
                </c:pt>
                <c:pt idx="1142">
                  <c:v>-10467</c:v>
                </c:pt>
                <c:pt idx="1143">
                  <c:v>-10467</c:v>
                </c:pt>
                <c:pt idx="1144">
                  <c:v>-10467</c:v>
                </c:pt>
                <c:pt idx="1145">
                  <c:v>-10467</c:v>
                </c:pt>
                <c:pt idx="1146">
                  <c:v>-10467</c:v>
                </c:pt>
                <c:pt idx="1147">
                  <c:v>-10440</c:v>
                </c:pt>
                <c:pt idx="1148">
                  <c:v>-10398</c:v>
                </c:pt>
                <c:pt idx="1149">
                  <c:v>-10396</c:v>
                </c:pt>
                <c:pt idx="1150">
                  <c:v>-10349</c:v>
                </c:pt>
                <c:pt idx="1151">
                  <c:v>-10347</c:v>
                </c:pt>
                <c:pt idx="1152">
                  <c:v>-10254</c:v>
                </c:pt>
                <c:pt idx="1153">
                  <c:v>-10248</c:v>
                </c:pt>
                <c:pt idx="1154">
                  <c:v>-10238</c:v>
                </c:pt>
                <c:pt idx="1155">
                  <c:v>-10216</c:v>
                </c:pt>
                <c:pt idx="1156">
                  <c:v>-10212</c:v>
                </c:pt>
                <c:pt idx="1157">
                  <c:v>-10200</c:v>
                </c:pt>
                <c:pt idx="1158">
                  <c:v>-10189</c:v>
                </c:pt>
                <c:pt idx="1159">
                  <c:v>-10184</c:v>
                </c:pt>
                <c:pt idx="1160">
                  <c:v>-10168</c:v>
                </c:pt>
                <c:pt idx="1161">
                  <c:v>-10037</c:v>
                </c:pt>
                <c:pt idx="1162">
                  <c:v>-10037</c:v>
                </c:pt>
                <c:pt idx="1163">
                  <c:v>-10027</c:v>
                </c:pt>
                <c:pt idx="1164">
                  <c:v>-9929</c:v>
                </c:pt>
                <c:pt idx="1165">
                  <c:v>-9929</c:v>
                </c:pt>
                <c:pt idx="1166">
                  <c:v>-9929</c:v>
                </c:pt>
                <c:pt idx="1167">
                  <c:v>-9924</c:v>
                </c:pt>
                <c:pt idx="1168">
                  <c:v>-9924</c:v>
                </c:pt>
                <c:pt idx="1169">
                  <c:v>-9924</c:v>
                </c:pt>
                <c:pt idx="1170">
                  <c:v>-9924</c:v>
                </c:pt>
                <c:pt idx="1171">
                  <c:v>-9892</c:v>
                </c:pt>
                <c:pt idx="1172">
                  <c:v>-9892</c:v>
                </c:pt>
                <c:pt idx="1173">
                  <c:v>-9870</c:v>
                </c:pt>
                <c:pt idx="1174">
                  <c:v>-9870</c:v>
                </c:pt>
                <c:pt idx="1175">
                  <c:v>-9870</c:v>
                </c:pt>
                <c:pt idx="1176">
                  <c:v>-9870</c:v>
                </c:pt>
                <c:pt idx="1177">
                  <c:v>-9865</c:v>
                </c:pt>
                <c:pt idx="1178">
                  <c:v>-9865</c:v>
                </c:pt>
                <c:pt idx="1179">
                  <c:v>-9860</c:v>
                </c:pt>
                <c:pt idx="1180">
                  <c:v>-9789</c:v>
                </c:pt>
                <c:pt idx="1181">
                  <c:v>-9789</c:v>
                </c:pt>
                <c:pt idx="1182">
                  <c:v>-9740</c:v>
                </c:pt>
                <c:pt idx="1183">
                  <c:v>-9684</c:v>
                </c:pt>
                <c:pt idx="1184">
                  <c:v>-9683</c:v>
                </c:pt>
                <c:pt idx="1185">
                  <c:v>-9678</c:v>
                </c:pt>
                <c:pt idx="1186">
                  <c:v>-9668</c:v>
                </c:pt>
                <c:pt idx="1187">
                  <c:v>-9619</c:v>
                </c:pt>
                <c:pt idx="1188">
                  <c:v>-9583</c:v>
                </c:pt>
                <c:pt idx="1189">
                  <c:v>-9565</c:v>
                </c:pt>
                <c:pt idx="1190">
                  <c:v>-9550</c:v>
                </c:pt>
                <c:pt idx="1191">
                  <c:v>-9538</c:v>
                </c:pt>
                <c:pt idx="1192">
                  <c:v>-9514</c:v>
                </c:pt>
                <c:pt idx="1193">
                  <c:v>-9501</c:v>
                </c:pt>
                <c:pt idx="1194">
                  <c:v>-9469</c:v>
                </c:pt>
                <c:pt idx="1195">
                  <c:v>-9425</c:v>
                </c:pt>
                <c:pt idx="1196">
                  <c:v>-9376</c:v>
                </c:pt>
                <c:pt idx="1197">
                  <c:v>-9263</c:v>
                </c:pt>
                <c:pt idx="1198">
                  <c:v>-9263</c:v>
                </c:pt>
                <c:pt idx="1199">
                  <c:v>-9263</c:v>
                </c:pt>
                <c:pt idx="1200">
                  <c:v>-9226</c:v>
                </c:pt>
                <c:pt idx="1201">
                  <c:v>-9226</c:v>
                </c:pt>
                <c:pt idx="1202">
                  <c:v>-9226</c:v>
                </c:pt>
                <c:pt idx="1203">
                  <c:v>-9226</c:v>
                </c:pt>
                <c:pt idx="1204">
                  <c:v>-9226</c:v>
                </c:pt>
                <c:pt idx="1205">
                  <c:v>-9221</c:v>
                </c:pt>
                <c:pt idx="1206">
                  <c:v>-9221</c:v>
                </c:pt>
                <c:pt idx="1207">
                  <c:v>-9221</c:v>
                </c:pt>
                <c:pt idx="1208">
                  <c:v>-9221</c:v>
                </c:pt>
                <c:pt idx="1209">
                  <c:v>-9165</c:v>
                </c:pt>
                <c:pt idx="1210">
                  <c:v>-8926</c:v>
                </c:pt>
                <c:pt idx="1211">
                  <c:v>-8917</c:v>
                </c:pt>
                <c:pt idx="1212">
                  <c:v>-8882</c:v>
                </c:pt>
                <c:pt idx="1213">
                  <c:v>-8882</c:v>
                </c:pt>
                <c:pt idx="1214">
                  <c:v>-8641</c:v>
                </c:pt>
                <c:pt idx="1215">
                  <c:v>-8624</c:v>
                </c:pt>
                <c:pt idx="1216">
                  <c:v>-8624</c:v>
                </c:pt>
                <c:pt idx="1217">
                  <c:v>-8624</c:v>
                </c:pt>
                <c:pt idx="1218">
                  <c:v>-8624</c:v>
                </c:pt>
                <c:pt idx="1219">
                  <c:v>-8624</c:v>
                </c:pt>
                <c:pt idx="1220">
                  <c:v>-8619</c:v>
                </c:pt>
                <c:pt idx="1221">
                  <c:v>-8619</c:v>
                </c:pt>
                <c:pt idx="1222">
                  <c:v>-8614</c:v>
                </c:pt>
                <c:pt idx="1223">
                  <c:v>-8614</c:v>
                </c:pt>
                <c:pt idx="1224">
                  <c:v>-8577</c:v>
                </c:pt>
                <c:pt idx="1225">
                  <c:v>-8474</c:v>
                </c:pt>
                <c:pt idx="1226">
                  <c:v>-8474</c:v>
                </c:pt>
                <c:pt idx="1227">
                  <c:v>-8386</c:v>
                </c:pt>
                <c:pt idx="1228">
                  <c:v>-8363</c:v>
                </c:pt>
                <c:pt idx="1229">
                  <c:v>-8354</c:v>
                </c:pt>
                <c:pt idx="1230">
                  <c:v>-8351</c:v>
                </c:pt>
                <c:pt idx="1231">
                  <c:v>-8233</c:v>
                </c:pt>
                <c:pt idx="1232">
                  <c:v>-8179</c:v>
                </c:pt>
                <c:pt idx="1233">
                  <c:v>-8071</c:v>
                </c:pt>
                <c:pt idx="1234">
                  <c:v>-8071</c:v>
                </c:pt>
                <c:pt idx="1235">
                  <c:v>-8071</c:v>
                </c:pt>
                <c:pt idx="1236">
                  <c:v>-8071</c:v>
                </c:pt>
                <c:pt idx="1237">
                  <c:v>-8071</c:v>
                </c:pt>
                <c:pt idx="1238">
                  <c:v>-8071</c:v>
                </c:pt>
                <c:pt idx="1239">
                  <c:v>-8071</c:v>
                </c:pt>
                <c:pt idx="1240">
                  <c:v>-8017</c:v>
                </c:pt>
                <c:pt idx="1241">
                  <c:v>-8017</c:v>
                </c:pt>
                <c:pt idx="1242">
                  <c:v>-8017</c:v>
                </c:pt>
                <c:pt idx="1243">
                  <c:v>-7995</c:v>
                </c:pt>
                <c:pt idx="1244">
                  <c:v>-7990</c:v>
                </c:pt>
                <c:pt idx="1245">
                  <c:v>-7975</c:v>
                </c:pt>
                <c:pt idx="1246">
                  <c:v>-7899</c:v>
                </c:pt>
                <c:pt idx="1247">
                  <c:v>-7882</c:v>
                </c:pt>
                <c:pt idx="1248">
                  <c:v>-7843</c:v>
                </c:pt>
                <c:pt idx="1249">
                  <c:v>-7838</c:v>
                </c:pt>
                <c:pt idx="1250">
                  <c:v>-7771</c:v>
                </c:pt>
                <c:pt idx="1251">
                  <c:v>-7685</c:v>
                </c:pt>
                <c:pt idx="1252">
                  <c:v>-7680</c:v>
                </c:pt>
                <c:pt idx="1253">
                  <c:v>-7671</c:v>
                </c:pt>
                <c:pt idx="1254">
                  <c:v>-7641</c:v>
                </c:pt>
                <c:pt idx="1255">
                  <c:v>-7437</c:v>
                </c:pt>
                <c:pt idx="1256">
                  <c:v>-7437</c:v>
                </c:pt>
                <c:pt idx="1257">
                  <c:v>-7437</c:v>
                </c:pt>
                <c:pt idx="1258">
                  <c:v>-7437</c:v>
                </c:pt>
                <c:pt idx="1259">
                  <c:v>-7437</c:v>
                </c:pt>
                <c:pt idx="1260">
                  <c:v>-7437</c:v>
                </c:pt>
                <c:pt idx="1261">
                  <c:v>-7420</c:v>
                </c:pt>
                <c:pt idx="1262">
                  <c:v>-7373</c:v>
                </c:pt>
                <c:pt idx="1263">
                  <c:v>-7373</c:v>
                </c:pt>
                <c:pt idx="1264">
                  <c:v>-7290</c:v>
                </c:pt>
                <c:pt idx="1265">
                  <c:v>-7017</c:v>
                </c:pt>
                <c:pt idx="1266">
                  <c:v>-7000</c:v>
                </c:pt>
                <c:pt idx="1267">
                  <c:v>-6980</c:v>
                </c:pt>
                <c:pt idx="1268">
                  <c:v>-6980</c:v>
                </c:pt>
                <c:pt idx="1269">
                  <c:v>-6980</c:v>
                </c:pt>
                <c:pt idx="1270">
                  <c:v>-6980</c:v>
                </c:pt>
                <c:pt idx="1271">
                  <c:v>-6899</c:v>
                </c:pt>
                <c:pt idx="1272">
                  <c:v>-6835</c:v>
                </c:pt>
                <c:pt idx="1273">
                  <c:v>-6786</c:v>
                </c:pt>
                <c:pt idx="1274">
                  <c:v>-6786</c:v>
                </c:pt>
                <c:pt idx="1275">
                  <c:v>-6786</c:v>
                </c:pt>
                <c:pt idx="1276">
                  <c:v>-6786</c:v>
                </c:pt>
                <c:pt idx="1277">
                  <c:v>-6744</c:v>
                </c:pt>
                <c:pt idx="1278">
                  <c:v>-6722</c:v>
                </c:pt>
                <c:pt idx="1279">
                  <c:v>-6722</c:v>
                </c:pt>
                <c:pt idx="1280">
                  <c:v>-6722</c:v>
                </c:pt>
                <c:pt idx="1281">
                  <c:v>-6722</c:v>
                </c:pt>
                <c:pt idx="1282">
                  <c:v>-6722</c:v>
                </c:pt>
                <c:pt idx="1283">
                  <c:v>-6648</c:v>
                </c:pt>
                <c:pt idx="1284">
                  <c:v>-6648</c:v>
                </c:pt>
                <c:pt idx="1285">
                  <c:v>-6648</c:v>
                </c:pt>
                <c:pt idx="1286">
                  <c:v>-6648</c:v>
                </c:pt>
                <c:pt idx="1287">
                  <c:v>-6629</c:v>
                </c:pt>
                <c:pt idx="1288">
                  <c:v>-6567</c:v>
                </c:pt>
                <c:pt idx="1289">
                  <c:v>-6567</c:v>
                </c:pt>
                <c:pt idx="1290">
                  <c:v>-6567</c:v>
                </c:pt>
                <c:pt idx="1291">
                  <c:v>-6567</c:v>
                </c:pt>
                <c:pt idx="1292">
                  <c:v>-6511</c:v>
                </c:pt>
                <c:pt idx="1293">
                  <c:v>-6466</c:v>
                </c:pt>
                <c:pt idx="1294">
                  <c:v>-6452</c:v>
                </c:pt>
                <c:pt idx="1295">
                  <c:v>-6398</c:v>
                </c:pt>
                <c:pt idx="1296">
                  <c:v>-6260</c:v>
                </c:pt>
                <c:pt idx="1297">
                  <c:v>-6260</c:v>
                </c:pt>
                <c:pt idx="1298">
                  <c:v>-6260</c:v>
                </c:pt>
                <c:pt idx="1299">
                  <c:v>-6260</c:v>
                </c:pt>
                <c:pt idx="1300">
                  <c:v>-6238</c:v>
                </c:pt>
                <c:pt idx="1301">
                  <c:v>-6238</c:v>
                </c:pt>
                <c:pt idx="1302">
                  <c:v>-6238</c:v>
                </c:pt>
                <c:pt idx="1303">
                  <c:v>-6238</c:v>
                </c:pt>
                <c:pt idx="1304">
                  <c:v>-6147</c:v>
                </c:pt>
                <c:pt idx="1305">
                  <c:v>-6137</c:v>
                </c:pt>
                <c:pt idx="1306">
                  <c:v>-6137</c:v>
                </c:pt>
                <c:pt idx="1307">
                  <c:v>-6137</c:v>
                </c:pt>
                <c:pt idx="1308">
                  <c:v>-6137</c:v>
                </c:pt>
                <c:pt idx="1309">
                  <c:v>-6110</c:v>
                </c:pt>
                <c:pt idx="1310">
                  <c:v>-6083</c:v>
                </c:pt>
                <c:pt idx="1311">
                  <c:v>-6063</c:v>
                </c:pt>
                <c:pt idx="1312">
                  <c:v>-5788</c:v>
                </c:pt>
                <c:pt idx="1313">
                  <c:v>-5788</c:v>
                </c:pt>
                <c:pt idx="1314">
                  <c:v>-5788</c:v>
                </c:pt>
                <c:pt idx="1315">
                  <c:v>-5764</c:v>
                </c:pt>
                <c:pt idx="1316">
                  <c:v>-5729</c:v>
                </c:pt>
                <c:pt idx="1317">
                  <c:v>-5729</c:v>
                </c:pt>
                <c:pt idx="1318">
                  <c:v>-5729</c:v>
                </c:pt>
                <c:pt idx="1319">
                  <c:v>-5729</c:v>
                </c:pt>
                <c:pt idx="1320">
                  <c:v>-5717</c:v>
                </c:pt>
                <c:pt idx="1321">
                  <c:v>-5717</c:v>
                </c:pt>
                <c:pt idx="1322">
                  <c:v>-5717</c:v>
                </c:pt>
                <c:pt idx="1323">
                  <c:v>-5717</c:v>
                </c:pt>
                <c:pt idx="1324">
                  <c:v>-5717</c:v>
                </c:pt>
                <c:pt idx="1325">
                  <c:v>-5565</c:v>
                </c:pt>
                <c:pt idx="1326">
                  <c:v>-5540</c:v>
                </c:pt>
                <c:pt idx="1327">
                  <c:v>-5540</c:v>
                </c:pt>
                <c:pt idx="1328">
                  <c:v>-5540</c:v>
                </c:pt>
                <c:pt idx="1329">
                  <c:v>-5535</c:v>
                </c:pt>
                <c:pt idx="1330">
                  <c:v>-5535</c:v>
                </c:pt>
                <c:pt idx="1331">
                  <c:v>-5535</c:v>
                </c:pt>
                <c:pt idx="1332">
                  <c:v>-5535</c:v>
                </c:pt>
                <c:pt idx="1333">
                  <c:v>-5535</c:v>
                </c:pt>
                <c:pt idx="1334">
                  <c:v>-5535</c:v>
                </c:pt>
                <c:pt idx="1335">
                  <c:v>-5506</c:v>
                </c:pt>
                <c:pt idx="1336">
                  <c:v>-5501</c:v>
                </c:pt>
                <c:pt idx="1337">
                  <c:v>-5471</c:v>
                </c:pt>
                <c:pt idx="1338">
                  <c:v>-5445</c:v>
                </c:pt>
                <c:pt idx="1339">
                  <c:v>-5423</c:v>
                </c:pt>
                <c:pt idx="1340">
                  <c:v>-5376</c:v>
                </c:pt>
                <c:pt idx="1341">
                  <c:v>-5361</c:v>
                </c:pt>
                <c:pt idx="1342">
                  <c:v>-5198</c:v>
                </c:pt>
                <c:pt idx="1343">
                  <c:v>-4997</c:v>
                </c:pt>
                <c:pt idx="1344">
                  <c:v>-4992</c:v>
                </c:pt>
                <c:pt idx="1345">
                  <c:v>-4982</c:v>
                </c:pt>
                <c:pt idx="1346">
                  <c:v>-4982</c:v>
                </c:pt>
                <c:pt idx="1347">
                  <c:v>-4982</c:v>
                </c:pt>
                <c:pt idx="1348">
                  <c:v>-4965</c:v>
                </c:pt>
                <c:pt idx="1349">
                  <c:v>-4965</c:v>
                </c:pt>
                <c:pt idx="1350">
                  <c:v>-4960</c:v>
                </c:pt>
                <c:pt idx="1351">
                  <c:v>-4950</c:v>
                </c:pt>
                <c:pt idx="1352">
                  <c:v>-4938</c:v>
                </c:pt>
                <c:pt idx="1353">
                  <c:v>-4938</c:v>
                </c:pt>
                <c:pt idx="1354">
                  <c:v>-4938</c:v>
                </c:pt>
                <c:pt idx="1355">
                  <c:v>-4933</c:v>
                </c:pt>
                <c:pt idx="1356">
                  <c:v>-4933</c:v>
                </c:pt>
                <c:pt idx="1357">
                  <c:v>-4933</c:v>
                </c:pt>
                <c:pt idx="1358">
                  <c:v>-4933</c:v>
                </c:pt>
                <c:pt idx="1359">
                  <c:v>-4933</c:v>
                </c:pt>
                <c:pt idx="1360">
                  <c:v>-4933</c:v>
                </c:pt>
                <c:pt idx="1361">
                  <c:v>-4933</c:v>
                </c:pt>
                <c:pt idx="1362">
                  <c:v>-4923</c:v>
                </c:pt>
                <c:pt idx="1363">
                  <c:v>-4786</c:v>
                </c:pt>
                <c:pt idx="1364">
                  <c:v>-4766</c:v>
                </c:pt>
                <c:pt idx="1365">
                  <c:v>-4734</c:v>
                </c:pt>
                <c:pt idx="1366">
                  <c:v>-4732</c:v>
                </c:pt>
                <c:pt idx="1367">
                  <c:v>-4717</c:v>
                </c:pt>
                <c:pt idx="1368">
                  <c:v>-4647</c:v>
                </c:pt>
                <c:pt idx="1369">
                  <c:v>-4606</c:v>
                </c:pt>
                <c:pt idx="1370">
                  <c:v>-4589</c:v>
                </c:pt>
                <c:pt idx="1371">
                  <c:v>-4552</c:v>
                </c:pt>
                <c:pt idx="1372">
                  <c:v>-4550</c:v>
                </c:pt>
                <c:pt idx="1373">
                  <c:v>-4481</c:v>
                </c:pt>
                <c:pt idx="1374">
                  <c:v>-4479</c:v>
                </c:pt>
                <c:pt idx="1375">
                  <c:v>-4390</c:v>
                </c:pt>
                <c:pt idx="1376">
                  <c:v>-4385</c:v>
                </c:pt>
                <c:pt idx="1377">
                  <c:v>-4358</c:v>
                </c:pt>
                <c:pt idx="1378">
                  <c:v>-4358</c:v>
                </c:pt>
                <c:pt idx="1379">
                  <c:v>-4353</c:v>
                </c:pt>
                <c:pt idx="1380">
                  <c:v>-4343</c:v>
                </c:pt>
                <c:pt idx="1381">
                  <c:v>-4326</c:v>
                </c:pt>
                <c:pt idx="1382">
                  <c:v>-4326</c:v>
                </c:pt>
                <c:pt idx="1383">
                  <c:v>-4284</c:v>
                </c:pt>
                <c:pt idx="1384">
                  <c:v>-4252</c:v>
                </c:pt>
                <c:pt idx="1385">
                  <c:v>-4233</c:v>
                </c:pt>
                <c:pt idx="1386">
                  <c:v>-4228</c:v>
                </c:pt>
                <c:pt idx="1387">
                  <c:v>-4193</c:v>
                </c:pt>
                <c:pt idx="1388">
                  <c:v>-4053</c:v>
                </c:pt>
                <c:pt idx="1389">
                  <c:v>-3896</c:v>
                </c:pt>
                <c:pt idx="1390">
                  <c:v>-3886</c:v>
                </c:pt>
                <c:pt idx="1391">
                  <c:v>-3805</c:v>
                </c:pt>
                <c:pt idx="1392">
                  <c:v>-3781.5</c:v>
                </c:pt>
                <c:pt idx="1393">
                  <c:v>-3781.5</c:v>
                </c:pt>
                <c:pt idx="1394">
                  <c:v>-3781.5</c:v>
                </c:pt>
                <c:pt idx="1395">
                  <c:v>-3781.5</c:v>
                </c:pt>
                <c:pt idx="1396">
                  <c:v>-3778</c:v>
                </c:pt>
                <c:pt idx="1397">
                  <c:v>-3778</c:v>
                </c:pt>
                <c:pt idx="1398">
                  <c:v>-3778</c:v>
                </c:pt>
                <c:pt idx="1399">
                  <c:v>-3778</c:v>
                </c:pt>
                <c:pt idx="1400">
                  <c:v>-3763</c:v>
                </c:pt>
                <c:pt idx="1401">
                  <c:v>-3763</c:v>
                </c:pt>
                <c:pt idx="1402">
                  <c:v>-3763</c:v>
                </c:pt>
                <c:pt idx="1403">
                  <c:v>-3763</c:v>
                </c:pt>
                <c:pt idx="1404">
                  <c:v>-3754.5</c:v>
                </c:pt>
                <c:pt idx="1405">
                  <c:v>-3754.5</c:v>
                </c:pt>
                <c:pt idx="1406">
                  <c:v>-3754.5</c:v>
                </c:pt>
                <c:pt idx="1407">
                  <c:v>-3754.5</c:v>
                </c:pt>
                <c:pt idx="1408">
                  <c:v>-3746</c:v>
                </c:pt>
                <c:pt idx="1409">
                  <c:v>-3746</c:v>
                </c:pt>
                <c:pt idx="1410">
                  <c:v>-3741</c:v>
                </c:pt>
                <c:pt idx="1411">
                  <c:v>-3741</c:v>
                </c:pt>
                <c:pt idx="1412">
                  <c:v>-3741</c:v>
                </c:pt>
                <c:pt idx="1413">
                  <c:v>-3741</c:v>
                </c:pt>
                <c:pt idx="1414">
                  <c:v>-3724</c:v>
                </c:pt>
                <c:pt idx="1415">
                  <c:v>-3714</c:v>
                </c:pt>
                <c:pt idx="1416">
                  <c:v>-3554</c:v>
                </c:pt>
                <c:pt idx="1417">
                  <c:v>-3404</c:v>
                </c:pt>
                <c:pt idx="1418">
                  <c:v>-3404</c:v>
                </c:pt>
                <c:pt idx="1419">
                  <c:v>-3404</c:v>
                </c:pt>
                <c:pt idx="1420">
                  <c:v>-3404</c:v>
                </c:pt>
                <c:pt idx="1421">
                  <c:v>-3390</c:v>
                </c:pt>
                <c:pt idx="1422">
                  <c:v>-3331</c:v>
                </c:pt>
                <c:pt idx="1423">
                  <c:v>-3252</c:v>
                </c:pt>
                <c:pt idx="1424">
                  <c:v>-3193</c:v>
                </c:pt>
                <c:pt idx="1425">
                  <c:v>-3193</c:v>
                </c:pt>
                <c:pt idx="1426">
                  <c:v>-3179</c:v>
                </c:pt>
                <c:pt idx="1427">
                  <c:v>-3085</c:v>
                </c:pt>
                <c:pt idx="1428">
                  <c:v>-3080</c:v>
                </c:pt>
                <c:pt idx="1429">
                  <c:v>-3080</c:v>
                </c:pt>
                <c:pt idx="1430">
                  <c:v>-3080</c:v>
                </c:pt>
                <c:pt idx="1431">
                  <c:v>-3080</c:v>
                </c:pt>
                <c:pt idx="1432">
                  <c:v>-3080</c:v>
                </c:pt>
                <c:pt idx="1433">
                  <c:v>-2989</c:v>
                </c:pt>
                <c:pt idx="1434">
                  <c:v>-2952</c:v>
                </c:pt>
                <c:pt idx="1435">
                  <c:v>-2947</c:v>
                </c:pt>
                <c:pt idx="1436">
                  <c:v>-2901</c:v>
                </c:pt>
                <c:pt idx="1437">
                  <c:v>-2800</c:v>
                </c:pt>
                <c:pt idx="1438">
                  <c:v>-2800</c:v>
                </c:pt>
                <c:pt idx="1439">
                  <c:v>-2800</c:v>
                </c:pt>
                <c:pt idx="1440">
                  <c:v>-2783.5</c:v>
                </c:pt>
                <c:pt idx="1441">
                  <c:v>-2783.5</c:v>
                </c:pt>
                <c:pt idx="1442">
                  <c:v>-2783.5</c:v>
                </c:pt>
                <c:pt idx="1443">
                  <c:v>-2783</c:v>
                </c:pt>
                <c:pt idx="1444">
                  <c:v>-2783</c:v>
                </c:pt>
                <c:pt idx="1445">
                  <c:v>-2746</c:v>
                </c:pt>
                <c:pt idx="1446">
                  <c:v>-2613</c:v>
                </c:pt>
                <c:pt idx="1447">
                  <c:v>-2508</c:v>
                </c:pt>
                <c:pt idx="1448">
                  <c:v>-2505</c:v>
                </c:pt>
                <c:pt idx="1449">
                  <c:v>-2500</c:v>
                </c:pt>
                <c:pt idx="1450">
                  <c:v>-2500</c:v>
                </c:pt>
                <c:pt idx="1451">
                  <c:v>-2468</c:v>
                </c:pt>
                <c:pt idx="1452">
                  <c:v>-2459</c:v>
                </c:pt>
                <c:pt idx="1453">
                  <c:v>-2456</c:v>
                </c:pt>
                <c:pt idx="1454">
                  <c:v>-2399</c:v>
                </c:pt>
                <c:pt idx="1455">
                  <c:v>-2380</c:v>
                </c:pt>
                <c:pt idx="1456">
                  <c:v>-2297.5</c:v>
                </c:pt>
                <c:pt idx="1457">
                  <c:v>-2262.5</c:v>
                </c:pt>
                <c:pt idx="1458">
                  <c:v>-2262.5</c:v>
                </c:pt>
                <c:pt idx="1459">
                  <c:v>-2259</c:v>
                </c:pt>
                <c:pt idx="1460">
                  <c:v>-2259</c:v>
                </c:pt>
                <c:pt idx="1461">
                  <c:v>-2259</c:v>
                </c:pt>
                <c:pt idx="1462">
                  <c:v>-2249</c:v>
                </c:pt>
                <c:pt idx="1463">
                  <c:v>-2249</c:v>
                </c:pt>
                <c:pt idx="1464">
                  <c:v>-2249</c:v>
                </c:pt>
                <c:pt idx="1465">
                  <c:v>-2248.5</c:v>
                </c:pt>
                <c:pt idx="1466">
                  <c:v>-2248.5</c:v>
                </c:pt>
                <c:pt idx="1467">
                  <c:v>-2248.5</c:v>
                </c:pt>
                <c:pt idx="1468">
                  <c:v>-2227</c:v>
                </c:pt>
                <c:pt idx="1469">
                  <c:v>-2227</c:v>
                </c:pt>
                <c:pt idx="1470">
                  <c:v>-2227</c:v>
                </c:pt>
                <c:pt idx="1471">
                  <c:v>-2217</c:v>
                </c:pt>
                <c:pt idx="1472">
                  <c:v>-2095</c:v>
                </c:pt>
                <c:pt idx="1473">
                  <c:v>-2090</c:v>
                </c:pt>
                <c:pt idx="1474">
                  <c:v>-1984</c:v>
                </c:pt>
                <c:pt idx="1475">
                  <c:v>-1984</c:v>
                </c:pt>
                <c:pt idx="1476">
                  <c:v>-1800</c:v>
                </c:pt>
                <c:pt idx="1477">
                  <c:v>-1795</c:v>
                </c:pt>
                <c:pt idx="1478">
                  <c:v>-1795</c:v>
                </c:pt>
                <c:pt idx="1479">
                  <c:v>-1741</c:v>
                </c:pt>
                <c:pt idx="1480">
                  <c:v>-1625</c:v>
                </c:pt>
                <c:pt idx="1481">
                  <c:v>-1625</c:v>
                </c:pt>
                <c:pt idx="1482">
                  <c:v>-1625</c:v>
                </c:pt>
                <c:pt idx="1483">
                  <c:v>-1611</c:v>
                </c:pt>
                <c:pt idx="1484">
                  <c:v>-1601.5</c:v>
                </c:pt>
                <c:pt idx="1485">
                  <c:v>-1601.5</c:v>
                </c:pt>
                <c:pt idx="1486">
                  <c:v>-1596</c:v>
                </c:pt>
                <c:pt idx="1487">
                  <c:v>-1547</c:v>
                </c:pt>
                <c:pt idx="1488">
                  <c:v>-1539</c:v>
                </c:pt>
                <c:pt idx="1489">
                  <c:v>-1527</c:v>
                </c:pt>
                <c:pt idx="1490">
                  <c:v>-1522</c:v>
                </c:pt>
                <c:pt idx="1491">
                  <c:v>-1515</c:v>
                </c:pt>
                <c:pt idx="1492">
                  <c:v>-1512</c:v>
                </c:pt>
                <c:pt idx="1493">
                  <c:v>-1503</c:v>
                </c:pt>
                <c:pt idx="1494">
                  <c:v>-1475</c:v>
                </c:pt>
                <c:pt idx="1495">
                  <c:v>-1461</c:v>
                </c:pt>
                <c:pt idx="1496">
                  <c:v>-1421</c:v>
                </c:pt>
                <c:pt idx="1497">
                  <c:v>-1382</c:v>
                </c:pt>
                <c:pt idx="1498">
                  <c:v>-1318</c:v>
                </c:pt>
                <c:pt idx="1499">
                  <c:v>-1314</c:v>
                </c:pt>
                <c:pt idx="1500">
                  <c:v>-1237</c:v>
                </c:pt>
                <c:pt idx="1501">
                  <c:v>-1067</c:v>
                </c:pt>
                <c:pt idx="1502">
                  <c:v>-1048</c:v>
                </c:pt>
                <c:pt idx="1503">
                  <c:v>-1048</c:v>
                </c:pt>
                <c:pt idx="1504">
                  <c:v>-1048</c:v>
                </c:pt>
                <c:pt idx="1505">
                  <c:v>-1048</c:v>
                </c:pt>
                <c:pt idx="1506">
                  <c:v>-1016</c:v>
                </c:pt>
                <c:pt idx="1507">
                  <c:v>-1013</c:v>
                </c:pt>
                <c:pt idx="1508">
                  <c:v>-1008</c:v>
                </c:pt>
                <c:pt idx="1509">
                  <c:v>-976</c:v>
                </c:pt>
                <c:pt idx="1510">
                  <c:v>-976</c:v>
                </c:pt>
                <c:pt idx="1511">
                  <c:v>-976</c:v>
                </c:pt>
                <c:pt idx="1512">
                  <c:v>-974</c:v>
                </c:pt>
                <c:pt idx="1513">
                  <c:v>-970.5</c:v>
                </c:pt>
                <c:pt idx="1514">
                  <c:v>-970.5</c:v>
                </c:pt>
                <c:pt idx="1515">
                  <c:v>-962</c:v>
                </c:pt>
                <c:pt idx="1516">
                  <c:v>-960</c:v>
                </c:pt>
                <c:pt idx="1517">
                  <c:v>-923.5</c:v>
                </c:pt>
                <c:pt idx="1518">
                  <c:v>-913</c:v>
                </c:pt>
                <c:pt idx="1519">
                  <c:v>-908</c:v>
                </c:pt>
                <c:pt idx="1520">
                  <c:v>-903</c:v>
                </c:pt>
                <c:pt idx="1521">
                  <c:v>-854</c:v>
                </c:pt>
                <c:pt idx="1522">
                  <c:v>-847.5</c:v>
                </c:pt>
                <c:pt idx="1523">
                  <c:v>-847.5</c:v>
                </c:pt>
                <c:pt idx="1524">
                  <c:v>-770</c:v>
                </c:pt>
                <c:pt idx="1525">
                  <c:v>-768.5</c:v>
                </c:pt>
                <c:pt idx="1526">
                  <c:v>-751.5</c:v>
                </c:pt>
                <c:pt idx="1527">
                  <c:v>-652</c:v>
                </c:pt>
                <c:pt idx="1528">
                  <c:v>-514</c:v>
                </c:pt>
                <c:pt idx="1529">
                  <c:v>-509</c:v>
                </c:pt>
                <c:pt idx="1530">
                  <c:v>-508.5</c:v>
                </c:pt>
                <c:pt idx="1531">
                  <c:v>-505.5</c:v>
                </c:pt>
                <c:pt idx="1532">
                  <c:v>-505</c:v>
                </c:pt>
                <c:pt idx="1533">
                  <c:v>-492</c:v>
                </c:pt>
                <c:pt idx="1534">
                  <c:v>-417</c:v>
                </c:pt>
                <c:pt idx="1535">
                  <c:v>-414</c:v>
                </c:pt>
                <c:pt idx="1536">
                  <c:v>-387</c:v>
                </c:pt>
                <c:pt idx="1537">
                  <c:v>-377</c:v>
                </c:pt>
                <c:pt idx="1538">
                  <c:v>-367</c:v>
                </c:pt>
                <c:pt idx="1539">
                  <c:v>-345</c:v>
                </c:pt>
                <c:pt idx="1540">
                  <c:v>-319.5</c:v>
                </c:pt>
                <c:pt idx="1541">
                  <c:v>-301.5</c:v>
                </c:pt>
                <c:pt idx="1542">
                  <c:v>-301</c:v>
                </c:pt>
                <c:pt idx="1543">
                  <c:v>-291</c:v>
                </c:pt>
                <c:pt idx="1544">
                  <c:v>-252</c:v>
                </c:pt>
                <c:pt idx="1545">
                  <c:v>-252</c:v>
                </c:pt>
                <c:pt idx="1546">
                  <c:v>-242</c:v>
                </c:pt>
                <c:pt idx="1547">
                  <c:v>-234</c:v>
                </c:pt>
                <c:pt idx="1548">
                  <c:v>-222</c:v>
                </c:pt>
                <c:pt idx="1549">
                  <c:v>-126</c:v>
                </c:pt>
                <c:pt idx="1550">
                  <c:v>-13</c:v>
                </c:pt>
                <c:pt idx="1551">
                  <c:v>80</c:v>
                </c:pt>
                <c:pt idx="1552">
                  <c:v>146</c:v>
                </c:pt>
                <c:pt idx="1553">
                  <c:v>255</c:v>
                </c:pt>
                <c:pt idx="1554">
                  <c:v>265.5</c:v>
                </c:pt>
                <c:pt idx="1555">
                  <c:v>294</c:v>
                </c:pt>
                <c:pt idx="1556">
                  <c:v>309</c:v>
                </c:pt>
                <c:pt idx="1557">
                  <c:v>317.5</c:v>
                </c:pt>
                <c:pt idx="1558">
                  <c:v>327.5</c:v>
                </c:pt>
                <c:pt idx="1559">
                  <c:v>328</c:v>
                </c:pt>
                <c:pt idx="1560">
                  <c:v>377</c:v>
                </c:pt>
                <c:pt idx="1561">
                  <c:v>380</c:v>
                </c:pt>
                <c:pt idx="1562">
                  <c:v>417</c:v>
                </c:pt>
                <c:pt idx="1563">
                  <c:v>540</c:v>
                </c:pt>
                <c:pt idx="1564">
                  <c:v>653</c:v>
                </c:pt>
                <c:pt idx="1565">
                  <c:v>722</c:v>
                </c:pt>
                <c:pt idx="1566">
                  <c:v>726</c:v>
                </c:pt>
                <c:pt idx="1567">
                  <c:v>739</c:v>
                </c:pt>
                <c:pt idx="1568">
                  <c:v>763</c:v>
                </c:pt>
                <c:pt idx="1569">
                  <c:v>849</c:v>
                </c:pt>
                <c:pt idx="1570">
                  <c:v>938</c:v>
                </c:pt>
                <c:pt idx="1571">
                  <c:v>938</c:v>
                </c:pt>
                <c:pt idx="1572">
                  <c:v>1002</c:v>
                </c:pt>
                <c:pt idx="1573">
                  <c:v>1024</c:v>
                </c:pt>
                <c:pt idx="1574">
                  <c:v>1105</c:v>
                </c:pt>
                <c:pt idx="1575">
                  <c:v>1186</c:v>
                </c:pt>
                <c:pt idx="1576">
                  <c:v>1186</c:v>
                </c:pt>
                <c:pt idx="1577">
                  <c:v>1196</c:v>
                </c:pt>
                <c:pt idx="1578">
                  <c:v>1196</c:v>
                </c:pt>
                <c:pt idx="1579">
                  <c:v>1223</c:v>
                </c:pt>
                <c:pt idx="1580">
                  <c:v>1282</c:v>
                </c:pt>
                <c:pt idx="1581">
                  <c:v>1282</c:v>
                </c:pt>
                <c:pt idx="1582">
                  <c:v>1292</c:v>
                </c:pt>
                <c:pt idx="1583">
                  <c:v>1351</c:v>
                </c:pt>
                <c:pt idx="1584">
                  <c:v>1360</c:v>
                </c:pt>
                <c:pt idx="1585">
                  <c:v>1401</c:v>
                </c:pt>
                <c:pt idx="1586">
                  <c:v>1401</c:v>
                </c:pt>
                <c:pt idx="1587">
                  <c:v>1406</c:v>
                </c:pt>
                <c:pt idx="1588">
                  <c:v>1406</c:v>
                </c:pt>
                <c:pt idx="1589">
                  <c:v>1407</c:v>
                </c:pt>
                <c:pt idx="1590">
                  <c:v>1473</c:v>
                </c:pt>
                <c:pt idx="1591">
                  <c:v>1543</c:v>
                </c:pt>
                <c:pt idx="1592">
                  <c:v>1543</c:v>
                </c:pt>
                <c:pt idx="1593">
                  <c:v>1591</c:v>
                </c:pt>
                <c:pt idx="1594">
                  <c:v>1655</c:v>
                </c:pt>
                <c:pt idx="1595">
                  <c:v>1659</c:v>
                </c:pt>
                <c:pt idx="1596">
                  <c:v>1659</c:v>
                </c:pt>
                <c:pt idx="1597">
                  <c:v>1825</c:v>
                </c:pt>
                <c:pt idx="1598">
                  <c:v>1825</c:v>
                </c:pt>
                <c:pt idx="1599">
                  <c:v>2008</c:v>
                </c:pt>
                <c:pt idx="1600">
                  <c:v>2008</c:v>
                </c:pt>
                <c:pt idx="1601">
                  <c:v>2103</c:v>
                </c:pt>
                <c:pt idx="1602">
                  <c:v>2633</c:v>
                </c:pt>
                <c:pt idx="1603">
                  <c:v>2744</c:v>
                </c:pt>
                <c:pt idx="1604">
                  <c:v>2781</c:v>
                </c:pt>
                <c:pt idx="1605">
                  <c:v>2781</c:v>
                </c:pt>
                <c:pt idx="1606">
                  <c:v>2781</c:v>
                </c:pt>
                <c:pt idx="1607">
                  <c:v>2877</c:v>
                </c:pt>
                <c:pt idx="1608">
                  <c:v>2882</c:v>
                </c:pt>
                <c:pt idx="1609">
                  <c:v>3100</c:v>
                </c:pt>
                <c:pt idx="1610">
                  <c:v>3123.5</c:v>
                </c:pt>
                <c:pt idx="1611">
                  <c:v>3135</c:v>
                </c:pt>
                <c:pt idx="1612">
                  <c:v>3138.5</c:v>
                </c:pt>
                <c:pt idx="1613">
                  <c:v>3272</c:v>
                </c:pt>
                <c:pt idx="1614">
                  <c:v>3478</c:v>
                </c:pt>
                <c:pt idx="1615">
                  <c:v>3536.5</c:v>
                </c:pt>
                <c:pt idx="1616">
                  <c:v>3638</c:v>
                </c:pt>
                <c:pt idx="1617">
                  <c:v>3704</c:v>
                </c:pt>
                <c:pt idx="1618">
                  <c:v>3758</c:v>
                </c:pt>
                <c:pt idx="1619">
                  <c:v>3798</c:v>
                </c:pt>
                <c:pt idx="1620">
                  <c:v>3811</c:v>
                </c:pt>
                <c:pt idx="1621">
                  <c:v>4050.5</c:v>
                </c:pt>
                <c:pt idx="1622">
                  <c:v>4056</c:v>
                </c:pt>
                <c:pt idx="1623">
                  <c:v>4275</c:v>
                </c:pt>
                <c:pt idx="1624">
                  <c:v>4275</c:v>
                </c:pt>
                <c:pt idx="1625">
                  <c:v>4275</c:v>
                </c:pt>
                <c:pt idx="1626">
                  <c:v>4405</c:v>
                </c:pt>
                <c:pt idx="1627">
                  <c:v>4598.5</c:v>
                </c:pt>
                <c:pt idx="1628">
                  <c:v>4653</c:v>
                </c:pt>
                <c:pt idx="1629">
                  <c:v>4663</c:v>
                </c:pt>
                <c:pt idx="1630">
                  <c:v>4689.5</c:v>
                </c:pt>
                <c:pt idx="1631">
                  <c:v>4703</c:v>
                </c:pt>
                <c:pt idx="1632">
                  <c:v>4734</c:v>
                </c:pt>
                <c:pt idx="1633">
                  <c:v>4734</c:v>
                </c:pt>
                <c:pt idx="1634">
                  <c:v>5022</c:v>
                </c:pt>
                <c:pt idx="1635">
                  <c:v>5054</c:v>
                </c:pt>
                <c:pt idx="1636">
                  <c:v>5115</c:v>
                </c:pt>
                <c:pt idx="1637">
                  <c:v>5165</c:v>
                </c:pt>
                <c:pt idx="1638">
                  <c:v>5209</c:v>
                </c:pt>
                <c:pt idx="1639">
                  <c:v>5270</c:v>
                </c:pt>
                <c:pt idx="1640">
                  <c:v>5538</c:v>
                </c:pt>
                <c:pt idx="1641">
                  <c:v>5722</c:v>
                </c:pt>
                <c:pt idx="1642">
                  <c:v>5722</c:v>
                </c:pt>
                <c:pt idx="1643">
                  <c:v>5850</c:v>
                </c:pt>
                <c:pt idx="1644">
                  <c:v>5885</c:v>
                </c:pt>
                <c:pt idx="1645">
                  <c:v>5907</c:v>
                </c:pt>
                <c:pt idx="1646">
                  <c:v>6219</c:v>
                </c:pt>
                <c:pt idx="1647">
                  <c:v>6271.5</c:v>
                </c:pt>
                <c:pt idx="1648">
                  <c:v>6380</c:v>
                </c:pt>
                <c:pt idx="1649">
                  <c:v>6452</c:v>
                </c:pt>
                <c:pt idx="1650">
                  <c:v>6502</c:v>
                </c:pt>
                <c:pt idx="1651">
                  <c:v>6502</c:v>
                </c:pt>
                <c:pt idx="1652">
                  <c:v>6784</c:v>
                </c:pt>
                <c:pt idx="1653">
                  <c:v>6888.5</c:v>
                </c:pt>
                <c:pt idx="1654">
                  <c:v>6890</c:v>
                </c:pt>
                <c:pt idx="1655">
                  <c:v>6891.5</c:v>
                </c:pt>
                <c:pt idx="1656">
                  <c:v>6892</c:v>
                </c:pt>
                <c:pt idx="1657">
                  <c:v>6893.5</c:v>
                </c:pt>
                <c:pt idx="1658">
                  <c:v>6895</c:v>
                </c:pt>
                <c:pt idx="1659">
                  <c:v>6896.5</c:v>
                </c:pt>
                <c:pt idx="1660">
                  <c:v>6897</c:v>
                </c:pt>
                <c:pt idx="1661">
                  <c:v>6898.5</c:v>
                </c:pt>
                <c:pt idx="1662">
                  <c:v>6900</c:v>
                </c:pt>
                <c:pt idx="1663">
                  <c:v>6901.5</c:v>
                </c:pt>
                <c:pt idx="1664">
                  <c:v>6902</c:v>
                </c:pt>
                <c:pt idx="1665">
                  <c:v>7069</c:v>
                </c:pt>
                <c:pt idx="1666">
                  <c:v>7069</c:v>
                </c:pt>
                <c:pt idx="1667">
                  <c:v>7531</c:v>
                </c:pt>
                <c:pt idx="1668">
                  <c:v>7723</c:v>
                </c:pt>
                <c:pt idx="1669">
                  <c:v>8087</c:v>
                </c:pt>
                <c:pt idx="1670">
                  <c:v>8087.5</c:v>
                </c:pt>
                <c:pt idx="1671">
                  <c:v>8374</c:v>
                </c:pt>
                <c:pt idx="1672">
                  <c:v>8742</c:v>
                </c:pt>
                <c:pt idx="1673">
                  <c:v>8962.5</c:v>
                </c:pt>
                <c:pt idx="1674">
                  <c:v>9353.5</c:v>
                </c:pt>
                <c:pt idx="1675">
                  <c:v>9415</c:v>
                </c:pt>
                <c:pt idx="1676">
                  <c:v>9445</c:v>
                </c:pt>
                <c:pt idx="1677">
                  <c:v>9676</c:v>
                </c:pt>
                <c:pt idx="1678">
                  <c:v>9961</c:v>
                </c:pt>
                <c:pt idx="1679">
                  <c:v>10256</c:v>
                </c:pt>
                <c:pt idx="1680">
                  <c:v>10944</c:v>
                </c:pt>
                <c:pt idx="1681">
                  <c:v>10944</c:v>
                </c:pt>
                <c:pt idx="1682">
                  <c:v>11255</c:v>
                </c:pt>
                <c:pt idx="1683">
                  <c:v>11410.5</c:v>
                </c:pt>
                <c:pt idx="1684">
                  <c:v>11415.5</c:v>
                </c:pt>
                <c:pt idx="1685">
                  <c:v>11419</c:v>
                </c:pt>
                <c:pt idx="1686">
                  <c:v>11421</c:v>
                </c:pt>
                <c:pt idx="1687">
                  <c:v>11424</c:v>
                </c:pt>
                <c:pt idx="1688">
                  <c:v>11451</c:v>
                </c:pt>
                <c:pt idx="1689">
                  <c:v>11888</c:v>
                </c:pt>
                <c:pt idx="1690">
                  <c:v>11954</c:v>
                </c:pt>
                <c:pt idx="1691">
                  <c:v>12158</c:v>
                </c:pt>
                <c:pt idx="1692">
                  <c:v>12163</c:v>
                </c:pt>
                <c:pt idx="1693">
                  <c:v>12416</c:v>
                </c:pt>
                <c:pt idx="1694">
                  <c:v>12436</c:v>
                </c:pt>
                <c:pt idx="1695">
                  <c:v>12633</c:v>
                </c:pt>
                <c:pt idx="1696">
                  <c:v>12964</c:v>
                </c:pt>
              </c:numCache>
            </c:numRef>
          </c:xVal>
          <c:yVal>
            <c:numRef>
              <c:f>'Active 1'!$U$21:$U$1946</c:f>
              <c:numCache>
                <c:formatCode>General</c:formatCode>
                <c:ptCount val="1926"/>
                <c:pt idx="17">
                  <c:v>-0.10691599999336177</c:v>
                </c:pt>
                <c:pt idx="201">
                  <c:v>6.385200000659097E-2</c:v>
                </c:pt>
                <c:pt idx="223">
                  <c:v>-9.8763999994844198E-2</c:v>
                </c:pt>
                <c:pt idx="427">
                  <c:v>0.11524400000052992</c:v>
                </c:pt>
                <c:pt idx="633">
                  <c:v>-5.182799999602139E-2</c:v>
                </c:pt>
                <c:pt idx="646">
                  <c:v>9.5875999999407213E-2</c:v>
                </c:pt>
                <c:pt idx="728">
                  <c:v>-9.7667999994882848E-2</c:v>
                </c:pt>
                <c:pt idx="807">
                  <c:v>3.7380000001576263E-2</c:v>
                </c:pt>
                <c:pt idx="1652">
                  <c:v>-2.4268000001029577E-2</c:v>
                </c:pt>
                <c:pt idx="1657">
                  <c:v>2.0768000002135523E-2</c:v>
                </c:pt>
                <c:pt idx="1669">
                  <c:v>-5.7639999940874986E-3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7F-40FE-9FE3-F06EE44E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8488"/>
        <c:axId val="1"/>
      </c:scatterChart>
      <c:valAx>
        <c:axId val="697108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034206533990082"/>
              <c:y val="0.857558139534883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774145616641901E-2"/>
              <c:y val="0.35465116279069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8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481442048570079"/>
          <c:y val="0.91569767441860461"/>
          <c:w val="0.73105544570673098"/>
          <c:h val="5.81395348837209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5175011963283592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2179536752447"/>
          <c:y val="0.14195583596214512"/>
          <c:w val="0.77716530193460431"/>
          <c:h val="0.574132492113564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(2)'!$H$21:$H$956</c:f>
              <c:numCache>
                <c:formatCode>General</c:formatCode>
                <c:ptCount val="936"/>
                <c:pt idx="3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0-4B44-B588-DFC36584846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(2)'!$I$21:$I$956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0-4B44-B588-DFC36584846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(2)'!$J$21:$J$956</c:f>
              <c:numCache>
                <c:formatCode>General</c:formatCode>
                <c:ptCount val="936"/>
                <c:pt idx="323">
                  <c:v>-3.5414999729255214E-4</c:v>
                </c:pt>
                <c:pt idx="331">
                  <c:v>-3.0358000003616326E-3</c:v>
                </c:pt>
                <c:pt idx="334">
                  <c:v>-1.2249499995959923E-3</c:v>
                </c:pt>
                <c:pt idx="335">
                  <c:v>4.0755500012892298E-3</c:v>
                </c:pt>
                <c:pt idx="339">
                  <c:v>9.9774999398505315E-4</c:v>
                </c:pt>
                <c:pt idx="340">
                  <c:v>1.2825500016333535E-3</c:v>
                </c:pt>
                <c:pt idx="341">
                  <c:v>-4.1695000254549086E-4</c:v>
                </c:pt>
                <c:pt idx="344">
                  <c:v>5.0441499988664873E-3</c:v>
                </c:pt>
                <c:pt idx="347">
                  <c:v>-3.2130000181496143E-4</c:v>
                </c:pt>
                <c:pt idx="348">
                  <c:v>4.6787000028416514E-3</c:v>
                </c:pt>
                <c:pt idx="353">
                  <c:v>5.3625000000465661E-3</c:v>
                </c:pt>
                <c:pt idx="354">
                  <c:v>3.4245999995619059E-3</c:v>
                </c:pt>
                <c:pt idx="357">
                  <c:v>4.9813500008895062E-3</c:v>
                </c:pt>
                <c:pt idx="358">
                  <c:v>5.0926999974763021E-3</c:v>
                </c:pt>
                <c:pt idx="360">
                  <c:v>1.3931999928900041E-3</c:v>
                </c:pt>
                <c:pt idx="363">
                  <c:v>6.936999925528653E-4</c:v>
                </c:pt>
                <c:pt idx="365">
                  <c:v>-4.8452000046381727E-3</c:v>
                </c:pt>
                <c:pt idx="368">
                  <c:v>1.9163999968441203E-3</c:v>
                </c:pt>
                <c:pt idx="371">
                  <c:v>4.1883500016410835E-3</c:v>
                </c:pt>
                <c:pt idx="373">
                  <c:v>-1.0036499952548184E-3</c:v>
                </c:pt>
                <c:pt idx="375">
                  <c:v>3.2190499987336807E-3</c:v>
                </c:pt>
                <c:pt idx="376">
                  <c:v>3.2190499987336807E-3</c:v>
                </c:pt>
                <c:pt idx="377">
                  <c:v>3.8693000024068169E-3</c:v>
                </c:pt>
                <c:pt idx="383">
                  <c:v>7.2654500036151148E-3</c:v>
                </c:pt>
                <c:pt idx="386">
                  <c:v>6.3767999963602051E-3</c:v>
                </c:pt>
                <c:pt idx="389">
                  <c:v>5.1383999962126836E-3</c:v>
                </c:pt>
                <c:pt idx="391">
                  <c:v>5.0606000004336238E-3</c:v>
                </c:pt>
                <c:pt idx="395">
                  <c:v>-5.3826500006834976E-3</c:v>
                </c:pt>
                <c:pt idx="396">
                  <c:v>4.5680999974138103E-3</c:v>
                </c:pt>
                <c:pt idx="402">
                  <c:v>6.3468499938608147E-3</c:v>
                </c:pt>
                <c:pt idx="404">
                  <c:v>5.2690500015160069E-3</c:v>
                </c:pt>
                <c:pt idx="405">
                  <c:v>3.5695499973371625E-3</c:v>
                </c:pt>
                <c:pt idx="407">
                  <c:v>3.077049994317349E-3</c:v>
                </c:pt>
                <c:pt idx="408">
                  <c:v>-1.000750002276618E-3</c:v>
                </c:pt>
                <c:pt idx="412">
                  <c:v>8.4603499999502674E-3</c:v>
                </c:pt>
                <c:pt idx="428">
                  <c:v>8.5867000016150996E-3</c:v>
                </c:pt>
                <c:pt idx="451">
                  <c:v>9.8244000037084334E-3</c:v>
                </c:pt>
                <c:pt idx="471">
                  <c:v>7.1113499943749048E-3</c:v>
                </c:pt>
                <c:pt idx="472">
                  <c:v>2.7951500014751218E-3</c:v>
                </c:pt>
                <c:pt idx="505">
                  <c:v>3.0264999804785475E-4</c:v>
                </c:pt>
                <c:pt idx="514">
                  <c:v>9.955050001735799E-3</c:v>
                </c:pt>
                <c:pt idx="515">
                  <c:v>5.0664000009419397E-3</c:v>
                </c:pt>
                <c:pt idx="527">
                  <c:v>1.1256999998295214E-2</c:v>
                </c:pt>
                <c:pt idx="563">
                  <c:v>7.0200499976635911E-3</c:v>
                </c:pt>
                <c:pt idx="565">
                  <c:v>1.3255599995318335E-2</c:v>
                </c:pt>
                <c:pt idx="566">
                  <c:v>9.7166999985347502E-3</c:v>
                </c:pt>
                <c:pt idx="585">
                  <c:v>1.9972250003775116E-2</c:v>
                </c:pt>
                <c:pt idx="586">
                  <c:v>7.2727500009932555E-3</c:v>
                </c:pt>
                <c:pt idx="615">
                  <c:v>1.828774999739835E-2</c:v>
                </c:pt>
                <c:pt idx="616">
                  <c:v>1.2782400001015048E-2</c:v>
                </c:pt>
                <c:pt idx="620">
                  <c:v>1.9844499998725951E-2</c:v>
                </c:pt>
                <c:pt idx="621">
                  <c:v>1.8005099998845253E-2</c:v>
                </c:pt>
                <c:pt idx="624">
                  <c:v>1.376670000172453E-2</c:v>
                </c:pt>
                <c:pt idx="644">
                  <c:v>2.1828099997946993E-2</c:v>
                </c:pt>
                <c:pt idx="645">
                  <c:v>1.9910900002287235E-2</c:v>
                </c:pt>
                <c:pt idx="650">
                  <c:v>2.284594999946421E-2</c:v>
                </c:pt>
                <c:pt idx="654">
                  <c:v>1.901940000243485E-2</c:v>
                </c:pt>
                <c:pt idx="671">
                  <c:v>1.7606850000447594E-2</c:v>
                </c:pt>
                <c:pt idx="673">
                  <c:v>1.5259250001690816E-2</c:v>
                </c:pt>
                <c:pt idx="689">
                  <c:v>2.911580000363756E-2</c:v>
                </c:pt>
                <c:pt idx="707">
                  <c:v>3.113294999639038E-2</c:v>
                </c:pt>
                <c:pt idx="708">
                  <c:v>2.1783199998026248E-2</c:v>
                </c:pt>
                <c:pt idx="712">
                  <c:v>3.0101550000836141E-2</c:v>
                </c:pt>
                <c:pt idx="723">
                  <c:v>2.8450600002543069E-2</c:v>
                </c:pt>
                <c:pt idx="725">
                  <c:v>3.0165099997248035E-2</c:v>
                </c:pt>
                <c:pt idx="746">
                  <c:v>2.3213649998069741E-2</c:v>
                </c:pt>
                <c:pt idx="751">
                  <c:v>3.2959550000668969E-2</c:v>
                </c:pt>
                <c:pt idx="753">
                  <c:v>3.3832499997515697E-2</c:v>
                </c:pt>
                <c:pt idx="754">
                  <c:v>2.8055199996742886E-2</c:v>
                </c:pt>
                <c:pt idx="773">
                  <c:v>2.9706900000746828E-2</c:v>
                </c:pt>
                <c:pt idx="783">
                  <c:v>3.2786849995318335E-2</c:v>
                </c:pt>
                <c:pt idx="793">
                  <c:v>3.0659799995191861E-2</c:v>
                </c:pt>
                <c:pt idx="794">
                  <c:v>3.0310050002299249E-2</c:v>
                </c:pt>
                <c:pt idx="796">
                  <c:v>4.0392849994532298E-2</c:v>
                </c:pt>
                <c:pt idx="797">
                  <c:v>2.9853949999960605E-2</c:v>
                </c:pt>
                <c:pt idx="798">
                  <c:v>3.4566300004371442E-2</c:v>
                </c:pt>
                <c:pt idx="799">
                  <c:v>3.3517049996589776E-2</c:v>
                </c:pt>
                <c:pt idx="829">
                  <c:v>2.9787600004056003E-2</c:v>
                </c:pt>
                <c:pt idx="831">
                  <c:v>3.1821150005271193E-2</c:v>
                </c:pt>
                <c:pt idx="840">
                  <c:v>3.1263700002455153E-2</c:v>
                </c:pt>
                <c:pt idx="850">
                  <c:v>3.9518550001957919E-2</c:v>
                </c:pt>
                <c:pt idx="851">
                  <c:v>3.2886150002013892E-2</c:v>
                </c:pt>
                <c:pt idx="858">
                  <c:v>4.3440049994387664E-2</c:v>
                </c:pt>
                <c:pt idx="867">
                  <c:v>4.7597799995855894E-2</c:v>
                </c:pt>
                <c:pt idx="868">
                  <c:v>3.9949700003489852E-2</c:v>
                </c:pt>
                <c:pt idx="870">
                  <c:v>4.3522150001081172E-2</c:v>
                </c:pt>
                <c:pt idx="871">
                  <c:v>4.699609999806853E-2</c:v>
                </c:pt>
                <c:pt idx="887">
                  <c:v>3.8060349994339049E-2</c:v>
                </c:pt>
                <c:pt idx="888">
                  <c:v>3.6710599997604731E-2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E0-4B44-B588-DFC36584846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(2)'!$K$21:$K$956</c:f>
              <c:numCache>
                <c:formatCode>General</c:formatCode>
                <c:ptCount val="936"/>
                <c:pt idx="0">
                  <c:v>-7.5521000035223551E-3</c:v>
                </c:pt>
                <c:pt idx="1">
                  <c:v>9.3208500038599595E-3</c:v>
                </c:pt>
                <c:pt idx="2">
                  <c:v>1.0046499955933541E-3</c:v>
                </c:pt>
                <c:pt idx="3">
                  <c:v>-5.5494999833172187E-4</c:v>
                </c:pt>
                <c:pt idx="4">
                  <c:v>6.0667500001727603E-3</c:v>
                </c:pt>
                <c:pt idx="6">
                  <c:v>5.4500500045833178E-3</c:v>
                </c:pt>
                <c:pt idx="8">
                  <c:v>-1.0158799996133894E-2</c:v>
                </c:pt>
                <c:pt idx="10">
                  <c:v>1.6235000002779998E-3</c:v>
                </c:pt>
                <c:pt idx="11">
                  <c:v>4.273749997082632E-3</c:v>
                </c:pt>
                <c:pt idx="12">
                  <c:v>2.9240000003483146E-3</c:v>
                </c:pt>
                <c:pt idx="13">
                  <c:v>8.3851000017602928E-3</c:v>
                </c:pt>
                <c:pt idx="14">
                  <c:v>5.6856000010157004E-3</c:v>
                </c:pt>
                <c:pt idx="15">
                  <c:v>-3.4414499968988821E-3</c:v>
                </c:pt>
                <c:pt idx="16">
                  <c:v>-1.7911999966599979E-3</c:v>
                </c:pt>
                <c:pt idx="23">
                  <c:v>1.5400000047520734E-3</c:v>
                </c:pt>
                <c:pt idx="25">
                  <c:v>-1.4885499986121431E-3</c:v>
                </c:pt>
                <c:pt idx="26">
                  <c:v>-1.262845000019297E-2</c:v>
                </c:pt>
                <c:pt idx="27">
                  <c:v>-4.9781999987317249E-3</c:v>
                </c:pt>
                <c:pt idx="28">
                  <c:v>-4.3436499981908128E-3</c:v>
                </c:pt>
                <c:pt idx="30">
                  <c:v>-8.8254999718628824E-4</c:v>
                </c:pt>
                <c:pt idx="35">
                  <c:v>-6.1858999979449436E-3</c:v>
                </c:pt>
                <c:pt idx="36">
                  <c:v>2.4643500000820495E-3</c:v>
                </c:pt>
                <c:pt idx="37">
                  <c:v>1.2086050002835691E-2</c:v>
                </c:pt>
                <c:pt idx="38">
                  <c:v>5.2644999959738925E-4</c:v>
                </c:pt>
                <c:pt idx="39">
                  <c:v>-2.9167999964556657E-3</c:v>
                </c:pt>
                <c:pt idx="40">
                  <c:v>-5.5955999996513128E-3</c:v>
                </c:pt>
                <c:pt idx="41">
                  <c:v>-5.9453499998198822E-3</c:v>
                </c:pt>
                <c:pt idx="42">
                  <c:v>-3.29510000301525E-3</c:v>
                </c:pt>
                <c:pt idx="43">
                  <c:v>-4.6941000036895275E-3</c:v>
                </c:pt>
                <c:pt idx="44">
                  <c:v>-8.4714000040548854E-3</c:v>
                </c:pt>
                <c:pt idx="45">
                  <c:v>1.2800550000974908E-2</c:v>
                </c:pt>
                <c:pt idx="46">
                  <c:v>3.4015499986708164E-3</c:v>
                </c:pt>
                <c:pt idx="48">
                  <c:v>-1.2151499977335334E-3</c:v>
                </c:pt>
                <c:pt idx="50">
                  <c:v>8.085350003966596E-3</c:v>
                </c:pt>
                <c:pt idx="51">
                  <c:v>3.7691499965148978E-3</c:v>
                </c:pt>
                <c:pt idx="52">
                  <c:v>-3.1687500013504177E-3</c:v>
                </c:pt>
                <c:pt idx="53">
                  <c:v>-3.5185000015189871E-3</c:v>
                </c:pt>
                <c:pt idx="54">
                  <c:v>1.781999999366235E-3</c:v>
                </c:pt>
                <c:pt idx="55">
                  <c:v>-3.3579000009922311E-3</c:v>
                </c:pt>
                <c:pt idx="56">
                  <c:v>-9.460500004934147E-4</c:v>
                </c:pt>
                <c:pt idx="57">
                  <c:v>3.7041999967186712E-3</c:v>
                </c:pt>
                <c:pt idx="58">
                  <c:v>-5.6455500016454607E-3</c:v>
                </c:pt>
                <c:pt idx="59">
                  <c:v>4.3544500003918074E-3</c:v>
                </c:pt>
                <c:pt idx="60">
                  <c:v>-9.9529999715741724E-4</c:v>
                </c:pt>
                <c:pt idx="61">
                  <c:v>1.0047000032500364E-3</c:v>
                </c:pt>
                <c:pt idx="62">
                  <c:v>6.0047000006306916E-3</c:v>
                </c:pt>
                <c:pt idx="64">
                  <c:v>1.9761500007007271E-3</c:v>
                </c:pt>
                <c:pt idx="65">
                  <c:v>4.7662999932072125E-3</c:v>
                </c:pt>
                <c:pt idx="66">
                  <c:v>-1.7233499966096133E-3</c:v>
                </c:pt>
                <c:pt idx="67">
                  <c:v>-1.7726000005495735E-3</c:v>
                </c:pt>
                <c:pt idx="68">
                  <c:v>-3.8218499976210296E-3</c:v>
                </c:pt>
                <c:pt idx="69">
                  <c:v>2.1781500036013313E-3</c:v>
                </c:pt>
                <c:pt idx="70">
                  <c:v>1.0688499998650514E-2</c:v>
                </c:pt>
                <c:pt idx="71">
                  <c:v>-1.6612499966868199E-3</c:v>
                </c:pt>
                <c:pt idx="72">
                  <c:v>-1.3011000002734363E-2</c:v>
                </c:pt>
                <c:pt idx="73">
                  <c:v>1.9889999966835603E-3</c:v>
                </c:pt>
                <c:pt idx="74">
                  <c:v>-3.6074999661650509E-4</c:v>
                </c:pt>
                <c:pt idx="75">
                  <c:v>2.1495999972103164E-3</c:v>
                </c:pt>
                <c:pt idx="76">
                  <c:v>5.1496000014594756E-3</c:v>
                </c:pt>
                <c:pt idx="77">
                  <c:v>4.9112000051536597E-3</c:v>
                </c:pt>
                <c:pt idx="78">
                  <c:v>4.5122000010451302E-3</c:v>
                </c:pt>
                <c:pt idx="79">
                  <c:v>-9.8375500019756146E-3</c:v>
                </c:pt>
                <c:pt idx="80">
                  <c:v>9.0225500025553629E-3</c:v>
                </c:pt>
                <c:pt idx="81">
                  <c:v>6.6235499980393797E-3</c:v>
                </c:pt>
                <c:pt idx="82">
                  <c:v>2.7380000392440706E-4</c:v>
                </c:pt>
                <c:pt idx="83">
                  <c:v>3.1338999979197979E-3</c:v>
                </c:pt>
                <c:pt idx="84">
                  <c:v>-1.2158500030636787E-3</c:v>
                </c:pt>
                <c:pt idx="85">
                  <c:v>4.4343999979901128E-3</c:v>
                </c:pt>
                <c:pt idx="86">
                  <c:v>5.4343999945558608E-3</c:v>
                </c:pt>
                <c:pt idx="87">
                  <c:v>8.4649997006636113E-5</c:v>
                </c:pt>
                <c:pt idx="88">
                  <c:v>1.385149997076951E-3</c:v>
                </c:pt>
                <c:pt idx="89">
                  <c:v>4.5457500018528663E-3</c:v>
                </c:pt>
                <c:pt idx="90">
                  <c:v>2.1959999940008856E-3</c:v>
                </c:pt>
                <c:pt idx="91">
                  <c:v>-3.1537499962723814E-3</c:v>
                </c:pt>
                <c:pt idx="92">
                  <c:v>1.8462500011082739E-3</c:v>
                </c:pt>
                <c:pt idx="93">
                  <c:v>-6.50350000069011E-3</c:v>
                </c:pt>
                <c:pt idx="94">
                  <c:v>8.6649997683707625E-5</c:v>
                </c:pt>
                <c:pt idx="95">
                  <c:v>1.1146750002808403E-2</c:v>
                </c:pt>
                <c:pt idx="96">
                  <c:v>-6.7419000042718835E-3</c:v>
                </c:pt>
                <c:pt idx="97">
                  <c:v>2.4187000017263927E-3</c:v>
                </c:pt>
                <c:pt idx="98">
                  <c:v>-3.9310500069404952E-3</c:v>
                </c:pt>
                <c:pt idx="99">
                  <c:v>5.0935000035678968E-4</c:v>
                </c:pt>
                <c:pt idx="102">
                  <c:v>3.480799998214934E-3</c:v>
                </c:pt>
                <c:pt idx="103">
                  <c:v>9.242400003131479E-3</c:v>
                </c:pt>
                <c:pt idx="110">
                  <c:v>-1.6619500020169653E-3</c:v>
                </c:pt>
                <c:pt idx="112">
                  <c:v>3.0390500032808632E-3</c:v>
                </c:pt>
                <c:pt idx="114">
                  <c:v>4.4940000225324184E-4</c:v>
                </c:pt>
                <c:pt idx="117">
                  <c:v>1.5607499954057857E-3</c:v>
                </c:pt>
                <c:pt idx="118">
                  <c:v>3.2110000029206276E-3</c:v>
                </c:pt>
                <c:pt idx="119">
                  <c:v>3.0710999999428168E-3</c:v>
                </c:pt>
                <c:pt idx="120">
                  <c:v>2.8612499954761006E-3</c:v>
                </c:pt>
                <c:pt idx="121">
                  <c:v>6.0218500002520159E-3</c:v>
                </c:pt>
                <c:pt idx="122">
                  <c:v>2.4120000016409904E-3</c:v>
                </c:pt>
                <c:pt idx="123">
                  <c:v>-1.3278999977046624E-3</c:v>
                </c:pt>
                <c:pt idx="124">
                  <c:v>2.6721000031102449E-3</c:v>
                </c:pt>
                <c:pt idx="125">
                  <c:v>4.9725999997463077E-3</c:v>
                </c:pt>
                <c:pt idx="127">
                  <c:v>4.433699999935925E-3</c:v>
                </c:pt>
                <c:pt idx="128">
                  <c:v>5.8947999932570383E-3</c:v>
                </c:pt>
                <c:pt idx="129">
                  <c:v>6.8170000013196841E-3</c:v>
                </c:pt>
                <c:pt idx="130">
                  <c:v>5.2288499937276356E-3</c:v>
                </c:pt>
                <c:pt idx="131">
                  <c:v>3.8790999969933182E-3</c:v>
                </c:pt>
                <c:pt idx="132">
                  <c:v>-1.1701499970513396E-3</c:v>
                </c:pt>
                <c:pt idx="133">
                  <c:v>6.9904499978292733E-3</c:v>
                </c:pt>
                <c:pt idx="136">
                  <c:v>9.74750000750646E-4</c:v>
                </c:pt>
                <c:pt idx="140">
                  <c:v>-9.3129000015323982E-3</c:v>
                </c:pt>
                <c:pt idx="142">
                  <c:v>-8.5180000314721838E-4</c:v>
                </c:pt>
                <c:pt idx="145">
                  <c:v>2.6585499945213087E-3</c:v>
                </c:pt>
                <c:pt idx="146">
                  <c:v>7.609300002513919E-3</c:v>
                </c:pt>
                <c:pt idx="147">
                  <c:v>0.11700437499530381</c:v>
                </c:pt>
                <c:pt idx="149">
                  <c:v>4.9098000017693266E-3</c:v>
                </c:pt>
                <c:pt idx="150">
                  <c:v>8.7698999996064231E-3</c:v>
                </c:pt>
                <c:pt idx="152">
                  <c:v>3.7206499982858077E-3</c:v>
                </c:pt>
                <c:pt idx="155">
                  <c:v>5.9433499991428107E-3</c:v>
                </c:pt>
                <c:pt idx="156">
                  <c:v>2.0389999990584329E-3</c:v>
                </c:pt>
                <c:pt idx="157">
                  <c:v>-1.9939999765483662E-4</c:v>
                </c:pt>
                <c:pt idx="158">
                  <c:v>5.3109500004211441E-3</c:v>
                </c:pt>
                <c:pt idx="161">
                  <c:v>6.2429999525193125E-4</c:v>
                </c:pt>
                <c:pt idx="164">
                  <c:v>2.025800000410527E-3</c:v>
                </c:pt>
                <c:pt idx="165">
                  <c:v>6.0859999939566478E-4</c:v>
                </c:pt>
                <c:pt idx="182">
                  <c:v>6.0354999732226133E-4</c:v>
                </c:pt>
                <c:pt idx="209">
                  <c:v>5.2253499961807393E-3</c:v>
                </c:pt>
                <c:pt idx="210">
                  <c:v>1.0735700001532678E-2</c:v>
                </c:pt>
                <c:pt idx="227">
                  <c:v>4.4300000445218757E-4</c:v>
                </c:pt>
                <c:pt idx="228">
                  <c:v>4.4300000445218757E-4</c:v>
                </c:pt>
                <c:pt idx="305">
                  <c:v>-8.7415000598412007E-4</c:v>
                </c:pt>
                <c:pt idx="306">
                  <c:v>5.2584999502869323E-4</c:v>
                </c:pt>
                <c:pt idx="320">
                  <c:v>-2.1246000032988377E-3</c:v>
                </c:pt>
                <c:pt idx="321">
                  <c:v>-1.5246000039041974E-3</c:v>
                </c:pt>
                <c:pt idx="367">
                  <c:v>-3.2836000027600676E-3</c:v>
                </c:pt>
                <c:pt idx="409">
                  <c:v>6.7948249998153187E-3</c:v>
                </c:pt>
                <c:pt idx="410">
                  <c:v>8.4948249932494946E-3</c:v>
                </c:pt>
                <c:pt idx="411">
                  <c:v>1.1394825000024866E-2</c:v>
                </c:pt>
                <c:pt idx="413">
                  <c:v>2.0126000017626211E-3</c:v>
                </c:pt>
                <c:pt idx="414">
                  <c:v>2.1126000065123662E-3</c:v>
                </c:pt>
                <c:pt idx="415">
                  <c:v>8.455000352114439E-5</c:v>
                </c:pt>
                <c:pt idx="416">
                  <c:v>1.1845500048366375E-3</c:v>
                </c:pt>
                <c:pt idx="421">
                  <c:v>3.4319499973207712E-3</c:v>
                </c:pt>
                <c:pt idx="422">
                  <c:v>3.5319499947945587E-3</c:v>
                </c:pt>
                <c:pt idx="423">
                  <c:v>4.4969749942538328E-3</c:v>
                </c:pt>
                <c:pt idx="424">
                  <c:v>5.0969749936484732E-3</c:v>
                </c:pt>
                <c:pt idx="456">
                  <c:v>3.2702999960747547E-3</c:v>
                </c:pt>
                <c:pt idx="458">
                  <c:v>2.8220500025781803E-3</c:v>
                </c:pt>
                <c:pt idx="459">
                  <c:v>1.0772300003736746E-2</c:v>
                </c:pt>
                <c:pt idx="460">
                  <c:v>2.1826500014867634E-3</c:v>
                </c:pt>
                <c:pt idx="461">
                  <c:v>3.0826500005787238E-3</c:v>
                </c:pt>
                <c:pt idx="462">
                  <c:v>3.5826500024995767E-3</c:v>
                </c:pt>
                <c:pt idx="463">
                  <c:v>7.0378250020439737E-3</c:v>
                </c:pt>
                <c:pt idx="464">
                  <c:v>7.1378249995177612E-3</c:v>
                </c:pt>
                <c:pt idx="465">
                  <c:v>7.2378250042675063E-3</c:v>
                </c:pt>
                <c:pt idx="467">
                  <c:v>4.644250002456829E-3</c:v>
                </c:pt>
                <c:pt idx="468">
                  <c:v>2.3901500026113354E-3</c:v>
                </c:pt>
                <c:pt idx="469">
                  <c:v>2.8901499972562306E-3</c:v>
                </c:pt>
                <c:pt idx="470">
                  <c:v>3.1901499969535507E-3</c:v>
                </c:pt>
                <c:pt idx="473">
                  <c:v>2.6474000042071566E-3</c:v>
                </c:pt>
                <c:pt idx="474">
                  <c:v>3.6474000007729046E-3</c:v>
                </c:pt>
                <c:pt idx="475">
                  <c:v>3.6474000007729046E-3</c:v>
                </c:pt>
                <c:pt idx="476">
                  <c:v>4.6474000046146102E-3</c:v>
                </c:pt>
                <c:pt idx="477">
                  <c:v>6.6473999977461062E-3</c:v>
                </c:pt>
                <c:pt idx="478">
                  <c:v>6.6473999977461062E-3</c:v>
                </c:pt>
                <c:pt idx="479">
                  <c:v>7.6474000015878119E-3</c:v>
                </c:pt>
                <c:pt idx="480">
                  <c:v>8.6473999981535599E-3</c:v>
                </c:pt>
                <c:pt idx="481">
                  <c:v>8.6473999981535599E-3</c:v>
                </c:pt>
                <c:pt idx="482">
                  <c:v>1.0647399998561013E-2</c:v>
                </c:pt>
                <c:pt idx="483">
                  <c:v>1.2647399998968467E-2</c:v>
                </c:pt>
                <c:pt idx="484">
                  <c:v>1.3647400002810173E-2</c:v>
                </c:pt>
                <c:pt idx="485">
                  <c:v>1.3647400002810173E-2</c:v>
                </c:pt>
                <c:pt idx="486">
                  <c:v>1.3647400002810173E-2</c:v>
                </c:pt>
                <c:pt idx="487">
                  <c:v>2.9764999635517597E-4</c:v>
                </c:pt>
                <c:pt idx="488">
                  <c:v>2.2976499967626296E-3</c:v>
                </c:pt>
                <c:pt idx="489">
                  <c:v>3.2976500006043352E-3</c:v>
                </c:pt>
                <c:pt idx="490">
                  <c:v>4.2976499971700832E-3</c:v>
                </c:pt>
                <c:pt idx="491">
                  <c:v>4.2976499971700832E-3</c:v>
                </c:pt>
                <c:pt idx="492">
                  <c:v>5.2976499937358312E-3</c:v>
                </c:pt>
                <c:pt idx="493">
                  <c:v>5.2976499937358312E-3</c:v>
                </c:pt>
                <c:pt idx="494">
                  <c:v>5.2976499937358312E-3</c:v>
                </c:pt>
                <c:pt idx="495">
                  <c:v>7.2976499941432849E-3</c:v>
                </c:pt>
                <c:pt idx="496">
                  <c:v>7.2976499941432849E-3</c:v>
                </c:pt>
                <c:pt idx="497">
                  <c:v>8.2976499979849905E-3</c:v>
                </c:pt>
                <c:pt idx="498">
                  <c:v>8.2976499979849905E-3</c:v>
                </c:pt>
                <c:pt idx="499">
                  <c:v>9.2976499945507385E-3</c:v>
                </c:pt>
                <c:pt idx="500">
                  <c:v>9.2976499945507385E-3</c:v>
                </c:pt>
                <c:pt idx="501">
                  <c:v>-8.9149999985238537E-4</c:v>
                </c:pt>
                <c:pt idx="502">
                  <c:v>4.5085000019753352E-3</c:v>
                </c:pt>
                <c:pt idx="503">
                  <c:v>4.1587500018067658E-3</c:v>
                </c:pt>
                <c:pt idx="504">
                  <c:v>6.2898000032873824E-3</c:v>
                </c:pt>
                <c:pt idx="510">
                  <c:v>5.0111500022467226E-3</c:v>
                </c:pt>
                <c:pt idx="511">
                  <c:v>9.0742500033229589E-3</c:v>
                </c:pt>
                <c:pt idx="512">
                  <c:v>2.7244999946560711E-3</c:v>
                </c:pt>
                <c:pt idx="513">
                  <c:v>5.5846000032033771E-3</c:v>
                </c:pt>
                <c:pt idx="516">
                  <c:v>1.0947199996735435E-2</c:v>
                </c:pt>
                <c:pt idx="519">
                  <c:v>4.7759000008227304E-3</c:v>
                </c:pt>
                <c:pt idx="520">
                  <c:v>-1.1127500038128346E-3</c:v>
                </c:pt>
                <c:pt idx="521">
                  <c:v>-2.8122500007157214E-3</c:v>
                </c:pt>
                <c:pt idx="522">
                  <c:v>1.2838000002375338E-2</c:v>
                </c:pt>
                <c:pt idx="523">
                  <c:v>5.3558500003418885E-3</c:v>
                </c:pt>
                <c:pt idx="524">
                  <c:v>2.9464999970514327E-3</c:v>
                </c:pt>
                <c:pt idx="525">
                  <c:v>-1.0019950001151301E-2</c:v>
                </c:pt>
                <c:pt idx="526">
                  <c:v>2.2630300001765136E-2</c:v>
                </c:pt>
                <c:pt idx="528">
                  <c:v>7.1870499959914014E-3</c:v>
                </c:pt>
                <c:pt idx="529">
                  <c:v>7.7102499999455176E-3</c:v>
                </c:pt>
                <c:pt idx="530">
                  <c:v>-2.3183000012068078E-3</c:v>
                </c:pt>
                <c:pt idx="531">
                  <c:v>7.0935499970801175E-3</c:v>
                </c:pt>
                <c:pt idx="532">
                  <c:v>1.5743800002383068E-2</c:v>
                </c:pt>
                <c:pt idx="533">
                  <c:v>6.9665000046370551E-3</c:v>
                </c:pt>
                <c:pt idx="534">
                  <c:v>6.4896999974735081E-3</c:v>
                </c:pt>
                <c:pt idx="535">
                  <c:v>9.4896999944467098E-3</c:v>
                </c:pt>
                <c:pt idx="536">
                  <c:v>1.2489699998695869E-2</c:v>
                </c:pt>
                <c:pt idx="537">
                  <c:v>1.2489699998695869E-2</c:v>
                </c:pt>
                <c:pt idx="538">
                  <c:v>1.2489699998695869E-2</c:v>
                </c:pt>
                <c:pt idx="539">
                  <c:v>1.2489699998695869E-2</c:v>
                </c:pt>
                <c:pt idx="540">
                  <c:v>1.4489699999103323E-2</c:v>
                </c:pt>
                <c:pt idx="541">
                  <c:v>1.4489699999103323E-2</c:v>
                </c:pt>
                <c:pt idx="542">
                  <c:v>1.4489699999103323E-2</c:v>
                </c:pt>
                <c:pt idx="543">
                  <c:v>1.6489699999510776E-2</c:v>
                </c:pt>
                <c:pt idx="544">
                  <c:v>1.9489699996483978E-2</c:v>
                </c:pt>
                <c:pt idx="545">
                  <c:v>1.0790199994517025E-2</c:v>
                </c:pt>
                <c:pt idx="546">
                  <c:v>1.3790199998766184E-2</c:v>
                </c:pt>
                <c:pt idx="547">
                  <c:v>1.7790199999581091E-2</c:v>
                </c:pt>
                <c:pt idx="548">
                  <c:v>2.2790199996961746E-2</c:v>
                </c:pt>
                <c:pt idx="549">
                  <c:v>9.9507999984780326E-3</c:v>
                </c:pt>
                <c:pt idx="550">
                  <c:v>-4.3989499972667545E-3</c:v>
                </c:pt>
                <c:pt idx="551">
                  <c:v>5.1114000016241334E-3</c:v>
                </c:pt>
                <c:pt idx="552">
                  <c:v>2.9015500040259212E-3</c:v>
                </c:pt>
                <c:pt idx="553">
                  <c:v>6.9745000000693835E-3</c:v>
                </c:pt>
                <c:pt idx="554">
                  <c:v>9.1863499983446673E-3</c:v>
                </c:pt>
                <c:pt idx="555">
                  <c:v>7.8972000046633184E-3</c:v>
                </c:pt>
                <c:pt idx="556">
                  <c:v>5.2977000013925135E-3</c:v>
                </c:pt>
                <c:pt idx="557">
                  <c:v>1.8059300004097167E-2</c:v>
                </c:pt>
                <c:pt idx="558">
                  <c:v>1.6919399997277651E-2</c:v>
                </c:pt>
                <c:pt idx="559">
                  <c:v>2.391939999506576E-2</c:v>
                </c:pt>
                <c:pt idx="560">
                  <c:v>7.7095500018913299E-3</c:v>
                </c:pt>
                <c:pt idx="561">
                  <c:v>5.8544499988784082E-3</c:v>
                </c:pt>
                <c:pt idx="562">
                  <c:v>1.1427400000684429E-2</c:v>
                </c:pt>
                <c:pt idx="564">
                  <c:v>3.0614499992225319E-3</c:v>
                </c:pt>
                <c:pt idx="567">
                  <c:v>6.7295500048203394E-3</c:v>
                </c:pt>
                <c:pt idx="568">
                  <c:v>7.379800001217518E-3</c:v>
                </c:pt>
                <c:pt idx="569">
                  <c:v>1.6379799999413081E-2</c:v>
                </c:pt>
                <c:pt idx="570">
                  <c:v>1.9379799996386282E-2</c:v>
                </c:pt>
                <c:pt idx="579">
                  <c:v>3.534554999350803E-2</c:v>
                </c:pt>
                <c:pt idx="580">
                  <c:v>1.1106149999250192E-2</c:v>
                </c:pt>
                <c:pt idx="581">
                  <c:v>1.2806649996491615E-2</c:v>
                </c:pt>
                <c:pt idx="583">
                  <c:v>1.5078600001288578E-2</c:v>
                </c:pt>
                <c:pt idx="588">
                  <c:v>2.6031499997770879E-2</c:v>
                </c:pt>
                <c:pt idx="589">
                  <c:v>1.6817499999888241E-3</c:v>
                </c:pt>
                <c:pt idx="590">
                  <c:v>1.6817499999888241E-3</c:v>
                </c:pt>
                <c:pt idx="591">
                  <c:v>2.6817499965545721E-3</c:v>
                </c:pt>
                <c:pt idx="592">
                  <c:v>3.6817500003962778E-3</c:v>
                </c:pt>
                <c:pt idx="593">
                  <c:v>4.6817499969620258E-3</c:v>
                </c:pt>
                <c:pt idx="594">
                  <c:v>1.1681749994750135E-2</c:v>
                </c:pt>
                <c:pt idx="596">
                  <c:v>1.3681749995157588E-2</c:v>
                </c:pt>
                <c:pt idx="597">
                  <c:v>1.3681749995157588E-2</c:v>
                </c:pt>
                <c:pt idx="598">
                  <c:v>1.4681749998999294E-2</c:v>
                </c:pt>
                <c:pt idx="599">
                  <c:v>1.4681749998999294E-2</c:v>
                </c:pt>
                <c:pt idx="600">
                  <c:v>1.4681749998999294E-2</c:v>
                </c:pt>
                <c:pt idx="601">
                  <c:v>1.8681749999814201E-2</c:v>
                </c:pt>
                <c:pt idx="602">
                  <c:v>1.8681749999814201E-2</c:v>
                </c:pt>
                <c:pt idx="603">
                  <c:v>1.8681749999814201E-2</c:v>
                </c:pt>
                <c:pt idx="604">
                  <c:v>1.9681749996379949E-2</c:v>
                </c:pt>
                <c:pt idx="605">
                  <c:v>2.1681749996787403E-2</c:v>
                </c:pt>
                <c:pt idx="606">
                  <c:v>2.4681749993760604E-2</c:v>
                </c:pt>
                <c:pt idx="607">
                  <c:v>2.4681749993760604E-2</c:v>
                </c:pt>
                <c:pt idx="608">
                  <c:v>2.4681749993760604E-2</c:v>
                </c:pt>
                <c:pt idx="609">
                  <c:v>2.6681749994168058E-2</c:v>
                </c:pt>
                <c:pt idx="610">
                  <c:v>2.6681749994168058E-2</c:v>
                </c:pt>
                <c:pt idx="612">
                  <c:v>1.9855200000165496E-2</c:v>
                </c:pt>
                <c:pt idx="614">
                  <c:v>1.3027649998548441E-2</c:v>
                </c:pt>
                <c:pt idx="618">
                  <c:v>4.663200001232326E-3</c:v>
                </c:pt>
                <c:pt idx="619">
                  <c:v>1.3124299999617506E-2</c:v>
                </c:pt>
                <c:pt idx="622">
                  <c:v>1.7235649997019209E-2</c:v>
                </c:pt>
                <c:pt idx="623">
                  <c:v>9.8858999990625307E-3</c:v>
                </c:pt>
                <c:pt idx="626">
                  <c:v>1.4903750001394656E-2</c:v>
                </c:pt>
                <c:pt idx="627">
                  <c:v>1.104864999797428E-2</c:v>
                </c:pt>
                <c:pt idx="628">
                  <c:v>1.6048649995354936E-2</c:v>
                </c:pt>
                <c:pt idx="629">
                  <c:v>1.9048649999604095E-2</c:v>
                </c:pt>
                <c:pt idx="630">
                  <c:v>1.7698900002869777E-2</c:v>
                </c:pt>
                <c:pt idx="631">
                  <c:v>2.0698899999842979E-2</c:v>
                </c:pt>
                <c:pt idx="632">
                  <c:v>2.7698899997631088E-2</c:v>
                </c:pt>
                <c:pt idx="633">
                  <c:v>3.0698900001880247E-2</c:v>
                </c:pt>
                <c:pt idx="634">
                  <c:v>1.1460499998065643E-2</c:v>
                </c:pt>
                <c:pt idx="635">
                  <c:v>1.1460499998065643E-2</c:v>
                </c:pt>
                <c:pt idx="636">
                  <c:v>1.4921599999070168E-2</c:v>
                </c:pt>
                <c:pt idx="637">
                  <c:v>2.2921600000699982E-2</c:v>
                </c:pt>
                <c:pt idx="638">
                  <c:v>2.8921600001922343E-2</c:v>
                </c:pt>
                <c:pt idx="639">
                  <c:v>3.0921600002329797E-2</c:v>
                </c:pt>
                <c:pt idx="640">
                  <c:v>4.57184999686433E-3</c:v>
                </c:pt>
                <c:pt idx="641">
                  <c:v>1.4222099998733029E-2</c:v>
                </c:pt>
                <c:pt idx="642">
                  <c:v>1.4255649999540765E-2</c:v>
                </c:pt>
                <c:pt idx="643">
                  <c:v>1.9255650004197378E-2</c:v>
                </c:pt>
                <c:pt idx="651">
                  <c:v>1.6386850002163555E-2</c:v>
                </c:pt>
                <c:pt idx="655">
                  <c:v>2.1110050001880154E-2</c:v>
                </c:pt>
                <c:pt idx="658">
                  <c:v>3.7366299999121111E-2</c:v>
                </c:pt>
                <c:pt idx="659">
                  <c:v>8.4619499975815415E-3</c:v>
                </c:pt>
                <c:pt idx="660">
                  <c:v>8.4619499975815415E-3</c:v>
                </c:pt>
                <c:pt idx="661">
                  <c:v>2.3461949996999465E-2</c:v>
                </c:pt>
                <c:pt idx="662">
                  <c:v>1.387379999505356E-2</c:v>
                </c:pt>
                <c:pt idx="663">
                  <c:v>1.387379999505356E-2</c:v>
                </c:pt>
                <c:pt idx="664">
                  <c:v>1.387379999505356E-2</c:v>
                </c:pt>
                <c:pt idx="665">
                  <c:v>1.387379999505356E-2</c:v>
                </c:pt>
                <c:pt idx="666">
                  <c:v>1.387379999505356E-2</c:v>
                </c:pt>
                <c:pt idx="667">
                  <c:v>6.5240499970968813E-3</c:v>
                </c:pt>
                <c:pt idx="668">
                  <c:v>6.5240499970968813E-3</c:v>
                </c:pt>
                <c:pt idx="669">
                  <c:v>9.5240500013460405E-3</c:v>
                </c:pt>
                <c:pt idx="670">
                  <c:v>1.7524050002975855E-2</c:v>
                </c:pt>
                <c:pt idx="672">
                  <c:v>4.8888000019360334E-3</c:v>
                </c:pt>
                <c:pt idx="674">
                  <c:v>3.8109999950393103E-3</c:v>
                </c:pt>
                <c:pt idx="675">
                  <c:v>1.5810999997484032E-2</c:v>
                </c:pt>
                <c:pt idx="677">
                  <c:v>1.4763899998797569E-2</c:v>
                </c:pt>
                <c:pt idx="678">
                  <c:v>1.9763899996178225E-2</c:v>
                </c:pt>
                <c:pt idx="679">
                  <c:v>2.3763899996993132E-2</c:v>
                </c:pt>
                <c:pt idx="680">
                  <c:v>2.4763900000834838E-2</c:v>
                </c:pt>
                <c:pt idx="681">
                  <c:v>2.6763900001242291E-2</c:v>
                </c:pt>
                <c:pt idx="682">
                  <c:v>9.4141500012483448E-3</c:v>
                </c:pt>
                <c:pt idx="683">
                  <c:v>2.5414150004507974E-2</c:v>
                </c:pt>
                <c:pt idx="684">
                  <c:v>2.6064400000905152E-2</c:v>
                </c:pt>
                <c:pt idx="685">
                  <c:v>2.8064399994036648E-2</c:v>
                </c:pt>
                <c:pt idx="686">
                  <c:v>2.5476250004430767E-2</c:v>
                </c:pt>
                <c:pt idx="687">
                  <c:v>9.2713999983971007E-3</c:v>
                </c:pt>
                <c:pt idx="688">
                  <c:v>1.1271399998804554E-2</c:v>
                </c:pt>
                <c:pt idx="690">
                  <c:v>1.7506950003735255E-2</c:v>
                </c:pt>
                <c:pt idx="691">
                  <c:v>2.0067549994564615E-2</c:v>
                </c:pt>
                <c:pt idx="693">
                  <c:v>2.8636150003876537E-2</c:v>
                </c:pt>
                <c:pt idx="694">
                  <c:v>1.0081549997266848E-2</c:v>
                </c:pt>
                <c:pt idx="695">
                  <c:v>1.3081550001516007E-2</c:v>
                </c:pt>
                <c:pt idx="696">
                  <c:v>2.1081550003145821E-2</c:v>
                </c:pt>
                <c:pt idx="697">
                  <c:v>2.4081550000119023E-2</c:v>
                </c:pt>
                <c:pt idx="698">
                  <c:v>2.6081550000526477E-2</c:v>
                </c:pt>
                <c:pt idx="699">
                  <c:v>2.9081549997499678E-2</c:v>
                </c:pt>
                <c:pt idx="700">
                  <c:v>2.9081549997499678E-2</c:v>
                </c:pt>
                <c:pt idx="701">
                  <c:v>5.3042500003357418E-3</c:v>
                </c:pt>
                <c:pt idx="702">
                  <c:v>1.6304250006214716E-2</c:v>
                </c:pt>
                <c:pt idx="703">
                  <c:v>2.4304250000568572E-2</c:v>
                </c:pt>
                <c:pt idx="704">
                  <c:v>1.6366349998861551E-2</c:v>
                </c:pt>
                <c:pt idx="706">
                  <c:v>1.0860999995202292E-2</c:v>
                </c:pt>
                <c:pt idx="709">
                  <c:v>1.0096550002344884E-2</c:v>
                </c:pt>
                <c:pt idx="710">
                  <c:v>7.0808500022394583E-3</c:v>
                </c:pt>
                <c:pt idx="711">
                  <c:v>3.7311000050976872E-3</c:v>
                </c:pt>
                <c:pt idx="713">
                  <c:v>2.6003049999417271E-2</c:v>
                </c:pt>
                <c:pt idx="714">
                  <c:v>-2.2667500015813857E-3</c:v>
                </c:pt>
                <c:pt idx="715">
                  <c:v>-2.2667500015813857E-3</c:v>
                </c:pt>
                <c:pt idx="716">
                  <c:v>7.332499953918159E-4</c:v>
                </c:pt>
                <c:pt idx="717">
                  <c:v>1.7332499992335215E-3</c:v>
                </c:pt>
                <c:pt idx="718">
                  <c:v>2.7332499957992695E-3</c:v>
                </c:pt>
                <c:pt idx="719">
                  <c:v>8.7332499970216304E-3</c:v>
                </c:pt>
                <c:pt idx="720">
                  <c:v>1.8544099999417085E-2</c:v>
                </c:pt>
                <c:pt idx="721">
                  <c:v>8.256449997134041E-3</c:v>
                </c:pt>
                <c:pt idx="722">
                  <c:v>2.2256449999986216E-2</c:v>
                </c:pt>
                <c:pt idx="726">
                  <c:v>1.3766100004431792E-2</c:v>
                </c:pt>
                <c:pt idx="727">
                  <c:v>1.6766100001404993E-2</c:v>
                </c:pt>
                <c:pt idx="728">
                  <c:v>1.8766100001812447E-2</c:v>
                </c:pt>
                <c:pt idx="729">
                  <c:v>1.9766100005654152E-2</c:v>
                </c:pt>
                <c:pt idx="730">
                  <c:v>2.3100149999663699E-2</c:v>
                </c:pt>
                <c:pt idx="731">
                  <c:v>1.0623349997331388E-2</c:v>
                </c:pt>
                <c:pt idx="732">
                  <c:v>4.1958000001613982E-3</c:v>
                </c:pt>
                <c:pt idx="733">
                  <c:v>7.1958000044105574E-3</c:v>
                </c:pt>
                <c:pt idx="734">
                  <c:v>7.1958000044105574E-3</c:v>
                </c:pt>
                <c:pt idx="735">
                  <c:v>1.0195800001383759E-2</c:v>
                </c:pt>
                <c:pt idx="736">
                  <c:v>1.7257899999094661E-2</c:v>
                </c:pt>
                <c:pt idx="737">
                  <c:v>-3.2810000047902577E-3</c:v>
                </c:pt>
                <c:pt idx="738">
                  <c:v>7.7190000010887161E-3</c:v>
                </c:pt>
                <c:pt idx="739">
                  <c:v>9.7190000014961697E-3</c:v>
                </c:pt>
                <c:pt idx="740">
                  <c:v>1.1718999994627666E-2</c:v>
                </c:pt>
                <c:pt idx="741">
                  <c:v>1.5718999995442573E-2</c:v>
                </c:pt>
                <c:pt idx="742">
                  <c:v>1.554269999905955E-2</c:v>
                </c:pt>
                <c:pt idx="743">
                  <c:v>1.8542699996032752E-2</c:v>
                </c:pt>
                <c:pt idx="744">
                  <c:v>2.3542700000689365E-2</c:v>
                </c:pt>
                <c:pt idx="745">
                  <c:v>2.6542699997662567E-2</c:v>
                </c:pt>
                <c:pt idx="747">
                  <c:v>8.8767499983077869E-3</c:v>
                </c:pt>
                <c:pt idx="748">
                  <c:v>1.2876749999122694E-2</c:v>
                </c:pt>
                <c:pt idx="749">
                  <c:v>1.7876749996503349E-2</c:v>
                </c:pt>
                <c:pt idx="750">
                  <c:v>2.2876750001159962E-2</c:v>
                </c:pt>
                <c:pt idx="755">
                  <c:v>-5.9789999795611948E-4</c:v>
                </c:pt>
                <c:pt idx="756">
                  <c:v>6.4020999998319894E-3</c:v>
                </c:pt>
                <c:pt idx="757">
                  <c:v>9.4021000040811487E-3</c:v>
                </c:pt>
                <c:pt idx="758">
                  <c:v>1.0402100000646897E-2</c:v>
                </c:pt>
                <c:pt idx="759">
                  <c:v>3.8631999996141531E-3</c:v>
                </c:pt>
                <c:pt idx="760">
                  <c:v>4.8632000034558587E-3</c:v>
                </c:pt>
                <c:pt idx="761">
                  <c:v>1.4863200005493127E-2</c:v>
                </c:pt>
                <c:pt idx="762">
                  <c:v>2.1863200003281236E-2</c:v>
                </c:pt>
                <c:pt idx="763">
                  <c:v>1.2798249998013489E-2</c:v>
                </c:pt>
                <c:pt idx="764">
                  <c:v>1.9798250003077555E-2</c:v>
                </c:pt>
                <c:pt idx="765">
                  <c:v>2.2798250000050757E-2</c:v>
                </c:pt>
                <c:pt idx="766">
                  <c:v>2.3798250003892463E-2</c:v>
                </c:pt>
                <c:pt idx="768">
                  <c:v>2.8020949997880962E-2</c:v>
                </c:pt>
                <c:pt idx="769">
                  <c:v>2.9321950001758523E-2</c:v>
                </c:pt>
                <c:pt idx="770">
                  <c:v>1.5385700004117098E-2</c:v>
                </c:pt>
                <c:pt idx="771">
                  <c:v>1.5385700004117098E-2</c:v>
                </c:pt>
                <c:pt idx="772">
                  <c:v>1.7385700004524551E-2</c:v>
                </c:pt>
                <c:pt idx="774">
                  <c:v>2.2258650002186187E-2</c:v>
                </c:pt>
                <c:pt idx="775">
                  <c:v>2.2258650002186187E-2</c:v>
                </c:pt>
                <c:pt idx="777">
                  <c:v>2.425865000259364E-2</c:v>
                </c:pt>
                <c:pt idx="778">
                  <c:v>-5.8075000561075285E-4</c:v>
                </c:pt>
                <c:pt idx="779">
                  <c:v>-5.8075000561075285E-4</c:v>
                </c:pt>
                <c:pt idx="781">
                  <c:v>9.4192499964265153E-3</c:v>
                </c:pt>
                <c:pt idx="782">
                  <c:v>1.5419249997648876E-2</c:v>
                </c:pt>
                <c:pt idx="784">
                  <c:v>3.003809999790974E-2</c:v>
                </c:pt>
                <c:pt idx="786">
                  <c:v>3.3038100002158899E-2</c:v>
                </c:pt>
                <c:pt idx="787">
                  <c:v>4.6883500035619363E-3</c:v>
                </c:pt>
                <c:pt idx="788">
                  <c:v>6.6883500039693899E-3</c:v>
                </c:pt>
                <c:pt idx="789">
                  <c:v>9.6883500009425916E-3</c:v>
                </c:pt>
                <c:pt idx="790">
                  <c:v>1.968835000297986E-2</c:v>
                </c:pt>
                <c:pt idx="791">
                  <c:v>2.2688349999953061E-2</c:v>
                </c:pt>
                <c:pt idx="792">
                  <c:v>3.2688350001990329E-2</c:v>
                </c:pt>
                <c:pt idx="795">
                  <c:v>3.1011549996037502E-2</c:v>
                </c:pt>
                <c:pt idx="800">
                  <c:v>2.9115200006344821E-2</c:v>
                </c:pt>
                <c:pt idx="803">
                  <c:v>2.40059999996447E-2</c:v>
                </c:pt>
                <c:pt idx="805">
                  <c:v>3.700599999865517E-2</c:v>
                </c:pt>
                <c:pt idx="806">
                  <c:v>-1.1831499941763468E-3</c:v>
                </c:pt>
                <c:pt idx="810">
                  <c:v>3.0928200001653749E-2</c:v>
                </c:pt>
                <c:pt idx="811">
                  <c:v>3.0928200001653749E-2</c:v>
                </c:pt>
                <c:pt idx="812">
                  <c:v>3.3928199998626951E-2</c:v>
                </c:pt>
                <c:pt idx="813">
                  <c:v>-1.4215500050340779E-3</c:v>
                </c:pt>
                <c:pt idx="814">
                  <c:v>6.5784499965957366E-3</c:v>
                </c:pt>
                <c:pt idx="815">
                  <c:v>1.3578449994383845E-2</c:v>
                </c:pt>
                <c:pt idx="816">
                  <c:v>1.5578449994791299E-2</c:v>
                </c:pt>
                <c:pt idx="817">
                  <c:v>1.7578449995198753E-2</c:v>
                </c:pt>
                <c:pt idx="818">
                  <c:v>2.157844999601366E-2</c:v>
                </c:pt>
                <c:pt idx="819">
                  <c:v>3.3578449998458382E-2</c:v>
                </c:pt>
                <c:pt idx="825">
                  <c:v>3.0269249997218139E-2</c:v>
                </c:pt>
                <c:pt idx="838">
                  <c:v>3.094250000140164E-2</c:v>
                </c:pt>
                <c:pt idx="842">
                  <c:v>3.4622450002643745E-2</c:v>
                </c:pt>
                <c:pt idx="852">
                  <c:v>3.5761099999945145E-2</c:v>
                </c:pt>
                <c:pt idx="854">
                  <c:v>5.0961099994310644E-2</c:v>
                </c:pt>
                <c:pt idx="855">
                  <c:v>4.4595649997063447E-2</c:v>
                </c:pt>
                <c:pt idx="856">
                  <c:v>3.6007499998959247E-2</c:v>
                </c:pt>
                <c:pt idx="857">
                  <c:v>3.6657749995356426E-2</c:v>
                </c:pt>
                <c:pt idx="859">
                  <c:v>3.6915100004989654E-2</c:v>
                </c:pt>
                <c:pt idx="860">
                  <c:v>3.7025099998572841E-2</c:v>
                </c:pt>
                <c:pt idx="861">
                  <c:v>3.7445100002514664E-2</c:v>
                </c:pt>
                <c:pt idx="862">
                  <c:v>3.9920925002661534E-2</c:v>
                </c:pt>
                <c:pt idx="863">
                  <c:v>4.0920924999227282E-2</c:v>
                </c:pt>
                <c:pt idx="864">
                  <c:v>4.1120925001450814E-2</c:v>
                </c:pt>
                <c:pt idx="865">
                  <c:v>3.7175949997617863E-2</c:v>
                </c:pt>
                <c:pt idx="866">
                  <c:v>3.7325949997466523E-2</c:v>
                </c:pt>
                <c:pt idx="873">
                  <c:v>4.0676975004316773E-2</c:v>
                </c:pt>
                <c:pt idx="874">
                  <c:v>4.3176974999369122E-2</c:v>
                </c:pt>
                <c:pt idx="875">
                  <c:v>3.9612150001630653E-2</c:v>
                </c:pt>
                <c:pt idx="876">
                  <c:v>3.9652150000620168E-2</c:v>
                </c:pt>
                <c:pt idx="877">
                  <c:v>3.9722150002489798E-2</c:v>
                </c:pt>
                <c:pt idx="878">
                  <c:v>3.9012649998767301E-2</c:v>
                </c:pt>
                <c:pt idx="879">
                  <c:v>3.9242650003870949E-2</c:v>
                </c:pt>
                <c:pt idx="880">
                  <c:v>3.9332650005235337E-2</c:v>
                </c:pt>
                <c:pt idx="881">
                  <c:v>4.2197675000352319E-2</c:v>
                </c:pt>
                <c:pt idx="882">
                  <c:v>4.4597674997930881E-2</c:v>
                </c:pt>
                <c:pt idx="883">
                  <c:v>4.5997674998943694E-2</c:v>
                </c:pt>
                <c:pt idx="884">
                  <c:v>4.0323749999515712E-2</c:v>
                </c:pt>
                <c:pt idx="885">
                  <c:v>4.0663749998202547E-2</c:v>
                </c:pt>
                <c:pt idx="886">
                  <c:v>4.132374999608146E-2</c:v>
                </c:pt>
                <c:pt idx="904">
                  <c:v>4.4022699999914039E-2</c:v>
                </c:pt>
                <c:pt idx="907">
                  <c:v>4.6086300004390068E-2</c:v>
                </c:pt>
                <c:pt idx="929">
                  <c:v>4.3483400004333816E-2</c:v>
                </c:pt>
                <c:pt idx="933">
                  <c:v>4.524337500333786E-2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E0-4B44-B588-DFC36584846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(2)'!$L$21:$L$956</c:f>
              <c:numCache>
                <c:formatCode>General</c:formatCode>
                <c:ptCount val="936"/>
                <c:pt idx="277">
                  <c:v>-2.2492499992949888E-3</c:v>
                </c:pt>
                <c:pt idx="297">
                  <c:v>-1.8865000020014122E-3</c:v>
                </c:pt>
                <c:pt idx="318">
                  <c:v>-2.510000194888562E-5</c:v>
                </c:pt>
                <c:pt idx="327">
                  <c:v>2.7803999983007088E-3</c:v>
                </c:pt>
                <c:pt idx="329">
                  <c:v>3.917499998351559E-4</c:v>
                </c:pt>
                <c:pt idx="330">
                  <c:v>-1.5800000255694613E-4</c:v>
                </c:pt>
                <c:pt idx="356">
                  <c:v>6.7585000215331092E-4</c:v>
                </c:pt>
                <c:pt idx="359">
                  <c:v>6.0926999940420501E-3</c:v>
                </c:pt>
                <c:pt idx="361">
                  <c:v>1.3931999928900041E-3</c:v>
                </c:pt>
                <c:pt idx="362">
                  <c:v>-3.0630000401288271E-4</c:v>
                </c:pt>
                <c:pt idx="366">
                  <c:v>-3.8452000007964671E-3</c:v>
                </c:pt>
                <c:pt idx="369">
                  <c:v>1.9163999968441203E-3</c:v>
                </c:pt>
                <c:pt idx="374">
                  <c:v>1.7996350004978012E-2</c:v>
                </c:pt>
                <c:pt idx="394">
                  <c:v>1.3234049998573028E-2</c:v>
                </c:pt>
                <c:pt idx="400">
                  <c:v>1.7693999980110675E-3</c:v>
                </c:pt>
                <c:pt idx="426">
                  <c:v>3.1930499972077087E-3</c:v>
                </c:pt>
                <c:pt idx="578">
                  <c:v>1.0770599998068064E-2</c:v>
                </c:pt>
                <c:pt idx="595">
                  <c:v>1.2781749996065628E-2</c:v>
                </c:pt>
                <c:pt idx="613">
                  <c:v>1.2815299996873364E-2</c:v>
                </c:pt>
                <c:pt idx="767">
                  <c:v>2.660959999775514E-2</c:v>
                </c:pt>
                <c:pt idx="807">
                  <c:v>2.9516850001527928E-2</c:v>
                </c:pt>
                <c:pt idx="841">
                  <c:v>3.1015450003906153E-2</c:v>
                </c:pt>
                <c:pt idx="845">
                  <c:v>3.9831025002058595E-2</c:v>
                </c:pt>
                <c:pt idx="846">
                  <c:v>2.9386200003500562E-2</c:v>
                </c:pt>
                <c:pt idx="847">
                  <c:v>3.1836949994612951E-2</c:v>
                </c:pt>
                <c:pt idx="848">
                  <c:v>4.1342374999658205E-2</c:v>
                </c:pt>
                <c:pt idx="849">
                  <c:v>3.0535600002622232E-2</c:v>
                </c:pt>
                <c:pt idx="853">
                  <c:v>3.5761099999945145E-2</c:v>
                </c:pt>
                <c:pt idx="869">
                  <c:v>3.8950099995417986E-2</c:v>
                </c:pt>
                <c:pt idx="872">
                  <c:v>3.9155225000286009E-2</c:v>
                </c:pt>
                <c:pt idx="889">
                  <c:v>4.0005349997954909E-2</c:v>
                </c:pt>
                <c:pt idx="890">
                  <c:v>4.0165350001188926E-2</c:v>
                </c:pt>
                <c:pt idx="891">
                  <c:v>4.0963849998661317E-2</c:v>
                </c:pt>
                <c:pt idx="892">
                  <c:v>4.1273849994468037E-2</c:v>
                </c:pt>
                <c:pt idx="893">
                  <c:v>4.1563849998055957E-2</c:v>
                </c:pt>
                <c:pt idx="894">
                  <c:v>4.1640025003289338E-2</c:v>
                </c:pt>
                <c:pt idx="895">
                  <c:v>4.3640025003696792E-2</c:v>
                </c:pt>
                <c:pt idx="896">
                  <c:v>4.2168150001089089E-2</c:v>
                </c:pt>
                <c:pt idx="897">
                  <c:v>4.2028749994642567E-2</c:v>
                </c:pt>
                <c:pt idx="898">
                  <c:v>4.127899999730289E-2</c:v>
                </c:pt>
                <c:pt idx="899">
                  <c:v>4.1479499996057712E-2</c:v>
                </c:pt>
                <c:pt idx="900">
                  <c:v>4.1409199999179691E-2</c:v>
                </c:pt>
                <c:pt idx="902">
                  <c:v>4.2422699996677693E-2</c:v>
                </c:pt>
                <c:pt idx="903">
                  <c:v>4.3522699997993186E-2</c:v>
                </c:pt>
                <c:pt idx="905">
                  <c:v>4.4222699994861614E-2</c:v>
                </c:pt>
                <c:pt idx="906">
                  <c:v>4.5986299999640323E-2</c:v>
                </c:pt>
                <c:pt idx="908">
                  <c:v>4.6386300004087389E-2</c:v>
                </c:pt>
                <c:pt idx="909">
                  <c:v>4.3001574995287228E-2</c:v>
                </c:pt>
                <c:pt idx="910">
                  <c:v>4.3701574999431614E-2</c:v>
                </c:pt>
                <c:pt idx="911">
                  <c:v>6.4613925002049655E-2</c:v>
                </c:pt>
                <c:pt idx="912">
                  <c:v>4.4479949996457435E-2</c:v>
                </c:pt>
                <c:pt idx="913">
                  <c:v>4.2497725000430364E-2</c:v>
                </c:pt>
                <c:pt idx="914">
                  <c:v>4.7097725000639912E-2</c:v>
                </c:pt>
                <c:pt idx="915">
                  <c:v>4.337659999873722E-2</c:v>
                </c:pt>
                <c:pt idx="916">
                  <c:v>4.0771675005089492E-2</c:v>
                </c:pt>
                <c:pt idx="917">
                  <c:v>4.0582524998171721E-2</c:v>
                </c:pt>
                <c:pt idx="918">
                  <c:v>4.246939999575261E-2</c:v>
                </c:pt>
                <c:pt idx="919">
                  <c:v>4.0119650002452545E-2</c:v>
                </c:pt>
                <c:pt idx="920">
                  <c:v>4.3084675002319273E-2</c:v>
                </c:pt>
                <c:pt idx="921">
                  <c:v>4.517482499795733E-2</c:v>
                </c:pt>
                <c:pt idx="922">
                  <c:v>4.323984999791719E-2</c:v>
                </c:pt>
                <c:pt idx="923">
                  <c:v>4.1930500003218185E-2</c:v>
                </c:pt>
                <c:pt idx="924">
                  <c:v>4.068675000598887E-2</c:v>
                </c:pt>
                <c:pt idx="925">
                  <c:v>5.2364124996529426E-2</c:v>
                </c:pt>
                <c:pt idx="926">
                  <c:v>4.6105025001452304E-2</c:v>
                </c:pt>
                <c:pt idx="927">
                  <c:v>4.2570049998175818E-2</c:v>
                </c:pt>
                <c:pt idx="928">
                  <c:v>4.157054999814136E-2</c:v>
                </c:pt>
                <c:pt idx="930">
                  <c:v>4.5044000005873386E-2</c:v>
                </c:pt>
                <c:pt idx="934">
                  <c:v>4.3649800005368888E-2</c:v>
                </c:pt>
                <c:pt idx="935">
                  <c:v>4.3200549996981863E-2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E0-4B44-B588-DFC36584846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(2)'!$M$21:$M$956</c:f>
              <c:numCache>
                <c:formatCode>General</c:formatCode>
                <c:ptCount val="936"/>
                <c:pt idx="5">
                  <c:v>-1.4307499950518832E-3</c:v>
                </c:pt>
                <c:pt idx="7">
                  <c:v>9.0303499964647926E-3</c:v>
                </c:pt>
                <c:pt idx="9">
                  <c:v>1.5442199997778516E-2</c:v>
                </c:pt>
                <c:pt idx="17">
                  <c:v>6.6491999969002791E-3</c:v>
                </c:pt>
                <c:pt idx="18">
                  <c:v>9.1103000013390556E-3</c:v>
                </c:pt>
                <c:pt idx="19">
                  <c:v>8.9832500016200356E-3</c:v>
                </c:pt>
                <c:pt idx="20">
                  <c:v>9.0660499990917742E-3</c:v>
                </c:pt>
                <c:pt idx="21">
                  <c:v>-5.1438000009511597E-3</c:v>
                </c:pt>
                <c:pt idx="22">
                  <c:v>-6.3329500044346787E-3</c:v>
                </c:pt>
                <c:pt idx="24">
                  <c:v>9.6513500029686838E-3</c:v>
                </c:pt>
                <c:pt idx="29">
                  <c:v>3.4464999989722855E-3</c:v>
                </c:pt>
                <c:pt idx="31">
                  <c:v>-3.7297999951988459E-3</c:v>
                </c:pt>
                <c:pt idx="32">
                  <c:v>1.920449998578988E-3</c:v>
                </c:pt>
                <c:pt idx="33">
                  <c:v>6.8204999843146652E-4</c:v>
                </c:pt>
                <c:pt idx="34">
                  <c:v>4.982549995474983E-3</c:v>
                </c:pt>
                <c:pt idx="47">
                  <c:v>3.0646499944850802E-3</c:v>
                </c:pt>
                <c:pt idx="49">
                  <c:v>1.1225249996641651E-2</c:v>
                </c:pt>
                <c:pt idx="63">
                  <c:v>6.0460999957285821E-3</c:v>
                </c:pt>
                <c:pt idx="100">
                  <c:v>1.3201999972807243E-3</c:v>
                </c:pt>
                <c:pt idx="101">
                  <c:v>2.9704499975196086E-3</c:v>
                </c:pt>
                <c:pt idx="104">
                  <c:v>6.5429000023868866E-3</c:v>
                </c:pt>
                <c:pt idx="105">
                  <c:v>5.6542499951319769E-3</c:v>
                </c:pt>
                <c:pt idx="106">
                  <c:v>5.3045000022393651E-3</c:v>
                </c:pt>
                <c:pt idx="107">
                  <c:v>7.7163499954622239E-3</c:v>
                </c:pt>
                <c:pt idx="108">
                  <c:v>1.736660000460688E-2</c:v>
                </c:pt>
                <c:pt idx="109">
                  <c:v>5.1774500025203452E-3</c:v>
                </c:pt>
                <c:pt idx="111">
                  <c:v>1.93905000196537E-3</c:v>
                </c:pt>
                <c:pt idx="113">
                  <c:v>1.1589299996558111E-2</c:v>
                </c:pt>
                <c:pt idx="115">
                  <c:v>-5.110199999762699E-3</c:v>
                </c:pt>
                <c:pt idx="116">
                  <c:v>7.8898000065237284E-3</c:v>
                </c:pt>
                <c:pt idx="126">
                  <c:v>3.0632499983767048E-3</c:v>
                </c:pt>
                <c:pt idx="134">
                  <c:v>1.2254549998033326E-2</c:v>
                </c:pt>
                <c:pt idx="135">
                  <c:v>1.7254549995413981E-2</c:v>
                </c:pt>
                <c:pt idx="137">
                  <c:v>-3.28435000119498E-3</c:v>
                </c:pt>
                <c:pt idx="138">
                  <c:v>5.7156499970005825E-3</c:v>
                </c:pt>
                <c:pt idx="139">
                  <c:v>-2.4242500003310852E-3</c:v>
                </c:pt>
                <c:pt idx="141">
                  <c:v>-2.7119000005768612E-3</c:v>
                </c:pt>
                <c:pt idx="143">
                  <c:v>-2.0616500041796826E-3</c:v>
                </c:pt>
                <c:pt idx="144">
                  <c:v>-1.061650000337977E-3</c:v>
                </c:pt>
                <c:pt idx="148">
                  <c:v>-1.2950300006195903E-2</c:v>
                </c:pt>
                <c:pt idx="151">
                  <c:v>2.2103000010247342E-3</c:v>
                </c:pt>
                <c:pt idx="153">
                  <c:v>-6.8389500011107884E-3</c:v>
                </c:pt>
                <c:pt idx="154">
                  <c:v>-4.9788500036811456E-3</c:v>
                </c:pt>
                <c:pt idx="159">
                  <c:v>-2.145849999942584E-2</c:v>
                </c:pt>
                <c:pt idx="160">
                  <c:v>-3.4585000030347146E-3</c:v>
                </c:pt>
                <c:pt idx="162">
                  <c:v>6.0646999991149642E-3</c:v>
                </c:pt>
                <c:pt idx="163">
                  <c:v>-5.4741999992984347E-3</c:v>
                </c:pt>
                <c:pt idx="166">
                  <c:v>-7.6455000016721897E-3</c:v>
                </c:pt>
                <c:pt idx="167">
                  <c:v>6.0574999952223152E-4</c:v>
                </c:pt>
                <c:pt idx="168">
                  <c:v>-9.3750000814907253E-5</c:v>
                </c:pt>
                <c:pt idx="169">
                  <c:v>4.5565000036731362E-3</c:v>
                </c:pt>
                <c:pt idx="170">
                  <c:v>-1.3799999578623101E-4</c:v>
                </c:pt>
                <c:pt idx="171">
                  <c:v>-3.5034499960602261E-3</c:v>
                </c:pt>
                <c:pt idx="172">
                  <c:v>6.7970500022056513E-3</c:v>
                </c:pt>
                <c:pt idx="173">
                  <c:v>3.9083999945432879E-3</c:v>
                </c:pt>
                <c:pt idx="174">
                  <c:v>1.9750004867091775E-5</c:v>
                </c:pt>
                <c:pt idx="175">
                  <c:v>-1.9181500028935261E-3</c:v>
                </c:pt>
                <c:pt idx="176">
                  <c:v>8.1849997513927519E-5</c:v>
                </c:pt>
                <c:pt idx="177">
                  <c:v>-1.1757550004404038E-2</c:v>
                </c:pt>
                <c:pt idx="178">
                  <c:v>-4.570500022964552E-4</c:v>
                </c:pt>
                <c:pt idx="179">
                  <c:v>-5.8067999998456798E-3</c:v>
                </c:pt>
                <c:pt idx="180">
                  <c:v>-4.8067999960039742E-3</c:v>
                </c:pt>
                <c:pt idx="181">
                  <c:v>5.0532999957795255E-3</c:v>
                </c:pt>
                <c:pt idx="183">
                  <c:v>-1.0451999987708405E-3</c:v>
                </c:pt>
                <c:pt idx="184">
                  <c:v>3.9547999986098148E-3</c:v>
                </c:pt>
                <c:pt idx="185">
                  <c:v>-7.4470000254223123E-4</c:v>
                </c:pt>
                <c:pt idx="186">
                  <c:v>-4.9495499988552183E-3</c:v>
                </c:pt>
                <c:pt idx="187">
                  <c:v>1.1125500022899359E-3</c:v>
                </c:pt>
                <c:pt idx="188">
                  <c:v>4.1125499992631376E-3</c:v>
                </c:pt>
                <c:pt idx="189">
                  <c:v>3.3844999998109415E-3</c:v>
                </c:pt>
                <c:pt idx="190">
                  <c:v>4.6849999998812564E-3</c:v>
                </c:pt>
                <c:pt idx="191">
                  <c:v>-4.4204999721841887E-4</c:v>
                </c:pt>
                <c:pt idx="192">
                  <c:v>2.1796499931951985E-3</c:v>
                </c:pt>
                <c:pt idx="193">
                  <c:v>4.480149997107219E-3</c:v>
                </c:pt>
                <c:pt idx="194">
                  <c:v>-5.869599997822661E-3</c:v>
                </c:pt>
                <c:pt idx="195">
                  <c:v>4.0235000051325187E-4</c:v>
                </c:pt>
                <c:pt idx="196">
                  <c:v>5.2752999981748872E-3</c:v>
                </c:pt>
                <c:pt idx="197">
                  <c:v>2.2604999685427174E-4</c:v>
                </c:pt>
                <c:pt idx="198">
                  <c:v>8.3373999950708821E-3</c:v>
                </c:pt>
                <c:pt idx="199">
                  <c:v>1.0990000009769574E-3</c:v>
                </c:pt>
                <c:pt idx="200">
                  <c:v>3.8606000016443431E-3</c:v>
                </c:pt>
                <c:pt idx="201">
                  <c:v>9.433999948669225E-4</c:v>
                </c:pt>
                <c:pt idx="202">
                  <c:v>-3.2664500031387433E-3</c:v>
                </c:pt>
                <c:pt idx="203">
                  <c:v>3.1454000054509379E-3</c:v>
                </c:pt>
                <c:pt idx="204">
                  <c:v>-1.3935000024503097E-3</c:v>
                </c:pt>
                <c:pt idx="205">
                  <c:v>-6.7589500031317584E-3</c:v>
                </c:pt>
                <c:pt idx="206">
                  <c:v>5.6528999994043261E-3</c:v>
                </c:pt>
                <c:pt idx="207">
                  <c:v>-2.4249000052805059E-3</c:v>
                </c:pt>
                <c:pt idx="208">
                  <c:v>-4.2490000487305224E-4</c:v>
                </c:pt>
                <c:pt idx="211">
                  <c:v>3.3366999996360391E-3</c:v>
                </c:pt>
                <c:pt idx="212">
                  <c:v>8.9869500006898306E-3</c:v>
                </c:pt>
                <c:pt idx="213">
                  <c:v>1.6986950002319645E-2</c:v>
                </c:pt>
                <c:pt idx="214">
                  <c:v>-2.5519499977235682E-3</c:v>
                </c:pt>
                <c:pt idx="215">
                  <c:v>-2.4406000011367723E-3</c:v>
                </c:pt>
                <c:pt idx="216">
                  <c:v>3.7024999619461596E-4</c:v>
                </c:pt>
                <c:pt idx="217">
                  <c:v>8.2431999981054105E-3</c:v>
                </c:pt>
                <c:pt idx="218">
                  <c:v>-1.1065500002587214E-3</c:v>
                </c:pt>
                <c:pt idx="219">
                  <c:v>3.338849994179327E-3</c:v>
                </c:pt>
                <c:pt idx="220">
                  <c:v>-7.0887000038055703E-3</c:v>
                </c:pt>
                <c:pt idx="221">
                  <c:v>-1.9645000065793283E-3</c:v>
                </c:pt>
                <c:pt idx="222">
                  <c:v>-5.3142500037210993E-3</c:v>
                </c:pt>
                <c:pt idx="223">
                  <c:v>-2.806999982567504E-4</c:v>
                </c:pt>
                <c:pt idx="224">
                  <c:v>7.1804000035626814E-3</c:v>
                </c:pt>
                <c:pt idx="225">
                  <c:v>-2.7574999985517934E-3</c:v>
                </c:pt>
                <c:pt idx="226">
                  <c:v>1.1892750000697561E-2</c:v>
                </c:pt>
                <c:pt idx="229">
                  <c:v>8.0661999963922426E-3</c:v>
                </c:pt>
                <c:pt idx="230">
                  <c:v>-9.703249997983221E-3</c:v>
                </c:pt>
                <c:pt idx="231">
                  <c:v>-3.1229500018525869E-3</c:v>
                </c:pt>
                <c:pt idx="232">
                  <c:v>-6.2914000009186566E-3</c:v>
                </c:pt>
                <c:pt idx="233">
                  <c:v>-6.8509999982779846E-3</c:v>
                </c:pt>
                <c:pt idx="234">
                  <c:v>-6.2499999985448085E-3</c:v>
                </c:pt>
                <c:pt idx="235">
                  <c:v>-1.2788899999577552E-2</c:v>
                </c:pt>
                <c:pt idx="236">
                  <c:v>-4.7888999979477376E-3</c:v>
                </c:pt>
                <c:pt idx="237">
                  <c:v>3.2111000036820769E-3</c:v>
                </c:pt>
                <c:pt idx="238">
                  <c:v>2.0919000016874634E-3</c:v>
                </c:pt>
                <c:pt idx="239">
                  <c:v>-9.7804999677464366E-4</c:v>
                </c:pt>
                <c:pt idx="240">
                  <c:v>-5.2164500011713244E-3</c:v>
                </c:pt>
                <c:pt idx="241">
                  <c:v>-5.5818999971961603E-3</c:v>
                </c:pt>
                <c:pt idx="242">
                  <c:v>-2.8359999996609986E-3</c:v>
                </c:pt>
                <c:pt idx="243">
                  <c:v>2.1534449995670002E-2</c:v>
                </c:pt>
                <c:pt idx="244">
                  <c:v>-7.16505000309553E-3</c:v>
                </c:pt>
                <c:pt idx="245">
                  <c:v>-1.055120000091847E-2</c:v>
                </c:pt>
                <c:pt idx="246">
                  <c:v>2.1040000137872994E-4</c:v>
                </c:pt>
                <c:pt idx="247">
                  <c:v>-2.1715000184485689E-4</c:v>
                </c:pt>
                <c:pt idx="248">
                  <c:v>7.050500062177889E-4</c:v>
                </c:pt>
                <c:pt idx="249">
                  <c:v>-9.5826000033412129E-3</c:v>
                </c:pt>
                <c:pt idx="250">
                  <c:v>-3.6603999978979118E-3</c:v>
                </c:pt>
                <c:pt idx="251">
                  <c:v>-4.8003000047174282E-3</c:v>
                </c:pt>
                <c:pt idx="252">
                  <c:v>2.9898499997216277E-3</c:v>
                </c:pt>
                <c:pt idx="253">
                  <c:v>-1.8598299997393042E-2</c:v>
                </c:pt>
                <c:pt idx="254">
                  <c:v>-4.3787449998490047E-2</c:v>
                </c:pt>
                <c:pt idx="255">
                  <c:v>-1.4486949999991339E-2</c:v>
                </c:pt>
                <c:pt idx="256">
                  <c:v>-7.626849997905083E-3</c:v>
                </c:pt>
                <c:pt idx="257">
                  <c:v>-1.6575000336160883E-4</c:v>
                </c:pt>
                <c:pt idx="258">
                  <c:v>-5.6475000747013837E-4</c:v>
                </c:pt>
                <c:pt idx="259">
                  <c:v>2.6579499972285703E-3</c:v>
                </c:pt>
                <c:pt idx="260">
                  <c:v>-9.230700001353398E-3</c:v>
                </c:pt>
                <c:pt idx="261">
                  <c:v>-2.9301999966264702E-3</c:v>
                </c:pt>
                <c:pt idx="262">
                  <c:v>-9.1193499974906445E-3</c:v>
                </c:pt>
                <c:pt idx="263">
                  <c:v>-4.6910000673960894E-4</c:v>
                </c:pt>
                <c:pt idx="264">
                  <c:v>3.9919999981066212E-3</c:v>
                </c:pt>
                <c:pt idx="265">
                  <c:v>0.10433782499603694</c:v>
                </c:pt>
                <c:pt idx="266">
                  <c:v>-6.5469000037410296E-3</c:v>
                </c:pt>
                <c:pt idx="267">
                  <c:v>3.0541000014636666E-3</c:v>
                </c:pt>
                <c:pt idx="268">
                  <c:v>6.5644499991321936E-3</c:v>
                </c:pt>
                <c:pt idx="269">
                  <c:v>-7.9951500010793097E-3</c:v>
                </c:pt>
                <c:pt idx="270">
                  <c:v>-9.9514999601524323E-4</c:v>
                </c:pt>
                <c:pt idx="271">
                  <c:v>-3.484799999569077E-3</c:v>
                </c:pt>
                <c:pt idx="272">
                  <c:v>-2.484800003003329E-3</c:v>
                </c:pt>
                <c:pt idx="273">
                  <c:v>9.5151999994413927E-3</c:v>
                </c:pt>
                <c:pt idx="274">
                  <c:v>3.4659500015550293E-3</c:v>
                </c:pt>
                <c:pt idx="275">
                  <c:v>1.1619999713730067E-4</c:v>
                </c:pt>
                <c:pt idx="276">
                  <c:v>-8.1636000031721778E-3</c:v>
                </c:pt>
                <c:pt idx="278">
                  <c:v>-5.4876499998499639E-3</c:v>
                </c:pt>
                <c:pt idx="279">
                  <c:v>1.0512349996133707E-2</c:v>
                </c:pt>
                <c:pt idx="280">
                  <c:v>2.0226999986334704E-3</c:v>
                </c:pt>
                <c:pt idx="281">
                  <c:v>-2.1171999978832901E-3</c:v>
                </c:pt>
                <c:pt idx="282">
                  <c:v>4.6729500027140602E-3</c:v>
                </c:pt>
                <c:pt idx="283">
                  <c:v>2.3231999948620796E-3</c:v>
                </c:pt>
                <c:pt idx="284">
                  <c:v>5.3231999991112389E-3</c:v>
                </c:pt>
                <c:pt idx="285">
                  <c:v>2.0847999985562637E-3</c:v>
                </c:pt>
                <c:pt idx="286">
                  <c:v>2.7350500022294E-3</c:v>
                </c:pt>
                <c:pt idx="287">
                  <c:v>1.5035550000902731E-2</c:v>
                </c:pt>
                <c:pt idx="288">
                  <c:v>-1.1536000019987114E-3</c:v>
                </c:pt>
                <c:pt idx="289">
                  <c:v>-9.3919999999343418E-3</c:v>
                </c:pt>
                <c:pt idx="290">
                  <c:v>-7.3919999995268881E-3</c:v>
                </c:pt>
                <c:pt idx="291">
                  <c:v>-2.3920000021462329E-3</c:v>
                </c:pt>
                <c:pt idx="292">
                  <c:v>-1.1930900000152178E-2</c:v>
                </c:pt>
                <c:pt idx="293">
                  <c:v>2.0691000026999973E-3</c:v>
                </c:pt>
                <c:pt idx="294">
                  <c:v>2.7193499990971759E-3</c:v>
                </c:pt>
                <c:pt idx="295">
                  <c:v>-4.2055000085383654E-4</c:v>
                </c:pt>
                <c:pt idx="296">
                  <c:v>9.5794500011834316E-3</c:v>
                </c:pt>
                <c:pt idx="298">
                  <c:v>-4.1357499940204434E-3</c:v>
                </c:pt>
                <c:pt idx="299">
                  <c:v>-9.4854999988456257E-3</c:v>
                </c:pt>
                <c:pt idx="300">
                  <c:v>-3.4854999976232648E-3</c:v>
                </c:pt>
                <c:pt idx="301">
                  <c:v>-4.8550000065006316E-4</c:v>
                </c:pt>
                <c:pt idx="302">
                  <c:v>1.1514500001794659E-2</c:v>
                </c:pt>
                <c:pt idx="303">
                  <c:v>-1.2835249995987397E-2</c:v>
                </c:pt>
                <c:pt idx="304">
                  <c:v>-3.0244000008678995E-3</c:v>
                </c:pt>
                <c:pt idx="307">
                  <c:v>1.6258499963441864E-3</c:v>
                </c:pt>
                <c:pt idx="308">
                  <c:v>2.7372000040486455E-3</c:v>
                </c:pt>
                <c:pt idx="309">
                  <c:v>-8.8151449999713805E-2</c:v>
                </c:pt>
                <c:pt idx="310">
                  <c:v>1.8309650004084688E-2</c:v>
                </c:pt>
                <c:pt idx="312">
                  <c:v>-1.3578999998571817E-2</c:v>
                </c:pt>
                <c:pt idx="313">
                  <c:v>-3.4676499999477528E-3</c:v>
                </c:pt>
                <c:pt idx="314">
                  <c:v>-1.0167149994231295E-2</c:v>
                </c:pt>
                <c:pt idx="315">
                  <c:v>-2.1956999989924952E-3</c:v>
                </c:pt>
                <c:pt idx="316">
                  <c:v>9.9156500000390224E-3</c:v>
                </c:pt>
                <c:pt idx="317">
                  <c:v>-3.4862000029534101E-3</c:v>
                </c:pt>
                <c:pt idx="319">
                  <c:v>-2.2374849999323487E-2</c:v>
                </c:pt>
                <c:pt idx="322">
                  <c:v>1.0925649999990128E-2</c:v>
                </c:pt>
                <c:pt idx="324">
                  <c:v>5.0862499992945231E-3</c:v>
                </c:pt>
                <c:pt idx="325">
                  <c:v>-1.2740300000587013E-2</c:v>
                </c:pt>
                <c:pt idx="326">
                  <c:v>7.7004999911878258E-4</c:v>
                </c:pt>
                <c:pt idx="328">
                  <c:v>3.2804000002215616E-3</c:v>
                </c:pt>
                <c:pt idx="332">
                  <c:v>-6.3855499975034036E-3</c:v>
                </c:pt>
                <c:pt idx="333">
                  <c:v>-3.5953999977209605E-3</c:v>
                </c:pt>
                <c:pt idx="336">
                  <c:v>-1.1835500044981018E-3</c:v>
                </c:pt>
                <c:pt idx="337">
                  <c:v>-3.0229499971028417E-3</c:v>
                </c:pt>
                <c:pt idx="338">
                  <c:v>6.9770499976584688E-3</c:v>
                </c:pt>
                <c:pt idx="342">
                  <c:v>8.3731999984593131E-3</c:v>
                </c:pt>
                <c:pt idx="343">
                  <c:v>-6.7666999966604635E-3</c:v>
                </c:pt>
                <c:pt idx="345">
                  <c:v>9.4845499988878146E-3</c:v>
                </c:pt>
                <c:pt idx="346">
                  <c:v>4.851809999672696E-2</c:v>
                </c:pt>
                <c:pt idx="349">
                  <c:v>-1.2880900001619011E-2</c:v>
                </c:pt>
                <c:pt idx="350">
                  <c:v>-4.2306499963160604E-3</c:v>
                </c:pt>
                <c:pt idx="351">
                  <c:v>3.0698499977006577E-3</c:v>
                </c:pt>
                <c:pt idx="352">
                  <c:v>1.2304500050959177E-3</c:v>
                </c:pt>
                <c:pt idx="355">
                  <c:v>2.1655000018654391E-3</c:v>
                </c:pt>
                <c:pt idx="364">
                  <c:v>7.8434999886667356E-4</c:v>
                </c:pt>
                <c:pt idx="370">
                  <c:v>1.7065499996533617E-3</c:v>
                </c:pt>
                <c:pt idx="372">
                  <c:v>1.3624999701278284E-4</c:v>
                </c:pt>
                <c:pt idx="378">
                  <c:v>4.7707999983686022E-3</c:v>
                </c:pt>
                <c:pt idx="379">
                  <c:v>-2.3690999951213598E-3</c:v>
                </c:pt>
                <c:pt idx="380">
                  <c:v>-5.8173500074190088E-3</c:v>
                </c:pt>
                <c:pt idx="381">
                  <c:v>1.0783650002849754E-2</c:v>
                </c:pt>
                <c:pt idx="382">
                  <c:v>-6.5946500035352074E-3</c:v>
                </c:pt>
                <c:pt idx="384">
                  <c:v>-1.993650002987124E-3</c:v>
                </c:pt>
                <c:pt idx="385">
                  <c:v>3.5166999950888567E-3</c:v>
                </c:pt>
                <c:pt idx="387">
                  <c:v>9.1669499961426482E-3</c:v>
                </c:pt>
                <c:pt idx="388">
                  <c:v>2.8172000020276755E-3</c:v>
                </c:pt>
                <c:pt idx="390">
                  <c:v>7.3403999995207414E-3</c:v>
                </c:pt>
                <c:pt idx="392">
                  <c:v>1.9128499989164993E-3</c:v>
                </c:pt>
                <c:pt idx="393">
                  <c:v>-2.2270499976002611E-3</c:v>
                </c:pt>
                <c:pt idx="397">
                  <c:v>1.0153400005947333E-2</c:v>
                </c:pt>
                <c:pt idx="398">
                  <c:v>6.8500500055961311E-3</c:v>
                </c:pt>
                <c:pt idx="399">
                  <c:v>-4.880849999608472E-3</c:v>
                </c:pt>
                <c:pt idx="401">
                  <c:v>1.8300449999514967E-2</c:v>
                </c:pt>
                <c:pt idx="403">
                  <c:v>8.9859999570762739E-4</c:v>
                </c:pt>
                <c:pt idx="406">
                  <c:v>1.2129999959142879E-4</c:v>
                </c:pt>
                <c:pt idx="417">
                  <c:v>5.3254500016919337E-3</c:v>
                </c:pt>
                <c:pt idx="418">
                  <c:v>2.1855500017409213E-3</c:v>
                </c:pt>
                <c:pt idx="419">
                  <c:v>-1.1578899997402914E-2</c:v>
                </c:pt>
                <c:pt idx="420">
                  <c:v>3.2319499950972386E-3</c:v>
                </c:pt>
                <c:pt idx="425">
                  <c:v>-4.6755000221310183E-4</c:v>
                </c:pt>
                <c:pt idx="427">
                  <c:v>3.7551499990513548E-3</c:v>
                </c:pt>
                <c:pt idx="429">
                  <c:v>-1.5322649996960536E-2</c:v>
                </c:pt>
                <c:pt idx="430">
                  <c:v>8.7886999972397462E-3</c:v>
                </c:pt>
                <c:pt idx="431">
                  <c:v>-2.5610500015318394E-3</c:v>
                </c:pt>
                <c:pt idx="432">
                  <c:v>9.1227500015520491E-3</c:v>
                </c:pt>
                <c:pt idx="433">
                  <c:v>8.7729999941075221E-3</c:v>
                </c:pt>
                <c:pt idx="434">
                  <c:v>7.4232499973732047E-3</c:v>
                </c:pt>
                <c:pt idx="435">
                  <c:v>1.0073500001453795E-2</c:v>
                </c:pt>
                <c:pt idx="436">
                  <c:v>2.6951999971061014E-3</c:v>
                </c:pt>
                <c:pt idx="437">
                  <c:v>2.9957000006106682E-3</c:v>
                </c:pt>
                <c:pt idx="438">
                  <c:v>4.6459500008495525E-3</c:v>
                </c:pt>
                <c:pt idx="439">
                  <c:v>4.5060499978717417E-3</c:v>
                </c:pt>
                <c:pt idx="440">
                  <c:v>1.0596699998131953E-2</c:v>
                </c:pt>
                <c:pt idx="441">
                  <c:v>5.7799996284302324E-5</c:v>
                </c:pt>
                <c:pt idx="442">
                  <c:v>-8.2099999417550862E-5</c:v>
                </c:pt>
                <c:pt idx="443">
                  <c:v>6.3297500018961728E-3</c:v>
                </c:pt>
                <c:pt idx="444">
                  <c:v>-3.7194999968050979E-3</c:v>
                </c:pt>
                <c:pt idx="445">
                  <c:v>1.1930749999010004E-2</c:v>
                </c:pt>
                <c:pt idx="446">
                  <c:v>-7.9579000012017787E-3</c:v>
                </c:pt>
                <c:pt idx="447">
                  <c:v>-6.5739999990910292E-4</c:v>
                </c:pt>
                <c:pt idx="448">
                  <c:v>1.3426000004983507E-3</c:v>
                </c:pt>
                <c:pt idx="449">
                  <c:v>1.0202699995716102E-2</c:v>
                </c:pt>
                <c:pt idx="450">
                  <c:v>1.0104200002388097E-2</c:v>
                </c:pt>
                <c:pt idx="452">
                  <c:v>-8.0849500009207986E-3</c:v>
                </c:pt>
                <c:pt idx="453">
                  <c:v>6.9150499984971248E-3</c:v>
                </c:pt>
                <c:pt idx="454">
                  <c:v>1.4075650004087947E-2</c:v>
                </c:pt>
                <c:pt idx="455">
                  <c:v>3.899349998391699E-3</c:v>
                </c:pt>
                <c:pt idx="457">
                  <c:v>4.6609499986516312E-3</c:v>
                </c:pt>
                <c:pt idx="466">
                  <c:v>-4.8158499994315207E-3</c:v>
                </c:pt>
                <c:pt idx="506">
                  <c:v>4.455399997823406E-3</c:v>
                </c:pt>
                <c:pt idx="507">
                  <c:v>9.5667500063427724E-3</c:v>
                </c:pt>
                <c:pt idx="508">
                  <c:v>1.056675000290852E-2</c:v>
                </c:pt>
                <c:pt idx="509">
                  <c:v>1.3089949999994133E-2</c:v>
                </c:pt>
                <c:pt idx="517">
                  <c:v>6.6309999965596944E-3</c:v>
                </c:pt>
                <c:pt idx="518">
                  <c:v>8.630999996967148E-3</c:v>
                </c:pt>
                <c:pt idx="571">
                  <c:v>6.6024999978253618E-3</c:v>
                </c:pt>
                <c:pt idx="572">
                  <c:v>4.3148499971721321E-3</c:v>
                </c:pt>
                <c:pt idx="573">
                  <c:v>1.9775950000621378E-2</c:v>
                </c:pt>
                <c:pt idx="574">
                  <c:v>8.3769499979098327E-3</c:v>
                </c:pt>
                <c:pt idx="575">
                  <c:v>7.8872999947634526E-3</c:v>
                </c:pt>
                <c:pt idx="576">
                  <c:v>-4.462450000573881E-3</c:v>
                </c:pt>
                <c:pt idx="577">
                  <c:v>3.1099999978323467E-3</c:v>
                </c:pt>
                <c:pt idx="582">
                  <c:v>1.0317000000213739E-2</c:v>
                </c:pt>
                <c:pt idx="584">
                  <c:v>1.5029349997348618E-2</c:v>
                </c:pt>
                <c:pt idx="587">
                  <c:v>1.5474749998247717E-2</c:v>
                </c:pt>
                <c:pt idx="611">
                  <c:v>1.3793099999020342E-2</c:v>
                </c:pt>
                <c:pt idx="617">
                  <c:v>5.3627000015694648E-3</c:v>
                </c:pt>
                <c:pt idx="625">
                  <c:v>1.3603250001324341E-2</c:v>
                </c:pt>
                <c:pt idx="646">
                  <c:v>1.9840949993522372E-2</c:v>
                </c:pt>
                <c:pt idx="647">
                  <c:v>2.0491199997195508E-2</c:v>
                </c:pt>
                <c:pt idx="648">
                  <c:v>1.979169999685837E-2</c:v>
                </c:pt>
                <c:pt idx="649">
                  <c:v>1.936415000091074E-2</c:v>
                </c:pt>
                <c:pt idx="652">
                  <c:v>1.953759999742033E-2</c:v>
                </c:pt>
                <c:pt idx="653">
                  <c:v>1.8698200001381338E-2</c:v>
                </c:pt>
                <c:pt idx="656">
                  <c:v>1.5871649993641768E-2</c:v>
                </c:pt>
                <c:pt idx="657">
                  <c:v>1.479385000129696E-2</c:v>
                </c:pt>
                <c:pt idx="676">
                  <c:v>9.9530500010587275E-3</c:v>
                </c:pt>
                <c:pt idx="692">
                  <c:v>2.3413449998770375E-2</c:v>
                </c:pt>
                <c:pt idx="705">
                  <c:v>4.0501499970559962E-3</c:v>
                </c:pt>
                <c:pt idx="724">
                  <c:v>3.3542499950272031E-3</c:v>
                </c:pt>
                <c:pt idx="752">
                  <c:v>2.4811799994495232E-2</c:v>
                </c:pt>
                <c:pt idx="826">
                  <c:v>3.4704799996688962E-2</c:v>
                </c:pt>
                <c:pt idx="828">
                  <c:v>3.4927499997138511E-2</c:v>
                </c:pt>
                <c:pt idx="837">
                  <c:v>3.1180900004983414E-2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E0-4B44-B588-DFC36584846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(2)'!$N$21:$N$956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E0-4B44-B588-DFC36584846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(2)'!$O$21:$O$924</c:f>
              <c:numCache>
                <c:formatCode>General</c:formatCode>
                <c:ptCount val="904"/>
                <c:pt idx="776">
                  <c:v>2.3258649998751935E-2</c:v>
                </c:pt>
                <c:pt idx="780">
                  <c:v>8.4192499998607673E-3</c:v>
                </c:pt>
                <c:pt idx="785">
                  <c:v>3.1038100001751445E-2</c:v>
                </c:pt>
                <c:pt idx="801">
                  <c:v>2.2055250003177207E-2</c:v>
                </c:pt>
                <c:pt idx="802">
                  <c:v>3.2705500001611654E-2</c:v>
                </c:pt>
                <c:pt idx="804">
                  <c:v>3.4005999994406011E-2</c:v>
                </c:pt>
                <c:pt idx="808">
                  <c:v>2.9467100001056679E-2</c:v>
                </c:pt>
                <c:pt idx="809">
                  <c:v>3.5767599998507649E-2</c:v>
                </c:pt>
                <c:pt idx="820">
                  <c:v>2.4878949996491428E-2</c:v>
                </c:pt>
                <c:pt idx="821">
                  <c:v>2.6295800002117176E-2</c:v>
                </c:pt>
                <c:pt idx="822">
                  <c:v>3.7896800000453368E-2</c:v>
                </c:pt>
                <c:pt idx="823">
                  <c:v>2.9658400002517737E-2</c:v>
                </c:pt>
                <c:pt idx="824">
                  <c:v>2.251849999447586E-2</c:v>
                </c:pt>
                <c:pt idx="827">
                  <c:v>1.9515650004905183E-2</c:v>
                </c:pt>
                <c:pt idx="830">
                  <c:v>3.2961049997538794E-2</c:v>
                </c:pt>
                <c:pt idx="832">
                  <c:v>3.4595600001921412E-2</c:v>
                </c:pt>
                <c:pt idx="833">
                  <c:v>3.1245849997503683E-2</c:v>
                </c:pt>
                <c:pt idx="834">
                  <c:v>3.4357199998339638E-2</c:v>
                </c:pt>
                <c:pt idx="835">
                  <c:v>3.4007449998171069E-2</c:v>
                </c:pt>
                <c:pt idx="836">
                  <c:v>3.8307950002490543E-2</c:v>
                </c:pt>
                <c:pt idx="839">
                  <c:v>3.3613449995755218E-2</c:v>
                </c:pt>
                <c:pt idx="843">
                  <c:v>3.5040300004766323E-2</c:v>
                </c:pt>
                <c:pt idx="844">
                  <c:v>3.4340799997153226E-2</c:v>
                </c:pt>
                <c:pt idx="901">
                  <c:v>5.9343250002712011E-2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E0-4B44-B588-DFC36584846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(2)'!$P$21:$P$956</c:f>
              <c:numCache>
                <c:formatCode>General</c:formatCode>
                <c:ptCount val="936"/>
                <c:pt idx="305">
                  <c:v>-4.645178248018922E-3</c:v>
                </c:pt>
                <c:pt idx="306">
                  <c:v>-4.645178248018922E-3</c:v>
                </c:pt>
                <c:pt idx="320">
                  <c:v>-3.4993023719126965E-3</c:v>
                </c:pt>
                <c:pt idx="321">
                  <c:v>-3.4993023719126965E-3</c:v>
                </c:pt>
                <c:pt idx="367">
                  <c:v>-1.0961867238126833E-3</c:v>
                </c:pt>
                <c:pt idx="467">
                  <c:v>5.8113054500552822E-3</c:v>
                </c:pt>
                <c:pt idx="503">
                  <c:v>6.6611878134077256E-3</c:v>
                </c:pt>
                <c:pt idx="553">
                  <c:v>1.0514964736885185E-2</c:v>
                </c:pt>
                <c:pt idx="562">
                  <c:v>1.1271066977384947E-2</c:v>
                </c:pt>
                <c:pt idx="578">
                  <c:v>1.2630878758748857E-2</c:v>
                </c:pt>
                <c:pt idx="595">
                  <c:v>1.3870534757707765E-2</c:v>
                </c:pt>
                <c:pt idx="614">
                  <c:v>1.4216348960727036E-2</c:v>
                </c:pt>
                <c:pt idx="767">
                  <c:v>2.6639284609868447E-2</c:v>
                </c:pt>
                <c:pt idx="769">
                  <c:v>2.6777024165308323E-2</c:v>
                </c:pt>
                <c:pt idx="776">
                  <c:v>2.775585419758321E-2</c:v>
                </c:pt>
                <c:pt idx="780">
                  <c:v>2.7791021743652965E-2</c:v>
                </c:pt>
                <c:pt idx="785">
                  <c:v>2.8309743048181867E-2</c:v>
                </c:pt>
                <c:pt idx="801">
                  <c:v>2.9901074507838341E-2</c:v>
                </c:pt>
                <c:pt idx="802">
                  <c:v>2.9915727652034076E-2</c:v>
                </c:pt>
                <c:pt idx="804">
                  <c:v>2.9945033940425539E-2</c:v>
                </c:pt>
                <c:pt idx="807">
                  <c:v>2.9994854630691022E-2</c:v>
                </c:pt>
                <c:pt idx="808">
                  <c:v>3.0009507774886757E-2</c:v>
                </c:pt>
                <c:pt idx="809">
                  <c:v>3.003881406327822E-2</c:v>
                </c:pt>
                <c:pt idx="820">
                  <c:v>3.0117941041935173E-2</c:v>
                </c:pt>
                <c:pt idx="821">
                  <c:v>3.0519437192898222E-2</c:v>
                </c:pt>
                <c:pt idx="822">
                  <c:v>3.0578049769681148E-2</c:v>
                </c:pt>
                <c:pt idx="823">
                  <c:v>3.0671829892533836E-2</c:v>
                </c:pt>
                <c:pt idx="824">
                  <c:v>3.0677691150212127E-2</c:v>
                </c:pt>
                <c:pt idx="825">
                  <c:v>3.0721650582799319E-2</c:v>
                </c:pt>
                <c:pt idx="827">
                  <c:v>3.1096771074210057E-2</c:v>
                </c:pt>
                <c:pt idx="830">
                  <c:v>3.1413278988837862E-2</c:v>
                </c:pt>
                <c:pt idx="832">
                  <c:v>3.1679966213200184E-2</c:v>
                </c:pt>
                <c:pt idx="833">
                  <c:v>3.1694619357395912E-2</c:v>
                </c:pt>
                <c:pt idx="834">
                  <c:v>3.1773746336052865E-2</c:v>
                </c:pt>
                <c:pt idx="835">
                  <c:v>3.1788399480248593E-2</c:v>
                </c:pt>
                <c:pt idx="836">
                  <c:v>3.1817705768640056E-2</c:v>
                </c:pt>
                <c:pt idx="839">
                  <c:v>3.2140074940946159E-2</c:v>
                </c:pt>
                <c:pt idx="841">
                  <c:v>3.2257300094512012E-2</c:v>
                </c:pt>
                <c:pt idx="842">
                  <c:v>3.2667588131992505E-2</c:v>
                </c:pt>
                <c:pt idx="843">
                  <c:v>3.312769685973848E-2</c:v>
                </c:pt>
                <c:pt idx="844">
                  <c:v>3.3157003148129943E-2</c:v>
                </c:pt>
                <c:pt idx="845">
                  <c:v>3.3463253861820738E-2</c:v>
                </c:pt>
                <c:pt idx="846">
                  <c:v>3.3473511062757748E-2</c:v>
                </c:pt>
                <c:pt idx="847">
                  <c:v>3.3517470495344946E-2</c:v>
                </c:pt>
                <c:pt idx="848">
                  <c:v>3.3542380840477691E-2</c:v>
                </c:pt>
                <c:pt idx="849">
                  <c:v>3.4610595052346538E-2</c:v>
                </c:pt>
                <c:pt idx="850">
                  <c:v>3.4783502153856172E-2</c:v>
                </c:pt>
                <c:pt idx="851">
                  <c:v>3.5228957737406419E-2</c:v>
                </c:pt>
                <c:pt idx="852">
                  <c:v>3.5519089992481906E-2</c:v>
                </c:pt>
                <c:pt idx="853">
                  <c:v>3.5519089992481906E-2</c:v>
                </c:pt>
                <c:pt idx="854">
                  <c:v>3.5519089992481906E-2</c:v>
                </c:pt>
                <c:pt idx="855">
                  <c:v>3.5785777216844228E-2</c:v>
                </c:pt>
                <c:pt idx="856">
                  <c:v>3.5894210483892644E-2</c:v>
                </c:pt>
                <c:pt idx="857">
                  <c:v>3.5908863628088372E-2</c:v>
                </c:pt>
                <c:pt idx="858">
                  <c:v>3.6043672554689106E-2</c:v>
                </c:pt>
                <c:pt idx="859">
                  <c:v>3.6339666067442891E-2</c:v>
                </c:pt>
                <c:pt idx="860">
                  <c:v>3.6339666067442891E-2</c:v>
                </c:pt>
                <c:pt idx="861">
                  <c:v>3.6339666067442891E-2</c:v>
                </c:pt>
                <c:pt idx="862">
                  <c:v>3.6388021443288801E-2</c:v>
                </c:pt>
                <c:pt idx="863">
                  <c:v>3.6388021443288801E-2</c:v>
                </c:pt>
                <c:pt idx="864">
                  <c:v>3.6388021443288801E-2</c:v>
                </c:pt>
                <c:pt idx="865">
                  <c:v>3.6389486757708374E-2</c:v>
                </c:pt>
                <c:pt idx="866">
                  <c:v>3.6389486757708374E-2</c:v>
                </c:pt>
                <c:pt idx="867">
                  <c:v>3.649792002475679E-2</c:v>
                </c:pt>
                <c:pt idx="868">
                  <c:v>3.7195409688473624E-2</c:v>
                </c:pt>
                <c:pt idx="869">
                  <c:v>3.7218854719186796E-2</c:v>
                </c:pt>
                <c:pt idx="870">
                  <c:v>3.7339010501591795E-2</c:v>
                </c:pt>
                <c:pt idx="871">
                  <c:v>3.7570530179884362E-2</c:v>
                </c:pt>
                <c:pt idx="872">
                  <c:v>3.7812307059113932E-2</c:v>
                </c:pt>
                <c:pt idx="873">
                  <c:v>3.7914879068484057E-2</c:v>
                </c:pt>
                <c:pt idx="874">
                  <c:v>3.7914879068484057E-2</c:v>
                </c:pt>
                <c:pt idx="875">
                  <c:v>3.7925136269421067E-2</c:v>
                </c:pt>
                <c:pt idx="876">
                  <c:v>3.7925136269421067E-2</c:v>
                </c:pt>
                <c:pt idx="877">
                  <c:v>3.7925136269421067E-2</c:v>
                </c:pt>
                <c:pt idx="878">
                  <c:v>3.795444255781253E-2</c:v>
                </c:pt>
                <c:pt idx="879">
                  <c:v>3.795444255781253E-2</c:v>
                </c:pt>
                <c:pt idx="880">
                  <c:v>3.795444255781253E-2</c:v>
                </c:pt>
                <c:pt idx="881">
                  <c:v>3.7955907872232103E-2</c:v>
                </c:pt>
                <c:pt idx="882">
                  <c:v>3.7955907872232103E-2</c:v>
                </c:pt>
                <c:pt idx="883">
                  <c:v>3.7955907872232103E-2</c:v>
                </c:pt>
                <c:pt idx="884">
                  <c:v>3.8018916392273755E-2</c:v>
                </c:pt>
                <c:pt idx="885">
                  <c:v>3.8018916392273755E-2</c:v>
                </c:pt>
                <c:pt idx="886">
                  <c:v>3.8018916392273755E-2</c:v>
                </c:pt>
                <c:pt idx="887">
                  <c:v>3.8405759399041069E-2</c:v>
                </c:pt>
                <c:pt idx="888">
                  <c:v>3.8420412543236804E-2</c:v>
                </c:pt>
                <c:pt idx="889">
                  <c:v>3.928494805078498E-2</c:v>
                </c:pt>
                <c:pt idx="890">
                  <c:v>3.928494805078498E-2</c:v>
                </c:pt>
                <c:pt idx="891">
                  <c:v>3.9783154953439856E-2</c:v>
                </c:pt>
                <c:pt idx="892">
                  <c:v>3.9783154953439856E-2</c:v>
                </c:pt>
                <c:pt idx="893">
                  <c:v>3.9783154953439856E-2</c:v>
                </c:pt>
                <c:pt idx="894">
                  <c:v>3.9852024731159799E-2</c:v>
                </c:pt>
                <c:pt idx="895">
                  <c:v>3.9852024731159799E-2</c:v>
                </c:pt>
                <c:pt idx="896">
                  <c:v>4.0035189033606443E-2</c:v>
                </c:pt>
                <c:pt idx="897">
                  <c:v>4.0070356579676204E-2</c:v>
                </c:pt>
                <c:pt idx="898">
                  <c:v>4.0085009723871932E-2</c:v>
                </c:pt>
                <c:pt idx="899">
                  <c:v>4.0114316012263396E-2</c:v>
                </c:pt>
                <c:pt idx="900">
                  <c:v>4.0682858007057794E-2</c:v>
                </c:pt>
                <c:pt idx="901">
                  <c:v>4.0920238943028646E-2</c:v>
                </c:pt>
                <c:pt idx="902">
                  <c:v>4.1474127793627309E-2</c:v>
                </c:pt>
                <c:pt idx="903">
                  <c:v>4.1474127793627309E-2</c:v>
                </c:pt>
                <c:pt idx="904">
                  <c:v>4.1474127793627309E-2</c:v>
                </c:pt>
                <c:pt idx="905">
                  <c:v>4.1474127793627309E-2</c:v>
                </c:pt>
                <c:pt idx="906">
                  <c:v>4.1685133070045843E-2</c:v>
                </c:pt>
                <c:pt idx="907">
                  <c:v>4.1685133070045843E-2</c:v>
                </c:pt>
                <c:pt idx="908">
                  <c:v>4.1685133070045843E-2</c:v>
                </c:pt>
                <c:pt idx="909">
                  <c:v>4.1701251528661151E-2</c:v>
                </c:pt>
                <c:pt idx="910">
                  <c:v>4.1701251528661151E-2</c:v>
                </c:pt>
                <c:pt idx="911">
                  <c:v>4.1838991084101031E-2</c:v>
                </c:pt>
                <c:pt idx="912">
                  <c:v>4.189906897530353E-2</c:v>
                </c:pt>
                <c:pt idx="913">
                  <c:v>4.2061718875876154E-2</c:v>
                </c:pt>
                <c:pt idx="914">
                  <c:v>4.2061718875876154E-2</c:v>
                </c:pt>
                <c:pt idx="915">
                  <c:v>4.2288842610909996E-2</c:v>
                </c:pt>
                <c:pt idx="916">
                  <c:v>4.2293238554168715E-2</c:v>
                </c:pt>
                <c:pt idx="917">
                  <c:v>4.2343059244434204E-2</c:v>
                </c:pt>
                <c:pt idx="918">
                  <c:v>4.3039083593731466E-2</c:v>
                </c:pt>
                <c:pt idx="919">
                  <c:v>4.3053736737927194E-2</c:v>
                </c:pt>
                <c:pt idx="920">
                  <c:v>4.3055202052346767E-2</c:v>
                </c:pt>
                <c:pt idx="921">
                  <c:v>4.3063993938864203E-2</c:v>
                </c:pt>
                <c:pt idx="922">
                  <c:v>4.3065459253283776E-2</c:v>
                </c:pt>
                <c:pt idx="923">
                  <c:v>4.3103557428192683E-2</c:v>
                </c:pt>
                <c:pt idx="924">
                  <c:v>4.3469886033085978E-2</c:v>
                </c:pt>
                <c:pt idx="925">
                  <c:v>4.360909090294543E-2</c:v>
                </c:pt>
                <c:pt idx="926">
                  <c:v>4.3661842222050065E-2</c:v>
                </c:pt>
                <c:pt idx="927">
                  <c:v>4.3663307536469638E-2</c:v>
                </c:pt>
                <c:pt idx="928">
                  <c:v>4.3692613824861101E-2</c:v>
                </c:pt>
                <c:pt idx="929">
                  <c:v>4.3859659668692444E-2</c:v>
                </c:pt>
                <c:pt idx="930">
                  <c:v>4.3894827214762198E-2</c:v>
                </c:pt>
                <c:pt idx="931">
                  <c:v>4.4176167583320249E-2</c:v>
                </c:pt>
                <c:pt idx="932">
                  <c:v>4.4507328642143788E-2</c:v>
                </c:pt>
                <c:pt idx="933">
                  <c:v>4.5323508773846048E-2</c:v>
                </c:pt>
                <c:pt idx="934">
                  <c:v>4.540703169576172E-2</c:v>
                </c:pt>
                <c:pt idx="935">
                  <c:v>4.5450991128348918E-2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BE0-4B44-B588-DFC365848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098976"/>
        <c:axId val="1"/>
      </c:scatterChart>
      <c:valAx>
        <c:axId val="697098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5529453845898"/>
              <c:y val="0.80126182965299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2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1307550644567222E-2"/>
              <c:y val="0.318611987381703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098976"/>
        <c:crosses val="autoZero"/>
        <c:crossBetween val="midCat"/>
        <c:minorUnit val="5.0000000000000001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4714548802946599E-2"/>
          <c:y val="0.85804416403785488"/>
          <c:w val="0.81767955801104975"/>
          <c:h val="0.12618296529968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SV Cam -- O-C Diagr.</a:t>
            </a:r>
          </a:p>
        </c:rich>
      </c:tx>
      <c:layout>
        <c:manualLayout>
          <c:xMode val="edge"/>
          <c:yMode val="edge"/>
          <c:x val="0.35431692441322532"/>
          <c:y val="3.4591194968553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6420631833"/>
          <c:y val="0.14150986853217293"/>
          <c:w val="0.78237478780384773"/>
          <c:h val="0.622643421541560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(2)'!$H$21:$H$956</c:f>
              <c:numCache>
                <c:formatCode>General</c:formatCode>
                <c:ptCount val="936"/>
                <c:pt idx="3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3-499B-9966-5CE19CB3C68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Pribulla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(2)'!$I$21:$I$956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E3-499B-9966-5CE19CB3C68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(2)'!$J$21:$J$956</c:f>
              <c:numCache>
                <c:formatCode>General</c:formatCode>
                <c:ptCount val="936"/>
                <c:pt idx="323">
                  <c:v>-3.5414999729255214E-4</c:v>
                </c:pt>
                <c:pt idx="331">
                  <c:v>-3.0358000003616326E-3</c:v>
                </c:pt>
                <c:pt idx="334">
                  <c:v>-1.2249499995959923E-3</c:v>
                </c:pt>
                <c:pt idx="335">
                  <c:v>4.0755500012892298E-3</c:v>
                </c:pt>
                <c:pt idx="339">
                  <c:v>9.9774999398505315E-4</c:v>
                </c:pt>
                <c:pt idx="340">
                  <c:v>1.2825500016333535E-3</c:v>
                </c:pt>
                <c:pt idx="341">
                  <c:v>-4.1695000254549086E-4</c:v>
                </c:pt>
                <c:pt idx="344">
                  <c:v>5.0441499988664873E-3</c:v>
                </c:pt>
                <c:pt idx="347">
                  <c:v>-3.2130000181496143E-4</c:v>
                </c:pt>
                <c:pt idx="348">
                  <c:v>4.6787000028416514E-3</c:v>
                </c:pt>
                <c:pt idx="353">
                  <c:v>5.3625000000465661E-3</c:v>
                </c:pt>
                <c:pt idx="354">
                  <c:v>3.4245999995619059E-3</c:v>
                </c:pt>
                <c:pt idx="357">
                  <c:v>4.9813500008895062E-3</c:v>
                </c:pt>
                <c:pt idx="358">
                  <c:v>5.0926999974763021E-3</c:v>
                </c:pt>
                <c:pt idx="360">
                  <c:v>1.3931999928900041E-3</c:v>
                </c:pt>
                <c:pt idx="363">
                  <c:v>6.936999925528653E-4</c:v>
                </c:pt>
                <c:pt idx="365">
                  <c:v>-4.8452000046381727E-3</c:v>
                </c:pt>
                <c:pt idx="368">
                  <c:v>1.9163999968441203E-3</c:v>
                </c:pt>
                <c:pt idx="371">
                  <c:v>4.1883500016410835E-3</c:v>
                </c:pt>
                <c:pt idx="373">
                  <c:v>-1.0036499952548184E-3</c:v>
                </c:pt>
                <c:pt idx="375">
                  <c:v>3.2190499987336807E-3</c:v>
                </c:pt>
                <c:pt idx="376">
                  <c:v>3.2190499987336807E-3</c:v>
                </c:pt>
                <c:pt idx="377">
                  <c:v>3.8693000024068169E-3</c:v>
                </c:pt>
                <c:pt idx="383">
                  <c:v>7.2654500036151148E-3</c:v>
                </c:pt>
                <c:pt idx="386">
                  <c:v>6.3767999963602051E-3</c:v>
                </c:pt>
                <c:pt idx="389">
                  <c:v>5.1383999962126836E-3</c:v>
                </c:pt>
                <c:pt idx="391">
                  <c:v>5.0606000004336238E-3</c:v>
                </c:pt>
                <c:pt idx="395">
                  <c:v>-5.3826500006834976E-3</c:v>
                </c:pt>
                <c:pt idx="396">
                  <c:v>4.5680999974138103E-3</c:v>
                </c:pt>
                <c:pt idx="402">
                  <c:v>6.3468499938608147E-3</c:v>
                </c:pt>
                <c:pt idx="404">
                  <c:v>5.2690500015160069E-3</c:v>
                </c:pt>
                <c:pt idx="405">
                  <c:v>3.5695499973371625E-3</c:v>
                </c:pt>
                <c:pt idx="407">
                  <c:v>3.077049994317349E-3</c:v>
                </c:pt>
                <c:pt idx="408">
                  <c:v>-1.000750002276618E-3</c:v>
                </c:pt>
                <c:pt idx="412">
                  <c:v>8.4603499999502674E-3</c:v>
                </c:pt>
                <c:pt idx="428">
                  <c:v>8.5867000016150996E-3</c:v>
                </c:pt>
                <c:pt idx="451">
                  <c:v>9.8244000037084334E-3</c:v>
                </c:pt>
                <c:pt idx="471">
                  <c:v>7.1113499943749048E-3</c:v>
                </c:pt>
                <c:pt idx="472">
                  <c:v>2.7951500014751218E-3</c:v>
                </c:pt>
                <c:pt idx="505">
                  <c:v>3.0264999804785475E-4</c:v>
                </c:pt>
                <c:pt idx="514">
                  <c:v>9.955050001735799E-3</c:v>
                </c:pt>
                <c:pt idx="515">
                  <c:v>5.0664000009419397E-3</c:v>
                </c:pt>
                <c:pt idx="527">
                  <c:v>1.1256999998295214E-2</c:v>
                </c:pt>
                <c:pt idx="563">
                  <c:v>7.0200499976635911E-3</c:v>
                </c:pt>
                <c:pt idx="565">
                  <c:v>1.3255599995318335E-2</c:v>
                </c:pt>
                <c:pt idx="566">
                  <c:v>9.7166999985347502E-3</c:v>
                </c:pt>
                <c:pt idx="585">
                  <c:v>1.9972250003775116E-2</c:v>
                </c:pt>
                <c:pt idx="586">
                  <c:v>7.2727500009932555E-3</c:v>
                </c:pt>
                <c:pt idx="615">
                  <c:v>1.828774999739835E-2</c:v>
                </c:pt>
                <c:pt idx="616">
                  <c:v>1.2782400001015048E-2</c:v>
                </c:pt>
                <c:pt idx="620">
                  <c:v>1.9844499998725951E-2</c:v>
                </c:pt>
                <c:pt idx="621">
                  <c:v>1.8005099998845253E-2</c:v>
                </c:pt>
                <c:pt idx="624">
                  <c:v>1.376670000172453E-2</c:v>
                </c:pt>
                <c:pt idx="644">
                  <c:v>2.1828099997946993E-2</c:v>
                </c:pt>
                <c:pt idx="645">
                  <c:v>1.9910900002287235E-2</c:v>
                </c:pt>
                <c:pt idx="650">
                  <c:v>2.284594999946421E-2</c:v>
                </c:pt>
                <c:pt idx="654">
                  <c:v>1.901940000243485E-2</c:v>
                </c:pt>
                <c:pt idx="671">
                  <c:v>1.7606850000447594E-2</c:v>
                </c:pt>
                <c:pt idx="673">
                  <c:v>1.5259250001690816E-2</c:v>
                </c:pt>
                <c:pt idx="689">
                  <c:v>2.911580000363756E-2</c:v>
                </c:pt>
                <c:pt idx="707">
                  <c:v>3.113294999639038E-2</c:v>
                </c:pt>
                <c:pt idx="708">
                  <c:v>2.1783199998026248E-2</c:v>
                </c:pt>
                <c:pt idx="712">
                  <c:v>3.0101550000836141E-2</c:v>
                </c:pt>
                <c:pt idx="723">
                  <c:v>2.8450600002543069E-2</c:v>
                </c:pt>
                <c:pt idx="725">
                  <c:v>3.0165099997248035E-2</c:v>
                </c:pt>
                <c:pt idx="746">
                  <c:v>2.3213649998069741E-2</c:v>
                </c:pt>
                <c:pt idx="751">
                  <c:v>3.2959550000668969E-2</c:v>
                </c:pt>
                <c:pt idx="753">
                  <c:v>3.3832499997515697E-2</c:v>
                </c:pt>
                <c:pt idx="754">
                  <c:v>2.8055199996742886E-2</c:v>
                </c:pt>
                <c:pt idx="773">
                  <c:v>2.9706900000746828E-2</c:v>
                </c:pt>
                <c:pt idx="783">
                  <c:v>3.2786849995318335E-2</c:v>
                </c:pt>
                <c:pt idx="793">
                  <c:v>3.0659799995191861E-2</c:v>
                </c:pt>
                <c:pt idx="794">
                  <c:v>3.0310050002299249E-2</c:v>
                </c:pt>
                <c:pt idx="796">
                  <c:v>4.0392849994532298E-2</c:v>
                </c:pt>
                <c:pt idx="797">
                  <c:v>2.9853949999960605E-2</c:v>
                </c:pt>
                <c:pt idx="798">
                  <c:v>3.4566300004371442E-2</c:v>
                </c:pt>
                <c:pt idx="799">
                  <c:v>3.3517049996589776E-2</c:v>
                </c:pt>
                <c:pt idx="829">
                  <c:v>2.9787600004056003E-2</c:v>
                </c:pt>
                <c:pt idx="831">
                  <c:v>3.1821150005271193E-2</c:v>
                </c:pt>
                <c:pt idx="840">
                  <c:v>3.1263700002455153E-2</c:v>
                </c:pt>
                <c:pt idx="850">
                  <c:v>3.9518550001957919E-2</c:v>
                </c:pt>
                <c:pt idx="851">
                  <c:v>3.2886150002013892E-2</c:v>
                </c:pt>
                <c:pt idx="858">
                  <c:v>4.3440049994387664E-2</c:v>
                </c:pt>
                <c:pt idx="867">
                  <c:v>4.7597799995855894E-2</c:v>
                </c:pt>
                <c:pt idx="868">
                  <c:v>3.9949700003489852E-2</c:v>
                </c:pt>
                <c:pt idx="870">
                  <c:v>4.3522150001081172E-2</c:v>
                </c:pt>
                <c:pt idx="871">
                  <c:v>4.699609999806853E-2</c:v>
                </c:pt>
                <c:pt idx="887">
                  <c:v>3.8060349994339049E-2</c:v>
                </c:pt>
                <c:pt idx="888">
                  <c:v>3.6710599997604731E-2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E3-499B-9966-5CE19CB3C68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(2)'!$K$21:$K$956</c:f>
              <c:numCache>
                <c:formatCode>General</c:formatCode>
                <c:ptCount val="936"/>
                <c:pt idx="0">
                  <c:v>-7.5521000035223551E-3</c:v>
                </c:pt>
                <c:pt idx="1">
                  <c:v>9.3208500038599595E-3</c:v>
                </c:pt>
                <c:pt idx="2">
                  <c:v>1.0046499955933541E-3</c:v>
                </c:pt>
                <c:pt idx="3">
                  <c:v>-5.5494999833172187E-4</c:v>
                </c:pt>
                <c:pt idx="4">
                  <c:v>6.0667500001727603E-3</c:v>
                </c:pt>
                <c:pt idx="6">
                  <c:v>5.4500500045833178E-3</c:v>
                </c:pt>
                <c:pt idx="8">
                  <c:v>-1.0158799996133894E-2</c:v>
                </c:pt>
                <c:pt idx="10">
                  <c:v>1.6235000002779998E-3</c:v>
                </c:pt>
                <c:pt idx="11">
                  <c:v>4.273749997082632E-3</c:v>
                </c:pt>
                <c:pt idx="12">
                  <c:v>2.9240000003483146E-3</c:v>
                </c:pt>
                <c:pt idx="13">
                  <c:v>8.3851000017602928E-3</c:v>
                </c:pt>
                <c:pt idx="14">
                  <c:v>5.6856000010157004E-3</c:v>
                </c:pt>
                <c:pt idx="15">
                  <c:v>-3.4414499968988821E-3</c:v>
                </c:pt>
                <c:pt idx="16">
                  <c:v>-1.7911999966599979E-3</c:v>
                </c:pt>
                <c:pt idx="23">
                  <c:v>1.5400000047520734E-3</c:v>
                </c:pt>
                <c:pt idx="25">
                  <c:v>-1.4885499986121431E-3</c:v>
                </c:pt>
                <c:pt idx="26">
                  <c:v>-1.262845000019297E-2</c:v>
                </c:pt>
                <c:pt idx="27">
                  <c:v>-4.9781999987317249E-3</c:v>
                </c:pt>
                <c:pt idx="28">
                  <c:v>-4.3436499981908128E-3</c:v>
                </c:pt>
                <c:pt idx="30">
                  <c:v>-8.8254999718628824E-4</c:v>
                </c:pt>
                <c:pt idx="35">
                  <c:v>-6.1858999979449436E-3</c:v>
                </c:pt>
                <c:pt idx="36">
                  <c:v>2.4643500000820495E-3</c:v>
                </c:pt>
                <c:pt idx="37">
                  <c:v>1.2086050002835691E-2</c:v>
                </c:pt>
                <c:pt idx="38">
                  <c:v>5.2644999959738925E-4</c:v>
                </c:pt>
                <c:pt idx="39">
                  <c:v>-2.9167999964556657E-3</c:v>
                </c:pt>
                <c:pt idx="40">
                  <c:v>-5.5955999996513128E-3</c:v>
                </c:pt>
                <c:pt idx="41">
                  <c:v>-5.9453499998198822E-3</c:v>
                </c:pt>
                <c:pt idx="42">
                  <c:v>-3.29510000301525E-3</c:v>
                </c:pt>
                <c:pt idx="43">
                  <c:v>-4.6941000036895275E-3</c:v>
                </c:pt>
                <c:pt idx="44">
                  <c:v>-8.4714000040548854E-3</c:v>
                </c:pt>
                <c:pt idx="45">
                  <c:v>1.2800550000974908E-2</c:v>
                </c:pt>
                <c:pt idx="46">
                  <c:v>3.4015499986708164E-3</c:v>
                </c:pt>
                <c:pt idx="48">
                  <c:v>-1.2151499977335334E-3</c:v>
                </c:pt>
                <c:pt idx="50">
                  <c:v>8.085350003966596E-3</c:v>
                </c:pt>
                <c:pt idx="51">
                  <c:v>3.7691499965148978E-3</c:v>
                </c:pt>
                <c:pt idx="52">
                  <c:v>-3.1687500013504177E-3</c:v>
                </c:pt>
                <c:pt idx="53">
                  <c:v>-3.5185000015189871E-3</c:v>
                </c:pt>
                <c:pt idx="54">
                  <c:v>1.781999999366235E-3</c:v>
                </c:pt>
                <c:pt idx="55">
                  <c:v>-3.3579000009922311E-3</c:v>
                </c:pt>
                <c:pt idx="56">
                  <c:v>-9.460500004934147E-4</c:v>
                </c:pt>
                <c:pt idx="57">
                  <c:v>3.7041999967186712E-3</c:v>
                </c:pt>
                <c:pt idx="58">
                  <c:v>-5.6455500016454607E-3</c:v>
                </c:pt>
                <c:pt idx="59">
                  <c:v>4.3544500003918074E-3</c:v>
                </c:pt>
                <c:pt idx="60">
                  <c:v>-9.9529999715741724E-4</c:v>
                </c:pt>
                <c:pt idx="61">
                  <c:v>1.0047000032500364E-3</c:v>
                </c:pt>
                <c:pt idx="62">
                  <c:v>6.0047000006306916E-3</c:v>
                </c:pt>
                <c:pt idx="64">
                  <c:v>1.9761500007007271E-3</c:v>
                </c:pt>
                <c:pt idx="65">
                  <c:v>4.7662999932072125E-3</c:v>
                </c:pt>
                <c:pt idx="66">
                  <c:v>-1.7233499966096133E-3</c:v>
                </c:pt>
                <c:pt idx="67">
                  <c:v>-1.7726000005495735E-3</c:v>
                </c:pt>
                <c:pt idx="68">
                  <c:v>-3.8218499976210296E-3</c:v>
                </c:pt>
                <c:pt idx="69">
                  <c:v>2.1781500036013313E-3</c:v>
                </c:pt>
                <c:pt idx="70">
                  <c:v>1.0688499998650514E-2</c:v>
                </c:pt>
                <c:pt idx="71">
                  <c:v>-1.6612499966868199E-3</c:v>
                </c:pt>
                <c:pt idx="72">
                  <c:v>-1.3011000002734363E-2</c:v>
                </c:pt>
                <c:pt idx="73">
                  <c:v>1.9889999966835603E-3</c:v>
                </c:pt>
                <c:pt idx="74">
                  <c:v>-3.6074999661650509E-4</c:v>
                </c:pt>
                <c:pt idx="75">
                  <c:v>2.1495999972103164E-3</c:v>
                </c:pt>
                <c:pt idx="76">
                  <c:v>5.1496000014594756E-3</c:v>
                </c:pt>
                <c:pt idx="77">
                  <c:v>4.9112000051536597E-3</c:v>
                </c:pt>
                <c:pt idx="78">
                  <c:v>4.5122000010451302E-3</c:v>
                </c:pt>
                <c:pt idx="79">
                  <c:v>-9.8375500019756146E-3</c:v>
                </c:pt>
                <c:pt idx="80">
                  <c:v>9.0225500025553629E-3</c:v>
                </c:pt>
                <c:pt idx="81">
                  <c:v>6.6235499980393797E-3</c:v>
                </c:pt>
                <c:pt idx="82">
                  <c:v>2.7380000392440706E-4</c:v>
                </c:pt>
                <c:pt idx="83">
                  <c:v>3.1338999979197979E-3</c:v>
                </c:pt>
                <c:pt idx="84">
                  <c:v>-1.2158500030636787E-3</c:v>
                </c:pt>
                <c:pt idx="85">
                  <c:v>4.4343999979901128E-3</c:v>
                </c:pt>
                <c:pt idx="86">
                  <c:v>5.4343999945558608E-3</c:v>
                </c:pt>
                <c:pt idx="87">
                  <c:v>8.4649997006636113E-5</c:v>
                </c:pt>
                <c:pt idx="88">
                  <c:v>1.385149997076951E-3</c:v>
                </c:pt>
                <c:pt idx="89">
                  <c:v>4.5457500018528663E-3</c:v>
                </c:pt>
                <c:pt idx="90">
                  <c:v>2.1959999940008856E-3</c:v>
                </c:pt>
                <c:pt idx="91">
                  <c:v>-3.1537499962723814E-3</c:v>
                </c:pt>
                <c:pt idx="92">
                  <c:v>1.8462500011082739E-3</c:v>
                </c:pt>
                <c:pt idx="93">
                  <c:v>-6.50350000069011E-3</c:v>
                </c:pt>
                <c:pt idx="94">
                  <c:v>8.6649997683707625E-5</c:v>
                </c:pt>
                <c:pt idx="95">
                  <c:v>1.1146750002808403E-2</c:v>
                </c:pt>
                <c:pt idx="96">
                  <c:v>-6.7419000042718835E-3</c:v>
                </c:pt>
                <c:pt idx="97">
                  <c:v>2.4187000017263927E-3</c:v>
                </c:pt>
                <c:pt idx="98">
                  <c:v>-3.9310500069404952E-3</c:v>
                </c:pt>
                <c:pt idx="99">
                  <c:v>5.0935000035678968E-4</c:v>
                </c:pt>
                <c:pt idx="102">
                  <c:v>3.480799998214934E-3</c:v>
                </c:pt>
                <c:pt idx="103">
                  <c:v>9.242400003131479E-3</c:v>
                </c:pt>
                <c:pt idx="110">
                  <c:v>-1.6619500020169653E-3</c:v>
                </c:pt>
                <c:pt idx="112">
                  <c:v>3.0390500032808632E-3</c:v>
                </c:pt>
                <c:pt idx="114">
                  <c:v>4.4940000225324184E-4</c:v>
                </c:pt>
                <c:pt idx="117">
                  <c:v>1.5607499954057857E-3</c:v>
                </c:pt>
                <c:pt idx="118">
                  <c:v>3.2110000029206276E-3</c:v>
                </c:pt>
                <c:pt idx="119">
                  <c:v>3.0710999999428168E-3</c:v>
                </c:pt>
                <c:pt idx="120">
                  <c:v>2.8612499954761006E-3</c:v>
                </c:pt>
                <c:pt idx="121">
                  <c:v>6.0218500002520159E-3</c:v>
                </c:pt>
                <c:pt idx="122">
                  <c:v>2.4120000016409904E-3</c:v>
                </c:pt>
                <c:pt idx="123">
                  <c:v>-1.3278999977046624E-3</c:v>
                </c:pt>
                <c:pt idx="124">
                  <c:v>2.6721000031102449E-3</c:v>
                </c:pt>
                <c:pt idx="125">
                  <c:v>4.9725999997463077E-3</c:v>
                </c:pt>
                <c:pt idx="127">
                  <c:v>4.433699999935925E-3</c:v>
                </c:pt>
                <c:pt idx="128">
                  <c:v>5.8947999932570383E-3</c:v>
                </c:pt>
                <c:pt idx="129">
                  <c:v>6.8170000013196841E-3</c:v>
                </c:pt>
                <c:pt idx="130">
                  <c:v>5.2288499937276356E-3</c:v>
                </c:pt>
                <c:pt idx="131">
                  <c:v>3.8790999969933182E-3</c:v>
                </c:pt>
                <c:pt idx="132">
                  <c:v>-1.1701499970513396E-3</c:v>
                </c:pt>
                <c:pt idx="133">
                  <c:v>6.9904499978292733E-3</c:v>
                </c:pt>
                <c:pt idx="136">
                  <c:v>9.74750000750646E-4</c:v>
                </c:pt>
                <c:pt idx="140">
                  <c:v>-9.3129000015323982E-3</c:v>
                </c:pt>
                <c:pt idx="142">
                  <c:v>-8.5180000314721838E-4</c:v>
                </c:pt>
                <c:pt idx="145">
                  <c:v>2.6585499945213087E-3</c:v>
                </c:pt>
                <c:pt idx="146">
                  <c:v>7.609300002513919E-3</c:v>
                </c:pt>
                <c:pt idx="147">
                  <c:v>0.11700437499530381</c:v>
                </c:pt>
                <c:pt idx="149">
                  <c:v>4.9098000017693266E-3</c:v>
                </c:pt>
                <c:pt idx="150">
                  <c:v>8.7698999996064231E-3</c:v>
                </c:pt>
                <c:pt idx="152">
                  <c:v>3.7206499982858077E-3</c:v>
                </c:pt>
                <c:pt idx="155">
                  <c:v>5.9433499991428107E-3</c:v>
                </c:pt>
                <c:pt idx="156">
                  <c:v>2.0389999990584329E-3</c:v>
                </c:pt>
                <c:pt idx="157">
                  <c:v>-1.9939999765483662E-4</c:v>
                </c:pt>
                <c:pt idx="158">
                  <c:v>5.3109500004211441E-3</c:v>
                </c:pt>
                <c:pt idx="161">
                  <c:v>6.2429999525193125E-4</c:v>
                </c:pt>
                <c:pt idx="164">
                  <c:v>2.025800000410527E-3</c:v>
                </c:pt>
                <c:pt idx="165">
                  <c:v>6.0859999939566478E-4</c:v>
                </c:pt>
                <c:pt idx="182">
                  <c:v>6.0354999732226133E-4</c:v>
                </c:pt>
                <c:pt idx="209">
                  <c:v>5.2253499961807393E-3</c:v>
                </c:pt>
                <c:pt idx="210">
                  <c:v>1.0735700001532678E-2</c:v>
                </c:pt>
                <c:pt idx="227">
                  <c:v>4.4300000445218757E-4</c:v>
                </c:pt>
                <c:pt idx="228">
                  <c:v>4.4300000445218757E-4</c:v>
                </c:pt>
                <c:pt idx="305">
                  <c:v>-8.7415000598412007E-4</c:v>
                </c:pt>
                <c:pt idx="306">
                  <c:v>5.2584999502869323E-4</c:v>
                </c:pt>
                <c:pt idx="320">
                  <c:v>-2.1246000032988377E-3</c:v>
                </c:pt>
                <c:pt idx="321">
                  <c:v>-1.5246000039041974E-3</c:v>
                </c:pt>
                <c:pt idx="367">
                  <c:v>-3.2836000027600676E-3</c:v>
                </c:pt>
                <c:pt idx="409">
                  <c:v>6.7948249998153187E-3</c:v>
                </c:pt>
                <c:pt idx="410">
                  <c:v>8.4948249932494946E-3</c:v>
                </c:pt>
                <c:pt idx="411">
                  <c:v>1.1394825000024866E-2</c:v>
                </c:pt>
                <c:pt idx="413">
                  <c:v>2.0126000017626211E-3</c:v>
                </c:pt>
                <c:pt idx="414">
                  <c:v>2.1126000065123662E-3</c:v>
                </c:pt>
                <c:pt idx="415">
                  <c:v>8.455000352114439E-5</c:v>
                </c:pt>
                <c:pt idx="416">
                  <c:v>1.1845500048366375E-3</c:v>
                </c:pt>
                <c:pt idx="421">
                  <c:v>3.4319499973207712E-3</c:v>
                </c:pt>
                <c:pt idx="422">
                  <c:v>3.5319499947945587E-3</c:v>
                </c:pt>
                <c:pt idx="423">
                  <c:v>4.4969749942538328E-3</c:v>
                </c:pt>
                <c:pt idx="424">
                  <c:v>5.0969749936484732E-3</c:v>
                </c:pt>
                <c:pt idx="456">
                  <c:v>3.2702999960747547E-3</c:v>
                </c:pt>
                <c:pt idx="458">
                  <c:v>2.8220500025781803E-3</c:v>
                </c:pt>
                <c:pt idx="459">
                  <c:v>1.0772300003736746E-2</c:v>
                </c:pt>
                <c:pt idx="460">
                  <c:v>2.1826500014867634E-3</c:v>
                </c:pt>
                <c:pt idx="461">
                  <c:v>3.0826500005787238E-3</c:v>
                </c:pt>
                <c:pt idx="462">
                  <c:v>3.5826500024995767E-3</c:v>
                </c:pt>
                <c:pt idx="463">
                  <c:v>7.0378250020439737E-3</c:v>
                </c:pt>
                <c:pt idx="464">
                  <c:v>7.1378249995177612E-3</c:v>
                </c:pt>
                <c:pt idx="465">
                  <c:v>7.2378250042675063E-3</c:v>
                </c:pt>
                <c:pt idx="467">
                  <c:v>4.644250002456829E-3</c:v>
                </c:pt>
                <c:pt idx="468">
                  <c:v>2.3901500026113354E-3</c:v>
                </c:pt>
                <c:pt idx="469">
                  <c:v>2.8901499972562306E-3</c:v>
                </c:pt>
                <c:pt idx="470">
                  <c:v>3.1901499969535507E-3</c:v>
                </c:pt>
                <c:pt idx="473">
                  <c:v>2.6474000042071566E-3</c:v>
                </c:pt>
                <c:pt idx="474">
                  <c:v>3.6474000007729046E-3</c:v>
                </c:pt>
                <c:pt idx="475">
                  <c:v>3.6474000007729046E-3</c:v>
                </c:pt>
                <c:pt idx="476">
                  <c:v>4.6474000046146102E-3</c:v>
                </c:pt>
                <c:pt idx="477">
                  <c:v>6.6473999977461062E-3</c:v>
                </c:pt>
                <c:pt idx="478">
                  <c:v>6.6473999977461062E-3</c:v>
                </c:pt>
                <c:pt idx="479">
                  <c:v>7.6474000015878119E-3</c:v>
                </c:pt>
                <c:pt idx="480">
                  <c:v>8.6473999981535599E-3</c:v>
                </c:pt>
                <c:pt idx="481">
                  <c:v>8.6473999981535599E-3</c:v>
                </c:pt>
                <c:pt idx="482">
                  <c:v>1.0647399998561013E-2</c:v>
                </c:pt>
                <c:pt idx="483">
                  <c:v>1.2647399998968467E-2</c:v>
                </c:pt>
                <c:pt idx="484">
                  <c:v>1.3647400002810173E-2</c:v>
                </c:pt>
                <c:pt idx="485">
                  <c:v>1.3647400002810173E-2</c:v>
                </c:pt>
                <c:pt idx="486">
                  <c:v>1.3647400002810173E-2</c:v>
                </c:pt>
                <c:pt idx="487">
                  <c:v>2.9764999635517597E-4</c:v>
                </c:pt>
                <c:pt idx="488">
                  <c:v>2.2976499967626296E-3</c:v>
                </c:pt>
                <c:pt idx="489">
                  <c:v>3.2976500006043352E-3</c:v>
                </c:pt>
                <c:pt idx="490">
                  <c:v>4.2976499971700832E-3</c:v>
                </c:pt>
                <c:pt idx="491">
                  <c:v>4.2976499971700832E-3</c:v>
                </c:pt>
                <c:pt idx="492">
                  <c:v>5.2976499937358312E-3</c:v>
                </c:pt>
                <c:pt idx="493">
                  <c:v>5.2976499937358312E-3</c:v>
                </c:pt>
                <c:pt idx="494">
                  <c:v>5.2976499937358312E-3</c:v>
                </c:pt>
                <c:pt idx="495">
                  <c:v>7.2976499941432849E-3</c:v>
                </c:pt>
                <c:pt idx="496">
                  <c:v>7.2976499941432849E-3</c:v>
                </c:pt>
                <c:pt idx="497">
                  <c:v>8.2976499979849905E-3</c:v>
                </c:pt>
                <c:pt idx="498">
                  <c:v>8.2976499979849905E-3</c:v>
                </c:pt>
                <c:pt idx="499">
                  <c:v>9.2976499945507385E-3</c:v>
                </c:pt>
                <c:pt idx="500">
                  <c:v>9.2976499945507385E-3</c:v>
                </c:pt>
                <c:pt idx="501">
                  <c:v>-8.9149999985238537E-4</c:v>
                </c:pt>
                <c:pt idx="502">
                  <c:v>4.5085000019753352E-3</c:v>
                </c:pt>
                <c:pt idx="503">
                  <c:v>4.1587500018067658E-3</c:v>
                </c:pt>
                <c:pt idx="504">
                  <c:v>6.2898000032873824E-3</c:v>
                </c:pt>
                <c:pt idx="510">
                  <c:v>5.0111500022467226E-3</c:v>
                </c:pt>
                <c:pt idx="511">
                  <c:v>9.0742500033229589E-3</c:v>
                </c:pt>
                <c:pt idx="512">
                  <c:v>2.7244999946560711E-3</c:v>
                </c:pt>
                <c:pt idx="513">
                  <c:v>5.5846000032033771E-3</c:v>
                </c:pt>
                <c:pt idx="516">
                  <c:v>1.0947199996735435E-2</c:v>
                </c:pt>
                <c:pt idx="519">
                  <c:v>4.7759000008227304E-3</c:v>
                </c:pt>
                <c:pt idx="520">
                  <c:v>-1.1127500038128346E-3</c:v>
                </c:pt>
                <c:pt idx="521">
                  <c:v>-2.8122500007157214E-3</c:v>
                </c:pt>
                <c:pt idx="522">
                  <c:v>1.2838000002375338E-2</c:v>
                </c:pt>
                <c:pt idx="523">
                  <c:v>5.3558500003418885E-3</c:v>
                </c:pt>
                <c:pt idx="524">
                  <c:v>2.9464999970514327E-3</c:v>
                </c:pt>
                <c:pt idx="525">
                  <c:v>-1.0019950001151301E-2</c:v>
                </c:pt>
                <c:pt idx="526">
                  <c:v>2.2630300001765136E-2</c:v>
                </c:pt>
                <c:pt idx="528">
                  <c:v>7.1870499959914014E-3</c:v>
                </c:pt>
                <c:pt idx="529">
                  <c:v>7.7102499999455176E-3</c:v>
                </c:pt>
                <c:pt idx="530">
                  <c:v>-2.3183000012068078E-3</c:v>
                </c:pt>
                <c:pt idx="531">
                  <c:v>7.0935499970801175E-3</c:v>
                </c:pt>
                <c:pt idx="532">
                  <c:v>1.5743800002383068E-2</c:v>
                </c:pt>
                <c:pt idx="533">
                  <c:v>6.9665000046370551E-3</c:v>
                </c:pt>
                <c:pt idx="534">
                  <c:v>6.4896999974735081E-3</c:v>
                </c:pt>
                <c:pt idx="535">
                  <c:v>9.4896999944467098E-3</c:v>
                </c:pt>
                <c:pt idx="536">
                  <c:v>1.2489699998695869E-2</c:v>
                </c:pt>
                <c:pt idx="537">
                  <c:v>1.2489699998695869E-2</c:v>
                </c:pt>
                <c:pt idx="538">
                  <c:v>1.2489699998695869E-2</c:v>
                </c:pt>
                <c:pt idx="539">
                  <c:v>1.2489699998695869E-2</c:v>
                </c:pt>
                <c:pt idx="540">
                  <c:v>1.4489699999103323E-2</c:v>
                </c:pt>
                <c:pt idx="541">
                  <c:v>1.4489699999103323E-2</c:v>
                </c:pt>
                <c:pt idx="542">
                  <c:v>1.4489699999103323E-2</c:v>
                </c:pt>
                <c:pt idx="543">
                  <c:v>1.6489699999510776E-2</c:v>
                </c:pt>
                <c:pt idx="544">
                  <c:v>1.9489699996483978E-2</c:v>
                </c:pt>
                <c:pt idx="545">
                  <c:v>1.0790199994517025E-2</c:v>
                </c:pt>
                <c:pt idx="546">
                  <c:v>1.3790199998766184E-2</c:v>
                </c:pt>
                <c:pt idx="547">
                  <c:v>1.7790199999581091E-2</c:v>
                </c:pt>
                <c:pt idx="548">
                  <c:v>2.2790199996961746E-2</c:v>
                </c:pt>
                <c:pt idx="549">
                  <c:v>9.9507999984780326E-3</c:v>
                </c:pt>
                <c:pt idx="550">
                  <c:v>-4.3989499972667545E-3</c:v>
                </c:pt>
                <c:pt idx="551">
                  <c:v>5.1114000016241334E-3</c:v>
                </c:pt>
                <c:pt idx="552">
                  <c:v>2.9015500040259212E-3</c:v>
                </c:pt>
                <c:pt idx="553">
                  <c:v>6.9745000000693835E-3</c:v>
                </c:pt>
                <c:pt idx="554">
                  <c:v>9.1863499983446673E-3</c:v>
                </c:pt>
                <c:pt idx="555">
                  <c:v>7.8972000046633184E-3</c:v>
                </c:pt>
                <c:pt idx="556">
                  <c:v>5.2977000013925135E-3</c:v>
                </c:pt>
                <c:pt idx="557">
                  <c:v>1.8059300004097167E-2</c:v>
                </c:pt>
                <c:pt idx="558">
                  <c:v>1.6919399997277651E-2</c:v>
                </c:pt>
                <c:pt idx="559">
                  <c:v>2.391939999506576E-2</c:v>
                </c:pt>
                <c:pt idx="560">
                  <c:v>7.7095500018913299E-3</c:v>
                </c:pt>
                <c:pt idx="561">
                  <c:v>5.8544499988784082E-3</c:v>
                </c:pt>
                <c:pt idx="562">
                  <c:v>1.1427400000684429E-2</c:v>
                </c:pt>
                <c:pt idx="564">
                  <c:v>3.0614499992225319E-3</c:v>
                </c:pt>
                <c:pt idx="567">
                  <c:v>6.7295500048203394E-3</c:v>
                </c:pt>
                <c:pt idx="568">
                  <c:v>7.379800001217518E-3</c:v>
                </c:pt>
                <c:pt idx="569">
                  <c:v>1.6379799999413081E-2</c:v>
                </c:pt>
                <c:pt idx="570">
                  <c:v>1.9379799996386282E-2</c:v>
                </c:pt>
                <c:pt idx="579">
                  <c:v>3.534554999350803E-2</c:v>
                </c:pt>
                <c:pt idx="580">
                  <c:v>1.1106149999250192E-2</c:v>
                </c:pt>
                <c:pt idx="581">
                  <c:v>1.2806649996491615E-2</c:v>
                </c:pt>
                <c:pt idx="583">
                  <c:v>1.5078600001288578E-2</c:v>
                </c:pt>
                <c:pt idx="588">
                  <c:v>2.6031499997770879E-2</c:v>
                </c:pt>
                <c:pt idx="589">
                  <c:v>1.6817499999888241E-3</c:v>
                </c:pt>
                <c:pt idx="590">
                  <c:v>1.6817499999888241E-3</c:v>
                </c:pt>
                <c:pt idx="591">
                  <c:v>2.6817499965545721E-3</c:v>
                </c:pt>
                <c:pt idx="592">
                  <c:v>3.6817500003962778E-3</c:v>
                </c:pt>
                <c:pt idx="593">
                  <c:v>4.6817499969620258E-3</c:v>
                </c:pt>
                <c:pt idx="594">
                  <c:v>1.1681749994750135E-2</c:v>
                </c:pt>
                <c:pt idx="596">
                  <c:v>1.3681749995157588E-2</c:v>
                </c:pt>
                <c:pt idx="597">
                  <c:v>1.3681749995157588E-2</c:v>
                </c:pt>
                <c:pt idx="598">
                  <c:v>1.4681749998999294E-2</c:v>
                </c:pt>
                <c:pt idx="599">
                  <c:v>1.4681749998999294E-2</c:v>
                </c:pt>
                <c:pt idx="600">
                  <c:v>1.4681749998999294E-2</c:v>
                </c:pt>
                <c:pt idx="601">
                  <c:v>1.8681749999814201E-2</c:v>
                </c:pt>
                <c:pt idx="602">
                  <c:v>1.8681749999814201E-2</c:v>
                </c:pt>
                <c:pt idx="603">
                  <c:v>1.8681749999814201E-2</c:v>
                </c:pt>
                <c:pt idx="604">
                  <c:v>1.9681749996379949E-2</c:v>
                </c:pt>
                <c:pt idx="605">
                  <c:v>2.1681749996787403E-2</c:v>
                </c:pt>
                <c:pt idx="606">
                  <c:v>2.4681749993760604E-2</c:v>
                </c:pt>
                <c:pt idx="607">
                  <c:v>2.4681749993760604E-2</c:v>
                </c:pt>
                <c:pt idx="608">
                  <c:v>2.4681749993760604E-2</c:v>
                </c:pt>
                <c:pt idx="609">
                  <c:v>2.6681749994168058E-2</c:v>
                </c:pt>
                <c:pt idx="610">
                  <c:v>2.6681749994168058E-2</c:v>
                </c:pt>
                <c:pt idx="612">
                  <c:v>1.9855200000165496E-2</c:v>
                </c:pt>
                <c:pt idx="614">
                  <c:v>1.3027649998548441E-2</c:v>
                </c:pt>
                <c:pt idx="618">
                  <c:v>4.663200001232326E-3</c:v>
                </c:pt>
                <c:pt idx="619">
                  <c:v>1.3124299999617506E-2</c:v>
                </c:pt>
                <c:pt idx="622">
                  <c:v>1.7235649997019209E-2</c:v>
                </c:pt>
                <c:pt idx="623">
                  <c:v>9.8858999990625307E-3</c:v>
                </c:pt>
                <c:pt idx="626">
                  <c:v>1.4903750001394656E-2</c:v>
                </c:pt>
                <c:pt idx="627">
                  <c:v>1.104864999797428E-2</c:v>
                </c:pt>
                <c:pt idx="628">
                  <c:v>1.6048649995354936E-2</c:v>
                </c:pt>
                <c:pt idx="629">
                  <c:v>1.9048649999604095E-2</c:v>
                </c:pt>
                <c:pt idx="630">
                  <c:v>1.7698900002869777E-2</c:v>
                </c:pt>
                <c:pt idx="631">
                  <c:v>2.0698899999842979E-2</c:v>
                </c:pt>
                <c:pt idx="632">
                  <c:v>2.7698899997631088E-2</c:v>
                </c:pt>
                <c:pt idx="633">
                  <c:v>3.0698900001880247E-2</c:v>
                </c:pt>
                <c:pt idx="634">
                  <c:v>1.1460499998065643E-2</c:v>
                </c:pt>
                <c:pt idx="635">
                  <c:v>1.1460499998065643E-2</c:v>
                </c:pt>
                <c:pt idx="636">
                  <c:v>1.4921599999070168E-2</c:v>
                </c:pt>
                <c:pt idx="637">
                  <c:v>2.2921600000699982E-2</c:v>
                </c:pt>
                <c:pt idx="638">
                  <c:v>2.8921600001922343E-2</c:v>
                </c:pt>
                <c:pt idx="639">
                  <c:v>3.0921600002329797E-2</c:v>
                </c:pt>
                <c:pt idx="640">
                  <c:v>4.57184999686433E-3</c:v>
                </c:pt>
                <c:pt idx="641">
                  <c:v>1.4222099998733029E-2</c:v>
                </c:pt>
                <c:pt idx="642">
                  <c:v>1.4255649999540765E-2</c:v>
                </c:pt>
                <c:pt idx="643">
                  <c:v>1.9255650004197378E-2</c:v>
                </c:pt>
                <c:pt idx="651">
                  <c:v>1.6386850002163555E-2</c:v>
                </c:pt>
                <c:pt idx="655">
                  <c:v>2.1110050001880154E-2</c:v>
                </c:pt>
                <c:pt idx="658">
                  <c:v>3.7366299999121111E-2</c:v>
                </c:pt>
                <c:pt idx="659">
                  <c:v>8.4619499975815415E-3</c:v>
                </c:pt>
                <c:pt idx="660">
                  <c:v>8.4619499975815415E-3</c:v>
                </c:pt>
                <c:pt idx="661">
                  <c:v>2.3461949996999465E-2</c:v>
                </c:pt>
                <c:pt idx="662">
                  <c:v>1.387379999505356E-2</c:v>
                </c:pt>
                <c:pt idx="663">
                  <c:v>1.387379999505356E-2</c:v>
                </c:pt>
                <c:pt idx="664">
                  <c:v>1.387379999505356E-2</c:v>
                </c:pt>
                <c:pt idx="665">
                  <c:v>1.387379999505356E-2</c:v>
                </c:pt>
                <c:pt idx="666">
                  <c:v>1.387379999505356E-2</c:v>
                </c:pt>
                <c:pt idx="667">
                  <c:v>6.5240499970968813E-3</c:v>
                </c:pt>
                <c:pt idx="668">
                  <c:v>6.5240499970968813E-3</c:v>
                </c:pt>
                <c:pt idx="669">
                  <c:v>9.5240500013460405E-3</c:v>
                </c:pt>
                <c:pt idx="670">
                  <c:v>1.7524050002975855E-2</c:v>
                </c:pt>
                <c:pt idx="672">
                  <c:v>4.8888000019360334E-3</c:v>
                </c:pt>
                <c:pt idx="674">
                  <c:v>3.8109999950393103E-3</c:v>
                </c:pt>
                <c:pt idx="675">
                  <c:v>1.5810999997484032E-2</c:v>
                </c:pt>
                <c:pt idx="677">
                  <c:v>1.4763899998797569E-2</c:v>
                </c:pt>
                <c:pt idx="678">
                  <c:v>1.9763899996178225E-2</c:v>
                </c:pt>
                <c:pt idx="679">
                  <c:v>2.3763899996993132E-2</c:v>
                </c:pt>
                <c:pt idx="680">
                  <c:v>2.4763900000834838E-2</c:v>
                </c:pt>
                <c:pt idx="681">
                  <c:v>2.6763900001242291E-2</c:v>
                </c:pt>
                <c:pt idx="682">
                  <c:v>9.4141500012483448E-3</c:v>
                </c:pt>
                <c:pt idx="683">
                  <c:v>2.5414150004507974E-2</c:v>
                </c:pt>
                <c:pt idx="684">
                  <c:v>2.6064400000905152E-2</c:v>
                </c:pt>
                <c:pt idx="685">
                  <c:v>2.8064399994036648E-2</c:v>
                </c:pt>
                <c:pt idx="686">
                  <c:v>2.5476250004430767E-2</c:v>
                </c:pt>
                <c:pt idx="687">
                  <c:v>9.2713999983971007E-3</c:v>
                </c:pt>
                <c:pt idx="688">
                  <c:v>1.1271399998804554E-2</c:v>
                </c:pt>
                <c:pt idx="690">
                  <c:v>1.7506950003735255E-2</c:v>
                </c:pt>
                <c:pt idx="691">
                  <c:v>2.0067549994564615E-2</c:v>
                </c:pt>
                <c:pt idx="693">
                  <c:v>2.8636150003876537E-2</c:v>
                </c:pt>
                <c:pt idx="694">
                  <c:v>1.0081549997266848E-2</c:v>
                </c:pt>
                <c:pt idx="695">
                  <c:v>1.3081550001516007E-2</c:v>
                </c:pt>
                <c:pt idx="696">
                  <c:v>2.1081550003145821E-2</c:v>
                </c:pt>
                <c:pt idx="697">
                  <c:v>2.4081550000119023E-2</c:v>
                </c:pt>
                <c:pt idx="698">
                  <c:v>2.6081550000526477E-2</c:v>
                </c:pt>
                <c:pt idx="699">
                  <c:v>2.9081549997499678E-2</c:v>
                </c:pt>
                <c:pt idx="700">
                  <c:v>2.9081549997499678E-2</c:v>
                </c:pt>
                <c:pt idx="701">
                  <c:v>5.3042500003357418E-3</c:v>
                </c:pt>
                <c:pt idx="702">
                  <c:v>1.6304250006214716E-2</c:v>
                </c:pt>
                <c:pt idx="703">
                  <c:v>2.4304250000568572E-2</c:v>
                </c:pt>
                <c:pt idx="704">
                  <c:v>1.6366349998861551E-2</c:v>
                </c:pt>
                <c:pt idx="706">
                  <c:v>1.0860999995202292E-2</c:v>
                </c:pt>
                <c:pt idx="709">
                  <c:v>1.0096550002344884E-2</c:v>
                </c:pt>
                <c:pt idx="710">
                  <c:v>7.0808500022394583E-3</c:v>
                </c:pt>
                <c:pt idx="711">
                  <c:v>3.7311000050976872E-3</c:v>
                </c:pt>
                <c:pt idx="713">
                  <c:v>2.6003049999417271E-2</c:v>
                </c:pt>
                <c:pt idx="714">
                  <c:v>-2.2667500015813857E-3</c:v>
                </c:pt>
                <c:pt idx="715">
                  <c:v>-2.2667500015813857E-3</c:v>
                </c:pt>
                <c:pt idx="716">
                  <c:v>7.332499953918159E-4</c:v>
                </c:pt>
                <c:pt idx="717">
                  <c:v>1.7332499992335215E-3</c:v>
                </c:pt>
                <c:pt idx="718">
                  <c:v>2.7332499957992695E-3</c:v>
                </c:pt>
                <c:pt idx="719">
                  <c:v>8.7332499970216304E-3</c:v>
                </c:pt>
                <c:pt idx="720">
                  <c:v>1.8544099999417085E-2</c:v>
                </c:pt>
                <c:pt idx="721">
                  <c:v>8.256449997134041E-3</c:v>
                </c:pt>
                <c:pt idx="722">
                  <c:v>2.2256449999986216E-2</c:v>
                </c:pt>
                <c:pt idx="726">
                  <c:v>1.3766100004431792E-2</c:v>
                </c:pt>
                <c:pt idx="727">
                  <c:v>1.6766100001404993E-2</c:v>
                </c:pt>
                <c:pt idx="728">
                  <c:v>1.8766100001812447E-2</c:v>
                </c:pt>
                <c:pt idx="729">
                  <c:v>1.9766100005654152E-2</c:v>
                </c:pt>
                <c:pt idx="730">
                  <c:v>2.3100149999663699E-2</c:v>
                </c:pt>
                <c:pt idx="731">
                  <c:v>1.0623349997331388E-2</c:v>
                </c:pt>
                <c:pt idx="732">
                  <c:v>4.1958000001613982E-3</c:v>
                </c:pt>
                <c:pt idx="733">
                  <c:v>7.1958000044105574E-3</c:v>
                </c:pt>
                <c:pt idx="734">
                  <c:v>7.1958000044105574E-3</c:v>
                </c:pt>
                <c:pt idx="735">
                  <c:v>1.0195800001383759E-2</c:v>
                </c:pt>
                <c:pt idx="736">
                  <c:v>1.7257899999094661E-2</c:v>
                </c:pt>
                <c:pt idx="737">
                  <c:v>-3.2810000047902577E-3</c:v>
                </c:pt>
                <c:pt idx="738">
                  <c:v>7.7190000010887161E-3</c:v>
                </c:pt>
                <c:pt idx="739">
                  <c:v>9.7190000014961697E-3</c:v>
                </c:pt>
                <c:pt idx="740">
                  <c:v>1.1718999994627666E-2</c:v>
                </c:pt>
                <c:pt idx="741">
                  <c:v>1.5718999995442573E-2</c:v>
                </c:pt>
                <c:pt idx="742">
                  <c:v>1.554269999905955E-2</c:v>
                </c:pt>
                <c:pt idx="743">
                  <c:v>1.8542699996032752E-2</c:v>
                </c:pt>
                <c:pt idx="744">
                  <c:v>2.3542700000689365E-2</c:v>
                </c:pt>
                <c:pt idx="745">
                  <c:v>2.6542699997662567E-2</c:v>
                </c:pt>
                <c:pt idx="747">
                  <c:v>8.8767499983077869E-3</c:v>
                </c:pt>
                <c:pt idx="748">
                  <c:v>1.2876749999122694E-2</c:v>
                </c:pt>
                <c:pt idx="749">
                  <c:v>1.7876749996503349E-2</c:v>
                </c:pt>
                <c:pt idx="750">
                  <c:v>2.2876750001159962E-2</c:v>
                </c:pt>
                <c:pt idx="755">
                  <c:v>-5.9789999795611948E-4</c:v>
                </c:pt>
                <c:pt idx="756">
                  <c:v>6.4020999998319894E-3</c:v>
                </c:pt>
                <c:pt idx="757">
                  <c:v>9.4021000040811487E-3</c:v>
                </c:pt>
                <c:pt idx="758">
                  <c:v>1.0402100000646897E-2</c:v>
                </c:pt>
                <c:pt idx="759">
                  <c:v>3.8631999996141531E-3</c:v>
                </c:pt>
                <c:pt idx="760">
                  <c:v>4.8632000034558587E-3</c:v>
                </c:pt>
                <c:pt idx="761">
                  <c:v>1.4863200005493127E-2</c:v>
                </c:pt>
                <c:pt idx="762">
                  <c:v>2.1863200003281236E-2</c:v>
                </c:pt>
                <c:pt idx="763">
                  <c:v>1.2798249998013489E-2</c:v>
                </c:pt>
                <c:pt idx="764">
                  <c:v>1.9798250003077555E-2</c:v>
                </c:pt>
                <c:pt idx="765">
                  <c:v>2.2798250000050757E-2</c:v>
                </c:pt>
                <c:pt idx="766">
                  <c:v>2.3798250003892463E-2</c:v>
                </c:pt>
                <c:pt idx="768">
                  <c:v>2.8020949997880962E-2</c:v>
                </c:pt>
                <c:pt idx="769">
                  <c:v>2.9321950001758523E-2</c:v>
                </c:pt>
                <c:pt idx="770">
                  <c:v>1.5385700004117098E-2</c:v>
                </c:pt>
                <c:pt idx="771">
                  <c:v>1.5385700004117098E-2</c:v>
                </c:pt>
                <c:pt idx="772">
                  <c:v>1.7385700004524551E-2</c:v>
                </c:pt>
                <c:pt idx="774">
                  <c:v>2.2258650002186187E-2</c:v>
                </c:pt>
                <c:pt idx="775">
                  <c:v>2.2258650002186187E-2</c:v>
                </c:pt>
                <c:pt idx="777">
                  <c:v>2.425865000259364E-2</c:v>
                </c:pt>
                <c:pt idx="778">
                  <c:v>-5.8075000561075285E-4</c:v>
                </c:pt>
                <c:pt idx="779">
                  <c:v>-5.8075000561075285E-4</c:v>
                </c:pt>
                <c:pt idx="781">
                  <c:v>9.4192499964265153E-3</c:v>
                </c:pt>
                <c:pt idx="782">
                  <c:v>1.5419249997648876E-2</c:v>
                </c:pt>
                <c:pt idx="784">
                  <c:v>3.003809999790974E-2</c:v>
                </c:pt>
                <c:pt idx="786">
                  <c:v>3.3038100002158899E-2</c:v>
                </c:pt>
                <c:pt idx="787">
                  <c:v>4.6883500035619363E-3</c:v>
                </c:pt>
                <c:pt idx="788">
                  <c:v>6.6883500039693899E-3</c:v>
                </c:pt>
                <c:pt idx="789">
                  <c:v>9.6883500009425916E-3</c:v>
                </c:pt>
                <c:pt idx="790">
                  <c:v>1.968835000297986E-2</c:v>
                </c:pt>
                <c:pt idx="791">
                  <c:v>2.2688349999953061E-2</c:v>
                </c:pt>
                <c:pt idx="792">
                  <c:v>3.2688350001990329E-2</c:v>
                </c:pt>
                <c:pt idx="795">
                  <c:v>3.1011549996037502E-2</c:v>
                </c:pt>
                <c:pt idx="800">
                  <c:v>2.9115200006344821E-2</c:v>
                </c:pt>
                <c:pt idx="803">
                  <c:v>2.40059999996447E-2</c:v>
                </c:pt>
                <c:pt idx="805">
                  <c:v>3.700599999865517E-2</c:v>
                </c:pt>
                <c:pt idx="806">
                  <c:v>-1.1831499941763468E-3</c:v>
                </c:pt>
                <c:pt idx="810">
                  <c:v>3.0928200001653749E-2</c:v>
                </c:pt>
                <c:pt idx="811">
                  <c:v>3.0928200001653749E-2</c:v>
                </c:pt>
                <c:pt idx="812">
                  <c:v>3.3928199998626951E-2</c:v>
                </c:pt>
                <c:pt idx="813">
                  <c:v>-1.4215500050340779E-3</c:v>
                </c:pt>
                <c:pt idx="814">
                  <c:v>6.5784499965957366E-3</c:v>
                </c:pt>
                <c:pt idx="815">
                  <c:v>1.3578449994383845E-2</c:v>
                </c:pt>
                <c:pt idx="816">
                  <c:v>1.5578449994791299E-2</c:v>
                </c:pt>
                <c:pt idx="817">
                  <c:v>1.7578449995198753E-2</c:v>
                </c:pt>
                <c:pt idx="818">
                  <c:v>2.157844999601366E-2</c:v>
                </c:pt>
                <c:pt idx="819">
                  <c:v>3.3578449998458382E-2</c:v>
                </c:pt>
                <c:pt idx="825">
                  <c:v>3.0269249997218139E-2</c:v>
                </c:pt>
                <c:pt idx="838">
                  <c:v>3.094250000140164E-2</c:v>
                </c:pt>
                <c:pt idx="842">
                  <c:v>3.4622450002643745E-2</c:v>
                </c:pt>
                <c:pt idx="852">
                  <c:v>3.5761099999945145E-2</c:v>
                </c:pt>
                <c:pt idx="854">
                  <c:v>5.0961099994310644E-2</c:v>
                </c:pt>
                <c:pt idx="855">
                  <c:v>4.4595649997063447E-2</c:v>
                </c:pt>
                <c:pt idx="856">
                  <c:v>3.6007499998959247E-2</c:v>
                </c:pt>
                <c:pt idx="857">
                  <c:v>3.6657749995356426E-2</c:v>
                </c:pt>
                <c:pt idx="859">
                  <c:v>3.6915100004989654E-2</c:v>
                </c:pt>
                <c:pt idx="860">
                  <c:v>3.7025099998572841E-2</c:v>
                </c:pt>
                <c:pt idx="861">
                  <c:v>3.7445100002514664E-2</c:v>
                </c:pt>
                <c:pt idx="862">
                  <c:v>3.9920925002661534E-2</c:v>
                </c:pt>
                <c:pt idx="863">
                  <c:v>4.0920924999227282E-2</c:v>
                </c:pt>
                <c:pt idx="864">
                  <c:v>4.1120925001450814E-2</c:v>
                </c:pt>
                <c:pt idx="865">
                  <c:v>3.7175949997617863E-2</c:v>
                </c:pt>
                <c:pt idx="866">
                  <c:v>3.7325949997466523E-2</c:v>
                </c:pt>
                <c:pt idx="873">
                  <c:v>4.0676975004316773E-2</c:v>
                </c:pt>
                <c:pt idx="874">
                  <c:v>4.3176974999369122E-2</c:v>
                </c:pt>
                <c:pt idx="875">
                  <c:v>3.9612150001630653E-2</c:v>
                </c:pt>
                <c:pt idx="876">
                  <c:v>3.9652150000620168E-2</c:v>
                </c:pt>
                <c:pt idx="877">
                  <c:v>3.9722150002489798E-2</c:v>
                </c:pt>
                <c:pt idx="878">
                  <c:v>3.9012649998767301E-2</c:v>
                </c:pt>
                <c:pt idx="879">
                  <c:v>3.9242650003870949E-2</c:v>
                </c:pt>
                <c:pt idx="880">
                  <c:v>3.9332650005235337E-2</c:v>
                </c:pt>
                <c:pt idx="881">
                  <c:v>4.2197675000352319E-2</c:v>
                </c:pt>
                <c:pt idx="882">
                  <c:v>4.4597674997930881E-2</c:v>
                </c:pt>
                <c:pt idx="883">
                  <c:v>4.5997674998943694E-2</c:v>
                </c:pt>
                <c:pt idx="884">
                  <c:v>4.0323749999515712E-2</c:v>
                </c:pt>
                <c:pt idx="885">
                  <c:v>4.0663749998202547E-2</c:v>
                </c:pt>
                <c:pt idx="886">
                  <c:v>4.132374999608146E-2</c:v>
                </c:pt>
                <c:pt idx="904">
                  <c:v>4.4022699999914039E-2</c:v>
                </c:pt>
                <c:pt idx="907">
                  <c:v>4.6086300004390068E-2</c:v>
                </c:pt>
                <c:pt idx="929">
                  <c:v>4.3483400004333816E-2</c:v>
                </c:pt>
                <c:pt idx="933">
                  <c:v>4.524337500333786E-2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E3-499B-9966-5CE19CB3C68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(2)'!$L$21:$L$956</c:f>
              <c:numCache>
                <c:formatCode>General</c:formatCode>
                <c:ptCount val="936"/>
                <c:pt idx="277">
                  <c:v>-2.2492499992949888E-3</c:v>
                </c:pt>
                <c:pt idx="297">
                  <c:v>-1.8865000020014122E-3</c:v>
                </c:pt>
                <c:pt idx="318">
                  <c:v>-2.510000194888562E-5</c:v>
                </c:pt>
                <c:pt idx="327">
                  <c:v>2.7803999983007088E-3</c:v>
                </c:pt>
                <c:pt idx="329">
                  <c:v>3.917499998351559E-4</c:v>
                </c:pt>
                <c:pt idx="330">
                  <c:v>-1.5800000255694613E-4</c:v>
                </c:pt>
                <c:pt idx="356">
                  <c:v>6.7585000215331092E-4</c:v>
                </c:pt>
                <c:pt idx="359">
                  <c:v>6.0926999940420501E-3</c:v>
                </c:pt>
                <c:pt idx="361">
                  <c:v>1.3931999928900041E-3</c:v>
                </c:pt>
                <c:pt idx="362">
                  <c:v>-3.0630000401288271E-4</c:v>
                </c:pt>
                <c:pt idx="366">
                  <c:v>-3.8452000007964671E-3</c:v>
                </c:pt>
                <c:pt idx="369">
                  <c:v>1.9163999968441203E-3</c:v>
                </c:pt>
                <c:pt idx="374">
                  <c:v>1.7996350004978012E-2</c:v>
                </c:pt>
                <c:pt idx="394">
                  <c:v>1.3234049998573028E-2</c:v>
                </c:pt>
                <c:pt idx="400">
                  <c:v>1.7693999980110675E-3</c:v>
                </c:pt>
                <c:pt idx="426">
                  <c:v>3.1930499972077087E-3</c:v>
                </c:pt>
                <c:pt idx="578">
                  <c:v>1.0770599998068064E-2</c:v>
                </c:pt>
                <c:pt idx="595">
                  <c:v>1.2781749996065628E-2</c:v>
                </c:pt>
                <c:pt idx="613">
                  <c:v>1.2815299996873364E-2</c:v>
                </c:pt>
                <c:pt idx="767">
                  <c:v>2.660959999775514E-2</c:v>
                </c:pt>
                <c:pt idx="807">
                  <c:v>2.9516850001527928E-2</c:v>
                </c:pt>
                <c:pt idx="841">
                  <c:v>3.1015450003906153E-2</c:v>
                </c:pt>
                <c:pt idx="845">
                  <c:v>3.9831025002058595E-2</c:v>
                </c:pt>
                <c:pt idx="846">
                  <c:v>2.9386200003500562E-2</c:v>
                </c:pt>
                <c:pt idx="847">
                  <c:v>3.1836949994612951E-2</c:v>
                </c:pt>
                <c:pt idx="848">
                  <c:v>4.1342374999658205E-2</c:v>
                </c:pt>
                <c:pt idx="849">
                  <c:v>3.0535600002622232E-2</c:v>
                </c:pt>
                <c:pt idx="853">
                  <c:v>3.5761099999945145E-2</c:v>
                </c:pt>
                <c:pt idx="869">
                  <c:v>3.8950099995417986E-2</c:v>
                </c:pt>
                <c:pt idx="872">
                  <c:v>3.9155225000286009E-2</c:v>
                </c:pt>
                <c:pt idx="889">
                  <c:v>4.0005349997954909E-2</c:v>
                </c:pt>
                <c:pt idx="890">
                  <c:v>4.0165350001188926E-2</c:v>
                </c:pt>
                <c:pt idx="891">
                  <c:v>4.0963849998661317E-2</c:v>
                </c:pt>
                <c:pt idx="892">
                  <c:v>4.1273849994468037E-2</c:v>
                </c:pt>
                <c:pt idx="893">
                  <c:v>4.1563849998055957E-2</c:v>
                </c:pt>
                <c:pt idx="894">
                  <c:v>4.1640025003289338E-2</c:v>
                </c:pt>
                <c:pt idx="895">
                  <c:v>4.3640025003696792E-2</c:v>
                </c:pt>
                <c:pt idx="896">
                  <c:v>4.2168150001089089E-2</c:v>
                </c:pt>
                <c:pt idx="897">
                  <c:v>4.2028749994642567E-2</c:v>
                </c:pt>
                <c:pt idx="898">
                  <c:v>4.127899999730289E-2</c:v>
                </c:pt>
                <c:pt idx="899">
                  <c:v>4.1479499996057712E-2</c:v>
                </c:pt>
                <c:pt idx="900">
                  <c:v>4.1409199999179691E-2</c:v>
                </c:pt>
                <c:pt idx="902">
                  <c:v>4.2422699996677693E-2</c:v>
                </c:pt>
                <c:pt idx="903">
                  <c:v>4.3522699997993186E-2</c:v>
                </c:pt>
                <c:pt idx="905">
                  <c:v>4.4222699994861614E-2</c:v>
                </c:pt>
                <c:pt idx="906">
                  <c:v>4.5986299999640323E-2</c:v>
                </c:pt>
                <c:pt idx="908">
                  <c:v>4.6386300004087389E-2</c:v>
                </c:pt>
                <c:pt idx="909">
                  <c:v>4.3001574995287228E-2</c:v>
                </c:pt>
                <c:pt idx="910">
                  <c:v>4.3701574999431614E-2</c:v>
                </c:pt>
                <c:pt idx="911">
                  <c:v>6.4613925002049655E-2</c:v>
                </c:pt>
                <c:pt idx="912">
                  <c:v>4.4479949996457435E-2</c:v>
                </c:pt>
                <c:pt idx="913">
                  <c:v>4.2497725000430364E-2</c:v>
                </c:pt>
                <c:pt idx="914">
                  <c:v>4.7097725000639912E-2</c:v>
                </c:pt>
                <c:pt idx="915">
                  <c:v>4.337659999873722E-2</c:v>
                </c:pt>
                <c:pt idx="916">
                  <c:v>4.0771675005089492E-2</c:v>
                </c:pt>
                <c:pt idx="917">
                  <c:v>4.0582524998171721E-2</c:v>
                </c:pt>
                <c:pt idx="918">
                  <c:v>4.246939999575261E-2</c:v>
                </c:pt>
                <c:pt idx="919">
                  <c:v>4.0119650002452545E-2</c:v>
                </c:pt>
                <c:pt idx="920">
                  <c:v>4.3084675002319273E-2</c:v>
                </c:pt>
                <c:pt idx="921">
                  <c:v>4.517482499795733E-2</c:v>
                </c:pt>
                <c:pt idx="922">
                  <c:v>4.323984999791719E-2</c:v>
                </c:pt>
                <c:pt idx="923">
                  <c:v>4.1930500003218185E-2</c:v>
                </c:pt>
                <c:pt idx="924">
                  <c:v>4.068675000598887E-2</c:v>
                </c:pt>
                <c:pt idx="925">
                  <c:v>5.2364124996529426E-2</c:v>
                </c:pt>
                <c:pt idx="926">
                  <c:v>4.6105025001452304E-2</c:v>
                </c:pt>
                <c:pt idx="927">
                  <c:v>4.2570049998175818E-2</c:v>
                </c:pt>
                <c:pt idx="928">
                  <c:v>4.157054999814136E-2</c:v>
                </c:pt>
                <c:pt idx="930">
                  <c:v>4.5044000005873386E-2</c:v>
                </c:pt>
                <c:pt idx="934">
                  <c:v>4.3649800005368888E-2</c:v>
                </c:pt>
                <c:pt idx="935">
                  <c:v>4.3200549996981863E-2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E3-499B-9966-5CE19CB3C68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(2)'!$M$21:$M$956</c:f>
              <c:numCache>
                <c:formatCode>General</c:formatCode>
                <c:ptCount val="936"/>
                <c:pt idx="5">
                  <c:v>-1.4307499950518832E-3</c:v>
                </c:pt>
                <c:pt idx="7">
                  <c:v>9.0303499964647926E-3</c:v>
                </c:pt>
                <c:pt idx="9">
                  <c:v>1.5442199997778516E-2</c:v>
                </c:pt>
                <c:pt idx="17">
                  <c:v>6.6491999969002791E-3</c:v>
                </c:pt>
                <c:pt idx="18">
                  <c:v>9.1103000013390556E-3</c:v>
                </c:pt>
                <c:pt idx="19">
                  <c:v>8.9832500016200356E-3</c:v>
                </c:pt>
                <c:pt idx="20">
                  <c:v>9.0660499990917742E-3</c:v>
                </c:pt>
                <c:pt idx="21">
                  <c:v>-5.1438000009511597E-3</c:v>
                </c:pt>
                <c:pt idx="22">
                  <c:v>-6.3329500044346787E-3</c:v>
                </c:pt>
                <c:pt idx="24">
                  <c:v>9.6513500029686838E-3</c:v>
                </c:pt>
                <c:pt idx="29">
                  <c:v>3.4464999989722855E-3</c:v>
                </c:pt>
                <c:pt idx="31">
                  <c:v>-3.7297999951988459E-3</c:v>
                </c:pt>
                <c:pt idx="32">
                  <c:v>1.920449998578988E-3</c:v>
                </c:pt>
                <c:pt idx="33">
                  <c:v>6.8204999843146652E-4</c:v>
                </c:pt>
                <c:pt idx="34">
                  <c:v>4.982549995474983E-3</c:v>
                </c:pt>
                <c:pt idx="47">
                  <c:v>3.0646499944850802E-3</c:v>
                </c:pt>
                <c:pt idx="49">
                  <c:v>1.1225249996641651E-2</c:v>
                </c:pt>
                <c:pt idx="63">
                  <c:v>6.0460999957285821E-3</c:v>
                </c:pt>
                <c:pt idx="100">
                  <c:v>1.3201999972807243E-3</c:v>
                </c:pt>
                <c:pt idx="101">
                  <c:v>2.9704499975196086E-3</c:v>
                </c:pt>
                <c:pt idx="104">
                  <c:v>6.5429000023868866E-3</c:v>
                </c:pt>
                <c:pt idx="105">
                  <c:v>5.6542499951319769E-3</c:v>
                </c:pt>
                <c:pt idx="106">
                  <c:v>5.3045000022393651E-3</c:v>
                </c:pt>
                <c:pt idx="107">
                  <c:v>7.7163499954622239E-3</c:v>
                </c:pt>
                <c:pt idx="108">
                  <c:v>1.736660000460688E-2</c:v>
                </c:pt>
                <c:pt idx="109">
                  <c:v>5.1774500025203452E-3</c:v>
                </c:pt>
                <c:pt idx="111">
                  <c:v>1.93905000196537E-3</c:v>
                </c:pt>
                <c:pt idx="113">
                  <c:v>1.1589299996558111E-2</c:v>
                </c:pt>
                <c:pt idx="115">
                  <c:v>-5.110199999762699E-3</c:v>
                </c:pt>
                <c:pt idx="116">
                  <c:v>7.8898000065237284E-3</c:v>
                </c:pt>
                <c:pt idx="126">
                  <c:v>3.0632499983767048E-3</c:v>
                </c:pt>
                <c:pt idx="134">
                  <c:v>1.2254549998033326E-2</c:v>
                </c:pt>
                <c:pt idx="135">
                  <c:v>1.7254549995413981E-2</c:v>
                </c:pt>
                <c:pt idx="137">
                  <c:v>-3.28435000119498E-3</c:v>
                </c:pt>
                <c:pt idx="138">
                  <c:v>5.7156499970005825E-3</c:v>
                </c:pt>
                <c:pt idx="139">
                  <c:v>-2.4242500003310852E-3</c:v>
                </c:pt>
                <c:pt idx="141">
                  <c:v>-2.7119000005768612E-3</c:v>
                </c:pt>
                <c:pt idx="143">
                  <c:v>-2.0616500041796826E-3</c:v>
                </c:pt>
                <c:pt idx="144">
                  <c:v>-1.061650000337977E-3</c:v>
                </c:pt>
                <c:pt idx="148">
                  <c:v>-1.2950300006195903E-2</c:v>
                </c:pt>
                <c:pt idx="151">
                  <c:v>2.2103000010247342E-3</c:v>
                </c:pt>
                <c:pt idx="153">
                  <c:v>-6.8389500011107884E-3</c:v>
                </c:pt>
                <c:pt idx="154">
                  <c:v>-4.9788500036811456E-3</c:v>
                </c:pt>
                <c:pt idx="159">
                  <c:v>-2.145849999942584E-2</c:v>
                </c:pt>
                <c:pt idx="160">
                  <c:v>-3.4585000030347146E-3</c:v>
                </c:pt>
                <c:pt idx="162">
                  <c:v>6.0646999991149642E-3</c:v>
                </c:pt>
                <c:pt idx="163">
                  <c:v>-5.4741999992984347E-3</c:v>
                </c:pt>
                <c:pt idx="166">
                  <c:v>-7.6455000016721897E-3</c:v>
                </c:pt>
                <c:pt idx="167">
                  <c:v>6.0574999952223152E-4</c:v>
                </c:pt>
                <c:pt idx="168">
                  <c:v>-9.3750000814907253E-5</c:v>
                </c:pt>
                <c:pt idx="169">
                  <c:v>4.5565000036731362E-3</c:v>
                </c:pt>
                <c:pt idx="170">
                  <c:v>-1.3799999578623101E-4</c:v>
                </c:pt>
                <c:pt idx="171">
                  <c:v>-3.5034499960602261E-3</c:v>
                </c:pt>
                <c:pt idx="172">
                  <c:v>6.7970500022056513E-3</c:v>
                </c:pt>
                <c:pt idx="173">
                  <c:v>3.9083999945432879E-3</c:v>
                </c:pt>
                <c:pt idx="174">
                  <c:v>1.9750004867091775E-5</c:v>
                </c:pt>
                <c:pt idx="175">
                  <c:v>-1.9181500028935261E-3</c:v>
                </c:pt>
                <c:pt idx="176">
                  <c:v>8.1849997513927519E-5</c:v>
                </c:pt>
                <c:pt idx="177">
                  <c:v>-1.1757550004404038E-2</c:v>
                </c:pt>
                <c:pt idx="178">
                  <c:v>-4.570500022964552E-4</c:v>
                </c:pt>
                <c:pt idx="179">
                  <c:v>-5.8067999998456798E-3</c:v>
                </c:pt>
                <c:pt idx="180">
                  <c:v>-4.8067999960039742E-3</c:v>
                </c:pt>
                <c:pt idx="181">
                  <c:v>5.0532999957795255E-3</c:v>
                </c:pt>
                <c:pt idx="183">
                  <c:v>-1.0451999987708405E-3</c:v>
                </c:pt>
                <c:pt idx="184">
                  <c:v>3.9547999986098148E-3</c:v>
                </c:pt>
                <c:pt idx="185">
                  <c:v>-7.4470000254223123E-4</c:v>
                </c:pt>
                <c:pt idx="186">
                  <c:v>-4.9495499988552183E-3</c:v>
                </c:pt>
                <c:pt idx="187">
                  <c:v>1.1125500022899359E-3</c:v>
                </c:pt>
                <c:pt idx="188">
                  <c:v>4.1125499992631376E-3</c:v>
                </c:pt>
                <c:pt idx="189">
                  <c:v>3.3844999998109415E-3</c:v>
                </c:pt>
                <c:pt idx="190">
                  <c:v>4.6849999998812564E-3</c:v>
                </c:pt>
                <c:pt idx="191">
                  <c:v>-4.4204999721841887E-4</c:v>
                </c:pt>
                <c:pt idx="192">
                  <c:v>2.1796499931951985E-3</c:v>
                </c:pt>
                <c:pt idx="193">
                  <c:v>4.480149997107219E-3</c:v>
                </c:pt>
                <c:pt idx="194">
                  <c:v>-5.869599997822661E-3</c:v>
                </c:pt>
                <c:pt idx="195">
                  <c:v>4.0235000051325187E-4</c:v>
                </c:pt>
                <c:pt idx="196">
                  <c:v>5.2752999981748872E-3</c:v>
                </c:pt>
                <c:pt idx="197">
                  <c:v>2.2604999685427174E-4</c:v>
                </c:pt>
                <c:pt idx="198">
                  <c:v>8.3373999950708821E-3</c:v>
                </c:pt>
                <c:pt idx="199">
                  <c:v>1.0990000009769574E-3</c:v>
                </c:pt>
                <c:pt idx="200">
                  <c:v>3.8606000016443431E-3</c:v>
                </c:pt>
                <c:pt idx="201">
                  <c:v>9.433999948669225E-4</c:v>
                </c:pt>
                <c:pt idx="202">
                  <c:v>-3.2664500031387433E-3</c:v>
                </c:pt>
                <c:pt idx="203">
                  <c:v>3.1454000054509379E-3</c:v>
                </c:pt>
                <c:pt idx="204">
                  <c:v>-1.3935000024503097E-3</c:v>
                </c:pt>
                <c:pt idx="205">
                  <c:v>-6.7589500031317584E-3</c:v>
                </c:pt>
                <c:pt idx="206">
                  <c:v>5.6528999994043261E-3</c:v>
                </c:pt>
                <c:pt idx="207">
                  <c:v>-2.4249000052805059E-3</c:v>
                </c:pt>
                <c:pt idx="208">
                  <c:v>-4.2490000487305224E-4</c:v>
                </c:pt>
                <c:pt idx="211">
                  <c:v>3.3366999996360391E-3</c:v>
                </c:pt>
                <c:pt idx="212">
                  <c:v>8.9869500006898306E-3</c:v>
                </c:pt>
                <c:pt idx="213">
                  <c:v>1.6986950002319645E-2</c:v>
                </c:pt>
                <c:pt idx="214">
                  <c:v>-2.5519499977235682E-3</c:v>
                </c:pt>
                <c:pt idx="215">
                  <c:v>-2.4406000011367723E-3</c:v>
                </c:pt>
                <c:pt idx="216">
                  <c:v>3.7024999619461596E-4</c:v>
                </c:pt>
                <c:pt idx="217">
                  <c:v>8.2431999981054105E-3</c:v>
                </c:pt>
                <c:pt idx="218">
                  <c:v>-1.1065500002587214E-3</c:v>
                </c:pt>
                <c:pt idx="219">
                  <c:v>3.338849994179327E-3</c:v>
                </c:pt>
                <c:pt idx="220">
                  <c:v>-7.0887000038055703E-3</c:v>
                </c:pt>
                <c:pt idx="221">
                  <c:v>-1.9645000065793283E-3</c:v>
                </c:pt>
                <c:pt idx="222">
                  <c:v>-5.3142500037210993E-3</c:v>
                </c:pt>
                <c:pt idx="223">
                  <c:v>-2.806999982567504E-4</c:v>
                </c:pt>
                <c:pt idx="224">
                  <c:v>7.1804000035626814E-3</c:v>
                </c:pt>
                <c:pt idx="225">
                  <c:v>-2.7574999985517934E-3</c:v>
                </c:pt>
                <c:pt idx="226">
                  <c:v>1.1892750000697561E-2</c:v>
                </c:pt>
                <c:pt idx="229">
                  <c:v>8.0661999963922426E-3</c:v>
                </c:pt>
                <c:pt idx="230">
                  <c:v>-9.703249997983221E-3</c:v>
                </c:pt>
                <c:pt idx="231">
                  <c:v>-3.1229500018525869E-3</c:v>
                </c:pt>
                <c:pt idx="232">
                  <c:v>-6.2914000009186566E-3</c:v>
                </c:pt>
                <c:pt idx="233">
                  <c:v>-6.8509999982779846E-3</c:v>
                </c:pt>
                <c:pt idx="234">
                  <c:v>-6.2499999985448085E-3</c:v>
                </c:pt>
                <c:pt idx="235">
                  <c:v>-1.2788899999577552E-2</c:v>
                </c:pt>
                <c:pt idx="236">
                  <c:v>-4.7888999979477376E-3</c:v>
                </c:pt>
                <c:pt idx="237">
                  <c:v>3.2111000036820769E-3</c:v>
                </c:pt>
                <c:pt idx="238">
                  <c:v>2.0919000016874634E-3</c:v>
                </c:pt>
                <c:pt idx="239">
                  <c:v>-9.7804999677464366E-4</c:v>
                </c:pt>
                <c:pt idx="240">
                  <c:v>-5.2164500011713244E-3</c:v>
                </c:pt>
                <c:pt idx="241">
                  <c:v>-5.5818999971961603E-3</c:v>
                </c:pt>
                <c:pt idx="242">
                  <c:v>-2.8359999996609986E-3</c:v>
                </c:pt>
                <c:pt idx="243">
                  <c:v>2.1534449995670002E-2</c:v>
                </c:pt>
                <c:pt idx="244">
                  <c:v>-7.16505000309553E-3</c:v>
                </c:pt>
                <c:pt idx="245">
                  <c:v>-1.055120000091847E-2</c:v>
                </c:pt>
                <c:pt idx="246">
                  <c:v>2.1040000137872994E-4</c:v>
                </c:pt>
                <c:pt idx="247">
                  <c:v>-2.1715000184485689E-4</c:v>
                </c:pt>
                <c:pt idx="248">
                  <c:v>7.050500062177889E-4</c:v>
                </c:pt>
                <c:pt idx="249">
                  <c:v>-9.5826000033412129E-3</c:v>
                </c:pt>
                <c:pt idx="250">
                  <c:v>-3.6603999978979118E-3</c:v>
                </c:pt>
                <c:pt idx="251">
                  <c:v>-4.8003000047174282E-3</c:v>
                </c:pt>
                <c:pt idx="252">
                  <c:v>2.9898499997216277E-3</c:v>
                </c:pt>
                <c:pt idx="253">
                  <c:v>-1.8598299997393042E-2</c:v>
                </c:pt>
                <c:pt idx="254">
                  <c:v>-4.3787449998490047E-2</c:v>
                </c:pt>
                <c:pt idx="255">
                  <c:v>-1.4486949999991339E-2</c:v>
                </c:pt>
                <c:pt idx="256">
                  <c:v>-7.626849997905083E-3</c:v>
                </c:pt>
                <c:pt idx="257">
                  <c:v>-1.6575000336160883E-4</c:v>
                </c:pt>
                <c:pt idx="258">
                  <c:v>-5.6475000747013837E-4</c:v>
                </c:pt>
                <c:pt idx="259">
                  <c:v>2.6579499972285703E-3</c:v>
                </c:pt>
                <c:pt idx="260">
                  <c:v>-9.230700001353398E-3</c:v>
                </c:pt>
                <c:pt idx="261">
                  <c:v>-2.9301999966264702E-3</c:v>
                </c:pt>
                <c:pt idx="262">
                  <c:v>-9.1193499974906445E-3</c:v>
                </c:pt>
                <c:pt idx="263">
                  <c:v>-4.6910000673960894E-4</c:v>
                </c:pt>
                <c:pt idx="264">
                  <c:v>3.9919999981066212E-3</c:v>
                </c:pt>
                <c:pt idx="265">
                  <c:v>0.10433782499603694</c:v>
                </c:pt>
                <c:pt idx="266">
                  <c:v>-6.5469000037410296E-3</c:v>
                </c:pt>
                <c:pt idx="267">
                  <c:v>3.0541000014636666E-3</c:v>
                </c:pt>
                <c:pt idx="268">
                  <c:v>6.5644499991321936E-3</c:v>
                </c:pt>
                <c:pt idx="269">
                  <c:v>-7.9951500010793097E-3</c:v>
                </c:pt>
                <c:pt idx="270">
                  <c:v>-9.9514999601524323E-4</c:v>
                </c:pt>
                <c:pt idx="271">
                  <c:v>-3.484799999569077E-3</c:v>
                </c:pt>
                <c:pt idx="272">
                  <c:v>-2.484800003003329E-3</c:v>
                </c:pt>
                <c:pt idx="273">
                  <c:v>9.5151999994413927E-3</c:v>
                </c:pt>
                <c:pt idx="274">
                  <c:v>3.4659500015550293E-3</c:v>
                </c:pt>
                <c:pt idx="275">
                  <c:v>1.1619999713730067E-4</c:v>
                </c:pt>
                <c:pt idx="276">
                  <c:v>-8.1636000031721778E-3</c:v>
                </c:pt>
                <c:pt idx="278">
                  <c:v>-5.4876499998499639E-3</c:v>
                </c:pt>
                <c:pt idx="279">
                  <c:v>1.0512349996133707E-2</c:v>
                </c:pt>
                <c:pt idx="280">
                  <c:v>2.0226999986334704E-3</c:v>
                </c:pt>
                <c:pt idx="281">
                  <c:v>-2.1171999978832901E-3</c:v>
                </c:pt>
                <c:pt idx="282">
                  <c:v>4.6729500027140602E-3</c:v>
                </c:pt>
                <c:pt idx="283">
                  <c:v>2.3231999948620796E-3</c:v>
                </c:pt>
                <c:pt idx="284">
                  <c:v>5.3231999991112389E-3</c:v>
                </c:pt>
                <c:pt idx="285">
                  <c:v>2.0847999985562637E-3</c:v>
                </c:pt>
                <c:pt idx="286">
                  <c:v>2.7350500022294E-3</c:v>
                </c:pt>
                <c:pt idx="287">
                  <c:v>1.5035550000902731E-2</c:v>
                </c:pt>
                <c:pt idx="288">
                  <c:v>-1.1536000019987114E-3</c:v>
                </c:pt>
                <c:pt idx="289">
                  <c:v>-9.3919999999343418E-3</c:v>
                </c:pt>
                <c:pt idx="290">
                  <c:v>-7.3919999995268881E-3</c:v>
                </c:pt>
                <c:pt idx="291">
                  <c:v>-2.3920000021462329E-3</c:v>
                </c:pt>
                <c:pt idx="292">
                  <c:v>-1.1930900000152178E-2</c:v>
                </c:pt>
                <c:pt idx="293">
                  <c:v>2.0691000026999973E-3</c:v>
                </c:pt>
                <c:pt idx="294">
                  <c:v>2.7193499990971759E-3</c:v>
                </c:pt>
                <c:pt idx="295">
                  <c:v>-4.2055000085383654E-4</c:v>
                </c:pt>
                <c:pt idx="296">
                  <c:v>9.5794500011834316E-3</c:v>
                </c:pt>
                <c:pt idx="298">
                  <c:v>-4.1357499940204434E-3</c:v>
                </c:pt>
                <c:pt idx="299">
                  <c:v>-9.4854999988456257E-3</c:v>
                </c:pt>
                <c:pt idx="300">
                  <c:v>-3.4854999976232648E-3</c:v>
                </c:pt>
                <c:pt idx="301">
                  <c:v>-4.8550000065006316E-4</c:v>
                </c:pt>
                <c:pt idx="302">
                  <c:v>1.1514500001794659E-2</c:v>
                </c:pt>
                <c:pt idx="303">
                  <c:v>-1.2835249995987397E-2</c:v>
                </c:pt>
                <c:pt idx="304">
                  <c:v>-3.0244000008678995E-3</c:v>
                </c:pt>
                <c:pt idx="307">
                  <c:v>1.6258499963441864E-3</c:v>
                </c:pt>
                <c:pt idx="308">
                  <c:v>2.7372000040486455E-3</c:v>
                </c:pt>
                <c:pt idx="309">
                  <c:v>-8.8151449999713805E-2</c:v>
                </c:pt>
                <c:pt idx="310">
                  <c:v>1.8309650004084688E-2</c:v>
                </c:pt>
                <c:pt idx="312">
                  <c:v>-1.3578999998571817E-2</c:v>
                </c:pt>
                <c:pt idx="313">
                  <c:v>-3.4676499999477528E-3</c:v>
                </c:pt>
                <c:pt idx="314">
                  <c:v>-1.0167149994231295E-2</c:v>
                </c:pt>
                <c:pt idx="315">
                  <c:v>-2.1956999989924952E-3</c:v>
                </c:pt>
                <c:pt idx="316">
                  <c:v>9.9156500000390224E-3</c:v>
                </c:pt>
                <c:pt idx="317">
                  <c:v>-3.4862000029534101E-3</c:v>
                </c:pt>
                <c:pt idx="319">
                  <c:v>-2.2374849999323487E-2</c:v>
                </c:pt>
                <c:pt idx="322">
                  <c:v>1.0925649999990128E-2</c:v>
                </c:pt>
                <c:pt idx="324">
                  <c:v>5.0862499992945231E-3</c:v>
                </c:pt>
                <c:pt idx="325">
                  <c:v>-1.2740300000587013E-2</c:v>
                </c:pt>
                <c:pt idx="326">
                  <c:v>7.7004999911878258E-4</c:v>
                </c:pt>
                <c:pt idx="328">
                  <c:v>3.2804000002215616E-3</c:v>
                </c:pt>
                <c:pt idx="332">
                  <c:v>-6.3855499975034036E-3</c:v>
                </c:pt>
                <c:pt idx="333">
                  <c:v>-3.5953999977209605E-3</c:v>
                </c:pt>
                <c:pt idx="336">
                  <c:v>-1.1835500044981018E-3</c:v>
                </c:pt>
                <c:pt idx="337">
                  <c:v>-3.0229499971028417E-3</c:v>
                </c:pt>
                <c:pt idx="338">
                  <c:v>6.9770499976584688E-3</c:v>
                </c:pt>
                <c:pt idx="342">
                  <c:v>8.3731999984593131E-3</c:v>
                </c:pt>
                <c:pt idx="343">
                  <c:v>-6.7666999966604635E-3</c:v>
                </c:pt>
                <c:pt idx="345">
                  <c:v>9.4845499988878146E-3</c:v>
                </c:pt>
                <c:pt idx="346">
                  <c:v>4.851809999672696E-2</c:v>
                </c:pt>
                <c:pt idx="349">
                  <c:v>-1.2880900001619011E-2</c:v>
                </c:pt>
                <c:pt idx="350">
                  <c:v>-4.2306499963160604E-3</c:v>
                </c:pt>
                <c:pt idx="351">
                  <c:v>3.0698499977006577E-3</c:v>
                </c:pt>
                <c:pt idx="352">
                  <c:v>1.2304500050959177E-3</c:v>
                </c:pt>
                <c:pt idx="355">
                  <c:v>2.1655000018654391E-3</c:v>
                </c:pt>
                <c:pt idx="364">
                  <c:v>7.8434999886667356E-4</c:v>
                </c:pt>
                <c:pt idx="370">
                  <c:v>1.7065499996533617E-3</c:v>
                </c:pt>
                <c:pt idx="372">
                  <c:v>1.3624999701278284E-4</c:v>
                </c:pt>
                <c:pt idx="378">
                  <c:v>4.7707999983686022E-3</c:v>
                </c:pt>
                <c:pt idx="379">
                  <c:v>-2.3690999951213598E-3</c:v>
                </c:pt>
                <c:pt idx="380">
                  <c:v>-5.8173500074190088E-3</c:v>
                </c:pt>
                <c:pt idx="381">
                  <c:v>1.0783650002849754E-2</c:v>
                </c:pt>
                <c:pt idx="382">
                  <c:v>-6.5946500035352074E-3</c:v>
                </c:pt>
                <c:pt idx="384">
                  <c:v>-1.993650002987124E-3</c:v>
                </c:pt>
                <c:pt idx="385">
                  <c:v>3.5166999950888567E-3</c:v>
                </c:pt>
                <c:pt idx="387">
                  <c:v>9.1669499961426482E-3</c:v>
                </c:pt>
                <c:pt idx="388">
                  <c:v>2.8172000020276755E-3</c:v>
                </c:pt>
                <c:pt idx="390">
                  <c:v>7.3403999995207414E-3</c:v>
                </c:pt>
                <c:pt idx="392">
                  <c:v>1.9128499989164993E-3</c:v>
                </c:pt>
                <c:pt idx="393">
                  <c:v>-2.2270499976002611E-3</c:v>
                </c:pt>
                <c:pt idx="397">
                  <c:v>1.0153400005947333E-2</c:v>
                </c:pt>
                <c:pt idx="398">
                  <c:v>6.8500500055961311E-3</c:v>
                </c:pt>
                <c:pt idx="399">
                  <c:v>-4.880849999608472E-3</c:v>
                </c:pt>
                <c:pt idx="401">
                  <c:v>1.8300449999514967E-2</c:v>
                </c:pt>
                <c:pt idx="403">
                  <c:v>8.9859999570762739E-4</c:v>
                </c:pt>
                <c:pt idx="406">
                  <c:v>1.2129999959142879E-4</c:v>
                </c:pt>
                <c:pt idx="417">
                  <c:v>5.3254500016919337E-3</c:v>
                </c:pt>
                <c:pt idx="418">
                  <c:v>2.1855500017409213E-3</c:v>
                </c:pt>
                <c:pt idx="419">
                  <c:v>-1.1578899997402914E-2</c:v>
                </c:pt>
                <c:pt idx="420">
                  <c:v>3.2319499950972386E-3</c:v>
                </c:pt>
                <c:pt idx="425">
                  <c:v>-4.6755000221310183E-4</c:v>
                </c:pt>
                <c:pt idx="427">
                  <c:v>3.7551499990513548E-3</c:v>
                </c:pt>
                <c:pt idx="429">
                  <c:v>-1.5322649996960536E-2</c:v>
                </c:pt>
                <c:pt idx="430">
                  <c:v>8.7886999972397462E-3</c:v>
                </c:pt>
                <c:pt idx="431">
                  <c:v>-2.5610500015318394E-3</c:v>
                </c:pt>
                <c:pt idx="432">
                  <c:v>9.1227500015520491E-3</c:v>
                </c:pt>
                <c:pt idx="433">
                  <c:v>8.7729999941075221E-3</c:v>
                </c:pt>
                <c:pt idx="434">
                  <c:v>7.4232499973732047E-3</c:v>
                </c:pt>
                <c:pt idx="435">
                  <c:v>1.0073500001453795E-2</c:v>
                </c:pt>
                <c:pt idx="436">
                  <c:v>2.6951999971061014E-3</c:v>
                </c:pt>
                <c:pt idx="437">
                  <c:v>2.9957000006106682E-3</c:v>
                </c:pt>
                <c:pt idx="438">
                  <c:v>4.6459500008495525E-3</c:v>
                </c:pt>
                <c:pt idx="439">
                  <c:v>4.5060499978717417E-3</c:v>
                </c:pt>
                <c:pt idx="440">
                  <c:v>1.0596699998131953E-2</c:v>
                </c:pt>
                <c:pt idx="441">
                  <c:v>5.7799996284302324E-5</c:v>
                </c:pt>
                <c:pt idx="442">
                  <c:v>-8.2099999417550862E-5</c:v>
                </c:pt>
                <c:pt idx="443">
                  <c:v>6.3297500018961728E-3</c:v>
                </c:pt>
                <c:pt idx="444">
                  <c:v>-3.7194999968050979E-3</c:v>
                </c:pt>
                <c:pt idx="445">
                  <c:v>1.1930749999010004E-2</c:v>
                </c:pt>
                <c:pt idx="446">
                  <c:v>-7.9579000012017787E-3</c:v>
                </c:pt>
                <c:pt idx="447">
                  <c:v>-6.5739999990910292E-4</c:v>
                </c:pt>
                <c:pt idx="448">
                  <c:v>1.3426000004983507E-3</c:v>
                </c:pt>
                <c:pt idx="449">
                  <c:v>1.0202699995716102E-2</c:v>
                </c:pt>
                <c:pt idx="450">
                  <c:v>1.0104200002388097E-2</c:v>
                </c:pt>
                <c:pt idx="452">
                  <c:v>-8.0849500009207986E-3</c:v>
                </c:pt>
                <c:pt idx="453">
                  <c:v>6.9150499984971248E-3</c:v>
                </c:pt>
                <c:pt idx="454">
                  <c:v>1.4075650004087947E-2</c:v>
                </c:pt>
                <c:pt idx="455">
                  <c:v>3.899349998391699E-3</c:v>
                </c:pt>
                <c:pt idx="457">
                  <c:v>4.6609499986516312E-3</c:v>
                </c:pt>
                <c:pt idx="466">
                  <c:v>-4.8158499994315207E-3</c:v>
                </c:pt>
                <c:pt idx="506">
                  <c:v>4.455399997823406E-3</c:v>
                </c:pt>
                <c:pt idx="507">
                  <c:v>9.5667500063427724E-3</c:v>
                </c:pt>
                <c:pt idx="508">
                  <c:v>1.056675000290852E-2</c:v>
                </c:pt>
                <c:pt idx="509">
                  <c:v>1.3089949999994133E-2</c:v>
                </c:pt>
                <c:pt idx="517">
                  <c:v>6.6309999965596944E-3</c:v>
                </c:pt>
                <c:pt idx="518">
                  <c:v>8.630999996967148E-3</c:v>
                </c:pt>
                <c:pt idx="571">
                  <c:v>6.6024999978253618E-3</c:v>
                </c:pt>
                <c:pt idx="572">
                  <c:v>4.3148499971721321E-3</c:v>
                </c:pt>
                <c:pt idx="573">
                  <c:v>1.9775950000621378E-2</c:v>
                </c:pt>
                <c:pt idx="574">
                  <c:v>8.3769499979098327E-3</c:v>
                </c:pt>
                <c:pt idx="575">
                  <c:v>7.8872999947634526E-3</c:v>
                </c:pt>
                <c:pt idx="576">
                  <c:v>-4.462450000573881E-3</c:v>
                </c:pt>
                <c:pt idx="577">
                  <c:v>3.1099999978323467E-3</c:v>
                </c:pt>
                <c:pt idx="582">
                  <c:v>1.0317000000213739E-2</c:v>
                </c:pt>
                <c:pt idx="584">
                  <c:v>1.5029349997348618E-2</c:v>
                </c:pt>
                <c:pt idx="587">
                  <c:v>1.5474749998247717E-2</c:v>
                </c:pt>
                <c:pt idx="611">
                  <c:v>1.3793099999020342E-2</c:v>
                </c:pt>
                <c:pt idx="617">
                  <c:v>5.3627000015694648E-3</c:v>
                </c:pt>
                <c:pt idx="625">
                  <c:v>1.3603250001324341E-2</c:v>
                </c:pt>
                <c:pt idx="646">
                  <c:v>1.9840949993522372E-2</c:v>
                </c:pt>
                <c:pt idx="647">
                  <c:v>2.0491199997195508E-2</c:v>
                </c:pt>
                <c:pt idx="648">
                  <c:v>1.979169999685837E-2</c:v>
                </c:pt>
                <c:pt idx="649">
                  <c:v>1.936415000091074E-2</c:v>
                </c:pt>
                <c:pt idx="652">
                  <c:v>1.953759999742033E-2</c:v>
                </c:pt>
                <c:pt idx="653">
                  <c:v>1.8698200001381338E-2</c:v>
                </c:pt>
                <c:pt idx="656">
                  <c:v>1.5871649993641768E-2</c:v>
                </c:pt>
                <c:pt idx="657">
                  <c:v>1.479385000129696E-2</c:v>
                </c:pt>
                <c:pt idx="676">
                  <c:v>9.9530500010587275E-3</c:v>
                </c:pt>
                <c:pt idx="692">
                  <c:v>2.3413449998770375E-2</c:v>
                </c:pt>
                <c:pt idx="705">
                  <c:v>4.0501499970559962E-3</c:v>
                </c:pt>
                <c:pt idx="724">
                  <c:v>3.3542499950272031E-3</c:v>
                </c:pt>
                <c:pt idx="752">
                  <c:v>2.4811799994495232E-2</c:v>
                </c:pt>
                <c:pt idx="826">
                  <c:v>3.4704799996688962E-2</c:v>
                </c:pt>
                <c:pt idx="828">
                  <c:v>3.4927499997138511E-2</c:v>
                </c:pt>
                <c:pt idx="837">
                  <c:v>3.1180900004983414E-2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E3-499B-9966-5CE19CB3C68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(2)'!$N$21:$N$956</c:f>
              <c:numCache>
                <c:formatCode>General</c:formatCode>
                <c:ptCount val="9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E3-499B-9966-5CE19CB3C68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(2)'!$O$21:$O$924</c:f>
              <c:numCache>
                <c:formatCode>General</c:formatCode>
                <c:ptCount val="904"/>
                <c:pt idx="776">
                  <c:v>2.3258649998751935E-2</c:v>
                </c:pt>
                <c:pt idx="780">
                  <c:v>8.4192499998607673E-3</c:v>
                </c:pt>
                <c:pt idx="785">
                  <c:v>3.1038100001751445E-2</c:v>
                </c:pt>
                <c:pt idx="801">
                  <c:v>2.2055250003177207E-2</c:v>
                </c:pt>
                <c:pt idx="802">
                  <c:v>3.2705500001611654E-2</c:v>
                </c:pt>
                <c:pt idx="804">
                  <c:v>3.4005999994406011E-2</c:v>
                </c:pt>
                <c:pt idx="808">
                  <c:v>2.9467100001056679E-2</c:v>
                </c:pt>
                <c:pt idx="809">
                  <c:v>3.5767599998507649E-2</c:v>
                </c:pt>
                <c:pt idx="820">
                  <c:v>2.4878949996491428E-2</c:v>
                </c:pt>
                <c:pt idx="821">
                  <c:v>2.6295800002117176E-2</c:v>
                </c:pt>
                <c:pt idx="822">
                  <c:v>3.7896800000453368E-2</c:v>
                </c:pt>
                <c:pt idx="823">
                  <c:v>2.9658400002517737E-2</c:v>
                </c:pt>
                <c:pt idx="824">
                  <c:v>2.251849999447586E-2</c:v>
                </c:pt>
                <c:pt idx="827">
                  <c:v>1.9515650004905183E-2</c:v>
                </c:pt>
                <c:pt idx="830">
                  <c:v>3.2961049997538794E-2</c:v>
                </c:pt>
                <c:pt idx="832">
                  <c:v>3.4595600001921412E-2</c:v>
                </c:pt>
                <c:pt idx="833">
                  <c:v>3.1245849997503683E-2</c:v>
                </c:pt>
                <c:pt idx="834">
                  <c:v>3.4357199998339638E-2</c:v>
                </c:pt>
                <c:pt idx="835">
                  <c:v>3.4007449998171069E-2</c:v>
                </c:pt>
                <c:pt idx="836">
                  <c:v>3.8307950002490543E-2</c:v>
                </c:pt>
                <c:pt idx="839">
                  <c:v>3.3613449995755218E-2</c:v>
                </c:pt>
                <c:pt idx="843">
                  <c:v>3.5040300004766323E-2</c:v>
                </c:pt>
                <c:pt idx="844">
                  <c:v>3.4340799997153226E-2</c:v>
                </c:pt>
                <c:pt idx="901">
                  <c:v>5.9343250002712011E-2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BE3-499B-9966-5CE19CB3C68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(2)'!$F$21:$F$956</c:f>
              <c:numCache>
                <c:formatCode>General</c:formatCode>
                <c:ptCount val="936"/>
                <c:pt idx="0">
                  <c:v>-6242</c:v>
                </c:pt>
                <c:pt idx="1">
                  <c:v>-6183</c:v>
                </c:pt>
                <c:pt idx="2">
                  <c:v>-6107</c:v>
                </c:pt>
                <c:pt idx="3">
                  <c:v>-6099</c:v>
                </c:pt>
                <c:pt idx="4">
                  <c:v>-6065</c:v>
                </c:pt>
                <c:pt idx="5">
                  <c:v>-6015</c:v>
                </c:pt>
                <c:pt idx="6">
                  <c:v>-5999</c:v>
                </c:pt>
                <c:pt idx="7">
                  <c:v>-5993</c:v>
                </c:pt>
                <c:pt idx="8">
                  <c:v>-5976</c:v>
                </c:pt>
                <c:pt idx="9">
                  <c:v>-5956</c:v>
                </c:pt>
                <c:pt idx="10">
                  <c:v>-5930</c:v>
                </c:pt>
                <c:pt idx="11">
                  <c:v>-5925</c:v>
                </c:pt>
                <c:pt idx="12">
                  <c:v>-5920</c:v>
                </c:pt>
                <c:pt idx="13">
                  <c:v>-5898</c:v>
                </c:pt>
                <c:pt idx="14">
                  <c:v>-5888</c:v>
                </c:pt>
                <c:pt idx="15">
                  <c:v>-5829</c:v>
                </c:pt>
                <c:pt idx="16">
                  <c:v>-5824</c:v>
                </c:pt>
                <c:pt idx="17">
                  <c:v>-5816</c:v>
                </c:pt>
                <c:pt idx="18">
                  <c:v>-5794</c:v>
                </c:pt>
                <c:pt idx="19">
                  <c:v>-5735</c:v>
                </c:pt>
                <c:pt idx="20">
                  <c:v>-5679</c:v>
                </c:pt>
                <c:pt idx="21">
                  <c:v>-5676</c:v>
                </c:pt>
                <c:pt idx="22">
                  <c:v>-5659</c:v>
                </c:pt>
                <c:pt idx="23">
                  <c:v>-5600</c:v>
                </c:pt>
                <c:pt idx="24">
                  <c:v>-5573</c:v>
                </c:pt>
                <c:pt idx="25">
                  <c:v>-5571</c:v>
                </c:pt>
                <c:pt idx="26">
                  <c:v>-5569</c:v>
                </c:pt>
                <c:pt idx="27">
                  <c:v>-5564</c:v>
                </c:pt>
                <c:pt idx="28">
                  <c:v>-5473</c:v>
                </c:pt>
                <c:pt idx="29">
                  <c:v>-5470</c:v>
                </c:pt>
                <c:pt idx="30">
                  <c:v>-5451</c:v>
                </c:pt>
                <c:pt idx="31">
                  <c:v>-5396</c:v>
                </c:pt>
                <c:pt idx="32">
                  <c:v>-5391</c:v>
                </c:pt>
                <c:pt idx="33">
                  <c:v>-5359</c:v>
                </c:pt>
                <c:pt idx="34">
                  <c:v>-5349</c:v>
                </c:pt>
                <c:pt idx="35">
                  <c:v>-5318</c:v>
                </c:pt>
                <c:pt idx="36">
                  <c:v>-5313</c:v>
                </c:pt>
                <c:pt idx="37">
                  <c:v>-5279</c:v>
                </c:pt>
                <c:pt idx="38">
                  <c:v>-5271</c:v>
                </c:pt>
                <c:pt idx="39">
                  <c:v>-5136</c:v>
                </c:pt>
                <c:pt idx="40">
                  <c:v>-5112</c:v>
                </c:pt>
                <c:pt idx="41">
                  <c:v>-5107</c:v>
                </c:pt>
                <c:pt idx="42">
                  <c:v>-5102</c:v>
                </c:pt>
                <c:pt idx="43">
                  <c:v>-5082</c:v>
                </c:pt>
                <c:pt idx="44">
                  <c:v>-5028</c:v>
                </c:pt>
                <c:pt idx="45">
                  <c:v>-4989</c:v>
                </c:pt>
                <c:pt idx="46">
                  <c:v>-4969</c:v>
                </c:pt>
                <c:pt idx="47">
                  <c:v>-4907</c:v>
                </c:pt>
                <c:pt idx="48">
                  <c:v>-4903</c:v>
                </c:pt>
                <c:pt idx="49">
                  <c:v>-4895</c:v>
                </c:pt>
                <c:pt idx="50">
                  <c:v>-4893</c:v>
                </c:pt>
                <c:pt idx="51">
                  <c:v>-4817</c:v>
                </c:pt>
                <c:pt idx="52">
                  <c:v>-4775</c:v>
                </c:pt>
                <c:pt idx="53">
                  <c:v>-4770</c:v>
                </c:pt>
                <c:pt idx="54">
                  <c:v>-4760</c:v>
                </c:pt>
                <c:pt idx="55">
                  <c:v>-4758</c:v>
                </c:pt>
                <c:pt idx="56">
                  <c:v>-4721</c:v>
                </c:pt>
                <c:pt idx="57">
                  <c:v>-4716</c:v>
                </c:pt>
                <c:pt idx="58">
                  <c:v>-4711</c:v>
                </c:pt>
                <c:pt idx="59">
                  <c:v>-4711</c:v>
                </c:pt>
                <c:pt idx="60">
                  <c:v>-4706</c:v>
                </c:pt>
                <c:pt idx="61">
                  <c:v>-4706</c:v>
                </c:pt>
                <c:pt idx="62">
                  <c:v>-4706</c:v>
                </c:pt>
                <c:pt idx="63">
                  <c:v>-4678</c:v>
                </c:pt>
                <c:pt idx="64">
                  <c:v>-4677</c:v>
                </c:pt>
                <c:pt idx="65">
                  <c:v>-4674</c:v>
                </c:pt>
                <c:pt idx="66">
                  <c:v>-4667</c:v>
                </c:pt>
                <c:pt idx="67">
                  <c:v>-4652</c:v>
                </c:pt>
                <c:pt idx="68">
                  <c:v>-4637</c:v>
                </c:pt>
                <c:pt idx="69">
                  <c:v>-4637</c:v>
                </c:pt>
                <c:pt idx="70">
                  <c:v>-4630</c:v>
                </c:pt>
                <c:pt idx="71">
                  <c:v>-4625</c:v>
                </c:pt>
                <c:pt idx="72">
                  <c:v>-4620</c:v>
                </c:pt>
                <c:pt idx="73">
                  <c:v>-4620</c:v>
                </c:pt>
                <c:pt idx="74">
                  <c:v>-4615</c:v>
                </c:pt>
                <c:pt idx="75">
                  <c:v>-4608</c:v>
                </c:pt>
                <c:pt idx="76">
                  <c:v>-4608</c:v>
                </c:pt>
                <c:pt idx="77">
                  <c:v>-4576</c:v>
                </c:pt>
                <c:pt idx="78">
                  <c:v>-4556</c:v>
                </c:pt>
                <c:pt idx="79">
                  <c:v>-4551</c:v>
                </c:pt>
                <c:pt idx="80">
                  <c:v>-4549</c:v>
                </c:pt>
                <c:pt idx="81">
                  <c:v>-4529</c:v>
                </c:pt>
                <c:pt idx="82">
                  <c:v>-4524</c:v>
                </c:pt>
                <c:pt idx="83">
                  <c:v>-4522</c:v>
                </c:pt>
                <c:pt idx="84">
                  <c:v>-4517</c:v>
                </c:pt>
                <c:pt idx="85">
                  <c:v>-4512</c:v>
                </c:pt>
                <c:pt idx="86">
                  <c:v>-4512</c:v>
                </c:pt>
                <c:pt idx="87">
                  <c:v>-4507</c:v>
                </c:pt>
                <c:pt idx="88">
                  <c:v>-4497</c:v>
                </c:pt>
                <c:pt idx="89">
                  <c:v>-4485</c:v>
                </c:pt>
                <c:pt idx="90">
                  <c:v>-4480</c:v>
                </c:pt>
                <c:pt idx="91">
                  <c:v>-4475</c:v>
                </c:pt>
                <c:pt idx="92">
                  <c:v>-4475</c:v>
                </c:pt>
                <c:pt idx="93">
                  <c:v>-4470</c:v>
                </c:pt>
                <c:pt idx="94">
                  <c:v>-4467</c:v>
                </c:pt>
                <c:pt idx="95">
                  <c:v>-4465</c:v>
                </c:pt>
                <c:pt idx="96">
                  <c:v>-4438</c:v>
                </c:pt>
                <c:pt idx="97">
                  <c:v>-4426</c:v>
                </c:pt>
                <c:pt idx="98">
                  <c:v>-4421</c:v>
                </c:pt>
                <c:pt idx="99">
                  <c:v>-4413</c:v>
                </c:pt>
                <c:pt idx="100">
                  <c:v>-4396</c:v>
                </c:pt>
                <c:pt idx="101">
                  <c:v>-4391</c:v>
                </c:pt>
                <c:pt idx="102">
                  <c:v>-4384</c:v>
                </c:pt>
                <c:pt idx="103">
                  <c:v>-4352</c:v>
                </c:pt>
                <c:pt idx="104">
                  <c:v>-4342</c:v>
                </c:pt>
                <c:pt idx="105">
                  <c:v>-4315</c:v>
                </c:pt>
                <c:pt idx="106">
                  <c:v>-4310</c:v>
                </c:pt>
                <c:pt idx="107">
                  <c:v>-4273</c:v>
                </c:pt>
                <c:pt idx="108">
                  <c:v>-4268</c:v>
                </c:pt>
                <c:pt idx="109">
                  <c:v>-4251</c:v>
                </c:pt>
                <c:pt idx="110">
                  <c:v>-4239</c:v>
                </c:pt>
                <c:pt idx="111">
                  <c:v>-4219</c:v>
                </c:pt>
                <c:pt idx="112">
                  <c:v>-4219</c:v>
                </c:pt>
                <c:pt idx="113">
                  <c:v>-4214</c:v>
                </c:pt>
                <c:pt idx="114">
                  <c:v>-4212</c:v>
                </c:pt>
                <c:pt idx="115">
                  <c:v>-4204</c:v>
                </c:pt>
                <c:pt idx="116">
                  <c:v>-4204</c:v>
                </c:pt>
                <c:pt idx="117">
                  <c:v>-4185</c:v>
                </c:pt>
                <c:pt idx="118">
                  <c:v>-4180</c:v>
                </c:pt>
                <c:pt idx="119">
                  <c:v>-4178</c:v>
                </c:pt>
                <c:pt idx="120">
                  <c:v>-4175</c:v>
                </c:pt>
                <c:pt idx="121">
                  <c:v>-4163</c:v>
                </c:pt>
                <c:pt idx="122">
                  <c:v>-4160</c:v>
                </c:pt>
                <c:pt idx="123">
                  <c:v>-4158</c:v>
                </c:pt>
                <c:pt idx="124">
                  <c:v>-4158</c:v>
                </c:pt>
                <c:pt idx="125">
                  <c:v>-4148</c:v>
                </c:pt>
                <c:pt idx="126">
                  <c:v>-4135</c:v>
                </c:pt>
                <c:pt idx="127">
                  <c:v>-4126</c:v>
                </c:pt>
                <c:pt idx="128">
                  <c:v>-4104</c:v>
                </c:pt>
                <c:pt idx="129">
                  <c:v>-4060</c:v>
                </c:pt>
                <c:pt idx="130">
                  <c:v>-4023</c:v>
                </c:pt>
                <c:pt idx="131">
                  <c:v>-4018</c:v>
                </c:pt>
                <c:pt idx="132">
                  <c:v>-4003</c:v>
                </c:pt>
                <c:pt idx="133">
                  <c:v>-3991</c:v>
                </c:pt>
                <c:pt idx="134">
                  <c:v>-3909</c:v>
                </c:pt>
                <c:pt idx="135">
                  <c:v>-3909</c:v>
                </c:pt>
                <c:pt idx="136">
                  <c:v>-3905</c:v>
                </c:pt>
                <c:pt idx="137">
                  <c:v>-3887</c:v>
                </c:pt>
                <c:pt idx="138">
                  <c:v>-3887</c:v>
                </c:pt>
                <c:pt idx="139">
                  <c:v>-3885</c:v>
                </c:pt>
                <c:pt idx="140">
                  <c:v>-3858</c:v>
                </c:pt>
                <c:pt idx="141">
                  <c:v>-3838</c:v>
                </c:pt>
                <c:pt idx="142">
                  <c:v>-3836</c:v>
                </c:pt>
                <c:pt idx="143">
                  <c:v>-3833</c:v>
                </c:pt>
                <c:pt idx="144">
                  <c:v>-3833</c:v>
                </c:pt>
                <c:pt idx="145">
                  <c:v>-3829</c:v>
                </c:pt>
                <c:pt idx="146">
                  <c:v>-3814</c:v>
                </c:pt>
                <c:pt idx="147">
                  <c:v>-3812.5</c:v>
                </c:pt>
                <c:pt idx="148">
                  <c:v>-3806</c:v>
                </c:pt>
                <c:pt idx="149">
                  <c:v>-3804</c:v>
                </c:pt>
                <c:pt idx="150">
                  <c:v>-3802</c:v>
                </c:pt>
                <c:pt idx="151">
                  <c:v>-3794</c:v>
                </c:pt>
                <c:pt idx="152">
                  <c:v>-3787</c:v>
                </c:pt>
                <c:pt idx="153">
                  <c:v>-3779</c:v>
                </c:pt>
                <c:pt idx="154">
                  <c:v>-3777</c:v>
                </c:pt>
                <c:pt idx="155">
                  <c:v>-3733</c:v>
                </c:pt>
                <c:pt idx="156">
                  <c:v>-3620</c:v>
                </c:pt>
                <c:pt idx="157">
                  <c:v>-3588</c:v>
                </c:pt>
                <c:pt idx="158">
                  <c:v>-3581</c:v>
                </c:pt>
                <c:pt idx="159">
                  <c:v>-3570</c:v>
                </c:pt>
                <c:pt idx="160">
                  <c:v>-3570</c:v>
                </c:pt>
                <c:pt idx="161">
                  <c:v>-3514</c:v>
                </c:pt>
                <c:pt idx="162">
                  <c:v>-3506</c:v>
                </c:pt>
                <c:pt idx="163">
                  <c:v>-3484</c:v>
                </c:pt>
                <c:pt idx="164">
                  <c:v>-3484</c:v>
                </c:pt>
                <c:pt idx="165">
                  <c:v>-3428</c:v>
                </c:pt>
                <c:pt idx="166">
                  <c:v>-3310</c:v>
                </c:pt>
                <c:pt idx="167">
                  <c:v>-3285</c:v>
                </c:pt>
                <c:pt idx="168">
                  <c:v>-3275</c:v>
                </c:pt>
                <c:pt idx="169">
                  <c:v>-3270</c:v>
                </c:pt>
                <c:pt idx="170">
                  <c:v>-3160</c:v>
                </c:pt>
                <c:pt idx="171">
                  <c:v>-3069</c:v>
                </c:pt>
                <c:pt idx="172">
                  <c:v>-3059</c:v>
                </c:pt>
                <c:pt idx="173">
                  <c:v>-3032</c:v>
                </c:pt>
                <c:pt idx="174">
                  <c:v>-3005</c:v>
                </c:pt>
                <c:pt idx="175">
                  <c:v>-2963</c:v>
                </c:pt>
                <c:pt idx="176">
                  <c:v>-2963</c:v>
                </c:pt>
                <c:pt idx="177">
                  <c:v>-2951</c:v>
                </c:pt>
                <c:pt idx="178">
                  <c:v>-2941</c:v>
                </c:pt>
                <c:pt idx="179">
                  <c:v>-2936</c:v>
                </c:pt>
                <c:pt idx="180">
                  <c:v>-2936</c:v>
                </c:pt>
                <c:pt idx="181">
                  <c:v>-2934</c:v>
                </c:pt>
                <c:pt idx="182">
                  <c:v>-2929</c:v>
                </c:pt>
                <c:pt idx="183">
                  <c:v>-2904</c:v>
                </c:pt>
                <c:pt idx="184">
                  <c:v>-2904</c:v>
                </c:pt>
                <c:pt idx="185">
                  <c:v>-2894</c:v>
                </c:pt>
                <c:pt idx="186">
                  <c:v>-2791</c:v>
                </c:pt>
                <c:pt idx="187">
                  <c:v>-2749</c:v>
                </c:pt>
                <c:pt idx="188">
                  <c:v>-2749</c:v>
                </c:pt>
                <c:pt idx="189">
                  <c:v>-2710</c:v>
                </c:pt>
                <c:pt idx="190">
                  <c:v>-2700</c:v>
                </c:pt>
                <c:pt idx="191">
                  <c:v>-2641</c:v>
                </c:pt>
                <c:pt idx="192">
                  <c:v>-2607</c:v>
                </c:pt>
                <c:pt idx="193">
                  <c:v>-2597</c:v>
                </c:pt>
                <c:pt idx="194">
                  <c:v>-2592</c:v>
                </c:pt>
                <c:pt idx="195">
                  <c:v>-2553</c:v>
                </c:pt>
                <c:pt idx="196">
                  <c:v>-2494</c:v>
                </c:pt>
                <c:pt idx="197">
                  <c:v>-2479</c:v>
                </c:pt>
                <c:pt idx="198">
                  <c:v>-2452</c:v>
                </c:pt>
                <c:pt idx="199">
                  <c:v>-2420</c:v>
                </c:pt>
                <c:pt idx="200">
                  <c:v>-2388</c:v>
                </c:pt>
                <c:pt idx="201">
                  <c:v>-2332</c:v>
                </c:pt>
                <c:pt idx="202">
                  <c:v>-2329</c:v>
                </c:pt>
                <c:pt idx="203">
                  <c:v>-2292</c:v>
                </c:pt>
                <c:pt idx="204">
                  <c:v>-2270</c:v>
                </c:pt>
                <c:pt idx="205">
                  <c:v>-2179</c:v>
                </c:pt>
                <c:pt idx="206">
                  <c:v>-2142</c:v>
                </c:pt>
                <c:pt idx="207">
                  <c:v>-2098</c:v>
                </c:pt>
                <c:pt idx="208">
                  <c:v>-2098</c:v>
                </c:pt>
                <c:pt idx="209">
                  <c:v>-2093</c:v>
                </c:pt>
                <c:pt idx="210">
                  <c:v>-2086</c:v>
                </c:pt>
                <c:pt idx="211">
                  <c:v>-2066</c:v>
                </c:pt>
                <c:pt idx="212">
                  <c:v>-2061</c:v>
                </c:pt>
                <c:pt idx="213">
                  <c:v>-2061</c:v>
                </c:pt>
                <c:pt idx="214">
                  <c:v>-2039</c:v>
                </c:pt>
                <c:pt idx="215">
                  <c:v>-2012</c:v>
                </c:pt>
                <c:pt idx="216">
                  <c:v>-1995</c:v>
                </c:pt>
                <c:pt idx="217">
                  <c:v>-1936</c:v>
                </c:pt>
                <c:pt idx="218">
                  <c:v>-1931</c:v>
                </c:pt>
                <c:pt idx="219">
                  <c:v>-1823</c:v>
                </c:pt>
                <c:pt idx="220">
                  <c:v>-1774</c:v>
                </c:pt>
                <c:pt idx="221">
                  <c:v>-1690</c:v>
                </c:pt>
                <c:pt idx="222">
                  <c:v>-1685</c:v>
                </c:pt>
                <c:pt idx="223">
                  <c:v>-1614</c:v>
                </c:pt>
                <c:pt idx="224">
                  <c:v>-1592</c:v>
                </c:pt>
                <c:pt idx="225">
                  <c:v>-1550</c:v>
                </c:pt>
                <c:pt idx="226">
                  <c:v>-1545</c:v>
                </c:pt>
                <c:pt idx="227">
                  <c:v>-1540</c:v>
                </c:pt>
                <c:pt idx="228">
                  <c:v>-1540</c:v>
                </c:pt>
                <c:pt idx="229">
                  <c:v>-1476</c:v>
                </c:pt>
                <c:pt idx="230">
                  <c:v>-1465</c:v>
                </c:pt>
                <c:pt idx="231">
                  <c:v>-1459</c:v>
                </c:pt>
                <c:pt idx="232">
                  <c:v>-1428</c:v>
                </c:pt>
                <c:pt idx="233">
                  <c:v>-1420</c:v>
                </c:pt>
                <c:pt idx="234">
                  <c:v>-1400</c:v>
                </c:pt>
                <c:pt idx="235">
                  <c:v>-1378</c:v>
                </c:pt>
                <c:pt idx="236">
                  <c:v>-1378</c:v>
                </c:pt>
                <c:pt idx="237">
                  <c:v>-1378</c:v>
                </c:pt>
                <c:pt idx="238">
                  <c:v>-1362</c:v>
                </c:pt>
                <c:pt idx="239">
                  <c:v>-1361</c:v>
                </c:pt>
                <c:pt idx="240">
                  <c:v>-1329</c:v>
                </c:pt>
                <c:pt idx="241">
                  <c:v>-1238</c:v>
                </c:pt>
                <c:pt idx="242">
                  <c:v>-1120</c:v>
                </c:pt>
                <c:pt idx="243">
                  <c:v>-1111</c:v>
                </c:pt>
                <c:pt idx="244">
                  <c:v>-1101</c:v>
                </c:pt>
                <c:pt idx="245">
                  <c:v>-1024</c:v>
                </c:pt>
                <c:pt idx="246">
                  <c:v>-992</c:v>
                </c:pt>
                <c:pt idx="247">
                  <c:v>-943</c:v>
                </c:pt>
                <c:pt idx="248">
                  <c:v>-899</c:v>
                </c:pt>
                <c:pt idx="249">
                  <c:v>-852</c:v>
                </c:pt>
                <c:pt idx="250">
                  <c:v>-808</c:v>
                </c:pt>
                <c:pt idx="251">
                  <c:v>-806</c:v>
                </c:pt>
                <c:pt idx="252">
                  <c:v>-803</c:v>
                </c:pt>
                <c:pt idx="253">
                  <c:v>-766</c:v>
                </c:pt>
                <c:pt idx="254">
                  <c:v>-749</c:v>
                </c:pt>
                <c:pt idx="255">
                  <c:v>-739</c:v>
                </c:pt>
                <c:pt idx="256">
                  <c:v>-737</c:v>
                </c:pt>
                <c:pt idx="257">
                  <c:v>-715</c:v>
                </c:pt>
                <c:pt idx="258">
                  <c:v>-695</c:v>
                </c:pt>
                <c:pt idx="259">
                  <c:v>-641</c:v>
                </c:pt>
                <c:pt idx="260">
                  <c:v>-614</c:v>
                </c:pt>
                <c:pt idx="261">
                  <c:v>-604</c:v>
                </c:pt>
                <c:pt idx="262">
                  <c:v>-587</c:v>
                </c:pt>
                <c:pt idx="263">
                  <c:v>-582</c:v>
                </c:pt>
                <c:pt idx="264">
                  <c:v>-560</c:v>
                </c:pt>
                <c:pt idx="265">
                  <c:v>-543.5</c:v>
                </c:pt>
                <c:pt idx="266">
                  <c:v>-538</c:v>
                </c:pt>
                <c:pt idx="267">
                  <c:v>-518</c:v>
                </c:pt>
                <c:pt idx="268">
                  <c:v>-511</c:v>
                </c:pt>
                <c:pt idx="269">
                  <c:v>-503</c:v>
                </c:pt>
                <c:pt idx="270">
                  <c:v>-503</c:v>
                </c:pt>
                <c:pt idx="271">
                  <c:v>-496</c:v>
                </c:pt>
                <c:pt idx="272">
                  <c:v>-496</c:v>
                </c:pt>
                <c:pt idx="273">
                  <c:v>-496</c:v>
                </c:pt>
                <c:pt idx="274">
                  <c:v>-481</c:v>
                </c:pt>
                <c:pt idx="275">
                  <c:v>-476</c:v>
                </c:pt>
                <c:pt idx="276">
                  <c:v>-472</c:v>
                </c:pt>
                <c:pt idx="277">
                  <c:v>-385</c:v>
                </c:pt>
                <c:pt idx="278">
                  <c:v>-353</c:v>
                </c:pt>
                <c:pt idx="279">
                  <c:v>-353</c:v>
                </c:pt>
                <c:pt idx="280">
                  <c:v>-346</c:v>
                </c:pt>
                <c:pt idx="281">
                  <c:v>-344</c:v>
                </c:pt>
                <c:pt idx="282">
                  <c:v>-341</c:v>
                </c:pt>
                <c:pt idx="283">
                  <c:v>-336</c:v>
                </c:pt>
                <c:pt idx="284">
                  <c:v>-336</c:v>
                </c:pt>
                <c:pt idx="285">
                  <c:v>-304</c:v>
                </c:pt>
                <c:pt idx="286">
                  <c:v>-299</c:v>
                </c:pt>
                <c:pt idx="287">
                  <c:v>-289</c:v>
                </c:pt>
                <c:pt idx="288">
                  <c:v>-272</c:v>
                </c:pt>
                <c:pt idx="289">
                  <c:v>-240</c:v>
                </c:pt>
                <c:pt idx="290">
                  <c:v>-240</c:v>
                </c:pt>
                <c:pt idx="291">
                  <c:v>-240</c:v>
                </c:pt>
                <c:pt idx="292">
                  <c:v>-218</c:v>
                </c:pt>
                <c:pt idx="293">
                  <c:v>-218</c:v>
                </c:pt>
                <c:pt idx="294">
                  <c:v>-213</c:v>
                </c:pt>
                <c:pt idx="295">
                  <c:v>-211</c:v>
                </c:pt>
                <c:pt idx="296">
                  <c:v>-211</c:v>
                </c:pt>
                <c:pt idx="297">
                  <c:v>-130</c:v>
                </c:pt>
                <c:pt idx="298">
                  <c:v>-115</c:v>
                </c:pt>
                <c:pt idx="299">
                  <c:v>-110</c:v>
                </c:pt>
                <c:pt idx="300">
                  <c:v>-110</c:v>
                </c:pt>
                <c:pt idx="301">
                  <c:v>-110</c:v>
                </c:pt>
                <c:pt idx="302">
                  <c:v>-110</c:v>
                </c:pt>
                <c:pt idx="303">
                  <c:v>-105</c:v>
                </c:pt>
                <c:pt idx="304">
                  <c:v>-88</c:v>
                </c:pt>
                <c:pt idx="305">
                  <c:v>-83</c:v>
                </c:pt>
                <c:pt idx="306">
                  <c:v>-83</c:v>
                </c:pt>
                <c:pt idx="307">
                  <c:v>-83</c:v>
                </c:pt>
                <c:pt idx="308">
                  <c:v>-56</c:v>
                </c:pt>
                <c:pt idx="309">
                  <c:v>-29</c:v>
                </c:pt>
                <c:pt idx="310">
                  <c:v>-7</c:v>
                </c:pt>
                <c:pt idx="311">
                  <c:v>0</c:v>
                </c:pt>
                <c:pt idx="312">
                  <c:v>20</c:v>
                </c:pt>
                <c:pt idx="313">
                  <c:v>47</c:v>
                </c:pt>
                <c:pt idx="314">
                  <c:v>57</c:v>
                </c:pt>
                <c:pt idx="315">
                  <c:v>86</c:v>
                </c:pt>
                <c:pt idx="316">
                  <c:v>113</c:v>
                </c:pt>
                <c:pt idx="317">
                  <c:v>276</c:v>
                </c:pt>
                <c:pt idx="318">
                  <c:v>298</c:v>
                </c:pt>
                <c:pt idx="319">
                  <c:v>303</c:v>
                </c:pt>
                <c:pt idx="320">
                  <c:v>308</c:v>
                </c:pt>
                <c:pt idx="321">
                  <c:v>308</c:v>
                </c:pt>
                <c:pt idx="322">
                  <c:v>313</c:v>
                </c:pt>
                <c:pt idx="323">
                  <c:v>317</c:v>
                </c:pt>
                <c:pt idx="324">
                  <c:v>325</c:v>
                </c:pt>
                <c:pt idx="325">
                  <c:v>394</c:v>
                </c:pt>
                <c:pt idx="326">
                  <c:v>401</c:v>
                </c:pt>
                <c:pt idx="327">
                  <c:v>408</c:v>
                </c:pt>
                <c:pt idx="328">
                  <c:v>408</c:v>
                </c:pt>
                <c:pt idx="329">
                  <c:v>435</c:v>
                </c:pt>
                <c:pt idx="330">
                  <c:v>440</c:v>
                </c:pt>
                <c:pt idx="331">
                  <c:v>484</c:v>
                </c:pt>
                <c:pt idx="332">
                  <c:v>489</c:v>
                </c:pt>
                <c:pt idx="333">
                  <c:v>492</c:v>
                </c:pt>
                <c:pt idx="334">
                  <c:v>501</c:v>
                </c:pt>
                <c:pt idx="335">
                  <c:v>511</c:v>
                </c:pt>
                <c:pt idx="336">
                  <c:v>529</c:v>
                </c:pt>
                <c:pt idx="337">
                  <c:v>541</c:v>
                </c:pt>
                <c:pt idx="338">
                  <c:v>541</c:v>
                </c:pt>
                <c:pt idx="339">
                  <c:v>555</c:v>
                </c:pt>
                <c:pt idx="340">
                  <c:v>651</c:v>
                </c:pt>
                <c:pt idx="341">
                  <c:v>661</c:v>
                </c:pt>
                <c:pt idx="342">
                  <c:v>664</c:v>
                </c:pt>
                <c:pt idx="343">
                  <c:v>666</c:v>
                </c:pt>
                <c:pt idx="344">
                  <c:v>683</c:v>
                </c:pt>
                <c:pt idx="345">
                  <c:v>691</c:v>
                </c:pt>
                <c:pt idx="346">
                  <c:v>762</c:v>
                </c:pt>
                <c:pt idx="347">
                  <c:v>774</c:v>
                </c:pt>
                <c:pt idx="348">
                  <c:v>774</c:v>
                </c:pt>
                <c:pt idx="349">
                  <c:v>782</c:v>
                </c:pt>
                <c:pt idx="350">
                  <c:v>787</c:v>
                </c:pt>
                <c:pt idx="351">
                  <c:v>797</c:v>
                </c:pt>
                <c:pt idx="352">
                  <c:v>809</c:v>
                </c:pt>
                <c:pt idx="353">
                  <c:v>850</c:v>
                </c:pt>
                <c:pt idx="354">
                  <c:v>892</c:v>
                </c:pt>
                <c:pt idx="355">
                  <c:v>910</c:v>
                </c:pt>
                <c:pt idx="356">
                  <c:v>917</c:v>
                </c:pt>
                <c:pt idx="357">
                  <c:v>1027</c:v>
                </c:pt>
                <c:pt idx="358">
                  <c:v>1054</c:v>
                </c:pt>
                <c:pt idx="359">
                  <c:v>1054</c:v>
                </c:pt>
                <c:pt idx="360">
                  <c:v>1064</c:v>
                </c:pt>
                <c:pt idx="361">
                  <c:v>1064</c:v>
                </c:pt>
                <c:pt idx="362">
                  <c:v>1074</c:v>
                </c:pt>
                <c:pt idx="363">
                  <c:v>1074</c:v>
                </c:pt>
                <c:pt idx="364">
                  <c:v>1087</c:v>
                </c:pt>
                <c:pt idx="365">
                  <c:v>1096</c:v>
                </c:pt>
                <c:pt idx="366">
                  <c:v>1096</c:v>
                </c:pt>
                <c:pt idx="367">
                  <c:v>1128</c:v>
                </c:pt>
                <c:pt idx="368">
                  <c:v>1128</c:v>
                </c:pt>
                <c:pt idx="369">
                  <c:v>1128</c:v>
                </c:pt>
                <c:pt idx="370">
                  <c:v>1131</c:v>
                </c:pt>
                <c:pt idx="371">
                  <c:v>1167</c:v>
                </c:pt>
                <c:pt idx="372">
                  <c:v>1325</c:v>
                </c:pt>
                <c:pt idx="373">
                  <c:v>1327</c:v>
                </c:pt>
                <c:pt idx="374">
                  <c:v>1327</c:v>
                </c:pt>
                <c:pt idx="375">
                  <c:v>1381</c:v>
                </c:pt>
                <c:pt idx="376">
                  <c:v>1381</c:v>
                </c:pt>
                <c:pt idx="377">
                  <c:v>1386</c:v>
                </c:pt>
                <c:pt idx="378">
                  <c:v>1416</c:v>
                </c:pt>
                <c:pt idx="379">
                  <c:v>1418</c:v>
                </c:pt>
                <c:pt idx="380">
                  <c:v>1453</c:v>
                </c:pt>
                <c:pt idx="381">
                  <c:v>1473</c:v>
                </c:pt>
                <c:pt idx="382">
                  <c:v>1507</c:v>
                </c:pt>
                <c:pt idx="383">
                  <c:v>1509</c:v>
                </c:pt>
                <c:pt idx="384">
                  <c:v>1527</c:v>
                </c:pt>
                <c:pt idx="385">
                  <c:v>1534</c:v>
                </c:pt>
                <c:pt idx="386">
                  <c:v>1536</c:v>
                </c:pt>
                <c:pt idx="387">
                  <c:v>1539</c:v>
                </c:pt>
                <c:pt idx="388">
                  <c:v>1544</c:v>
                </c:pt>
                <c:pt idx="389">
                  <c:v>1568</c:v>
                </c:pt>
                <c:pt idx="390">
                  <c:v>1608</c:v>
                </c:pt>
                <c:pt idx="391">
                  <c:v>1612</c:v>
                </c:pt>
                <c:pt idx="392">
                  <c:v>1657</c:v>
                </c:pt>
                <c:pt idx="393">
                  <c:v>1659</c:v>
                </c:pt>
                <c:pt idx="394">
                  <c:v>1681</c:v>
                </c:pt>
                <c:pt idx="395">
                  <c:v>1747</c:v>
                </c:pt>
                <c:pt idx="396">
                  <c:v>1762</c:v>
                </c:pt>
                <c:pt idx="397">
                  <c:v>1868</c:v>
                </c:pt>
                <c:pt idx="398">
                  <c:v>2001</c:v>
                </c:pt>
                <c:pt idx="399">
                  <c:v>2183</c:v>
                </c:pt>
                <c:pt idx="400">
                  <c:v>2188</c:v>
                </c:pt>
                <c:pt idx="401">
                  <c:v>2209</c:v>
                </c:pt>
                <c:pt idx="402">
                  <c:v>2337</c:v>
                </c:pt>
                <c:pt idx="403">
                  <c:v>2372</c:v>
                </c:pt>
                <c:pt idx="404">
                  <c:v>2381</c:v>
                </c:pt>
                <c:pt idx="405">
                  <c:v>2391</c:v>
                </c:pt>
                <c:pt idx="406">
                  <c:v>2426</c:v>
                </c:pt>
                <c:pt idx="407">
                  <c:v>2541</c:v>
                </c:pt>
                <c:pt idx="408">
                  <c:v>2585</c:v>
                </c:pt>
                <c:pt idx="409">
                  <c:v>2596.5</c:v>
                </c:pt>
                <c:pt idx="410">
                  <c:v>2596.5</c:v>
                </c:pt>
                <c:pt idx="411">
                  <c:v>2596.5</c:v>
                </c:pt>
                <c:pt idx="412">
                  <c:v>2607</c:v>
                </c:pt>
                <c:pt idx="413">
                  <c:v>2652</c:v>
                </c:pt>
                <c:pt idx="414">
                  <c:v>2652</c:v>
                </c:pt>
                <c:pt idx="415">
                  <c:v>2691</c:v>
                </c:pt>
                <c:pt idx="416">
                  <c:v>2691</c:v>
                </c:pt>
                <c:pt idx="417">
                  <c:v>2709</c:v>
                </c:pt>
                <c:pt idx="418">
                  <c:v>2711</c:v>
                </c:pt>
                <c:pt idx="419">
                  <c:v>2822</c:v>
                </c:pt>
                <c:pt idx="420">
                  <c:v>2839</c:v>
                </c:pt>
                <c:pt idx="421">
                  <c:v>2839</c:v>
                </c:pt>
                <c:pt idx="422">
                  <c:v>2839</c:v>
                </c:pt>
                <c:pt idx="423">
                  <c:v>2839.5</c:v>
                </c:pt>
                <c:pt idx="424">
                  <c:v>2839.5</c:v>
                </c:pt>
                <c:pt idx="425">
                  <c:v>2849</c:v>
                </c:pt>
                <c:pt idx="426">
                  <c:v>2861</c:v>
                </c:pt>
                <c:pt idx="427">
                  <c:v>2903</c:v>
                </c:pt>
                <c:pt idx="428">
                  <c:v>2934</c:v>
                </c:pt>
                <c:pt idx="429">
                  <c:v>2947</c:v>
                </c:pt>
                <c:pt idx="430">
                  <c:v>2974</c:v>
                </c:pt>
                <c:pt idx="431">
                  <c:v>2979</c:v>
                </c:pt>
                <c:pt idx="432">
                  <c:v>3055</c:v>
                </c:pt>
                <c:pt idx="433">
                  <c:v>3060</c:v>
                </c:pt>
                <c:pt idx="434">
                  <c:v>3065</c:v>
                </c:pt>
                <c:pt idx="435">
                  <c:v>3070</c:v>
                </c:pt>
                <c:pt idx="436">
                  <c:v>3104</c:v>
                </c:pt>
                <c:pt idx="437">
                  <c:v>3114</c:v>
                </c:pt>
                <c:pt idx="438">
                  <c:v>3119</c:v>
                </c:pt>
                <c:pt idx="439">
                  <c:v>3121</c:v>
                </c:pt>
                <c:pt idx="440">
                  <c:v>3134</c:v>
                </c:pt>
                <c:pt idx="441">
                  <c:v>3156</c:v>
                </c:pt>
                <c:pt idx="442">
                  <c:v>3158</c:v>
                </c:pt>
                <c:pt idx="443">
                  <c:v>3195</c:v>
                </c:pt>
                <c:pt idx="444">
                  <c:v>3210</c:v>
                </c:pt>
                <c:pt idx="445">
                  <c:v>3215</c:v>
                </c:pt>
                <c:pt idx="446">
                  <c:v>3242</c:v>
                </c:pt>
                <c:pt idx="447">
                  <c:v>3252</c:v>
                </c:pt>
                <c:pt idx="448">
                  <c:v>3252</c:v>
                </c:pt>
                <c:pt idx="449">
                  <c:v>3254</c:v>
                </c:pt>
                <c:pt idx="450">
                  <c:v>3284</c:v>
                </c:pt>
                <c:pt idx="451">
                  <c:v>3288</c:v>
                </c:pt>
                <c:pt idx="452">
                  <c:v>3301</c:v>
                </c:pt>
                <c:pt idx="453">
                  <c:v>3301</c:v>
                </c:pt>
                <c:pt idx="454">
                  <c:v>3313</c:v>
                </c:pt>
                <c:pt idx="455">
                  <c:v>3387</c:v>
                </c:pt>
                <c:pt idx="456">
                  <c:v>3406</c:v>
                </c:pt>
                <c:pt idx="457">
                  <c:v>3419</c:v>
                </c:pt>
                <c:pt idx="458">
                  <c:v>3441</c:v>
                </c:pt>
                <c:pt idx="459">
                  <c:v>3446</c:v>
                </c:pt>
                <c:pt idx="460">
                  <c:v>3453</c:v>
                </c:pt>
                <c:pt idx="461">
                  <c:v>3453</c:v>
                </c:pt>
                <c:pt idx="462">
                  <c:v>3453</c:v>
                </c:pt>
                <c:pt idx="463">
                  <c:v>3456.5</c:v>
                </c:pt>
                <c:pt idx="464">
                  <c:v>3456.5</c:v>
                </c:pt>
                <c:pt idx="465">
                  <c:v>3456.5</c:v>
                </c:pt>
                <c:pt idx="466">
                  <c:v>3483</c:v>
                </c:pt>
                <c:pt idx="467">
                  <c:v>3485</c:v>
                </c:pt>
                <c:pt idx="468">
                  <c:v>3603</c:v>
                </c:pt>
                <c:pt idx="469">
                  <c:v>3603</c:v>
                </c:pt>
                <c:pt idx="470">
                  <c:v>3603</c:v>
                </c:pt>
                <c:pt idx="471">
                  <c:v>3627</c:v>
                </c:pt>
                <c:pt idx="472">
                  <c:v>3703</c:v>
                </c:pt>
                <c:pt idx="473">
                  <c:v>3748</c:v>
                </c:pt>
                <c:pt idx="474">
                  <c:v>3748</c:v>
                </c:pt>
                <c:pt idx="475">
                  <c:v>3748</c:v>
                </c:pt>
                <c:pt idx="476">
                  <c:v>3748</c:v>
                </c:pt>
                <c:pt idx="477">
                  <c:v>3748</c:v>
                </c:pt>
                <c:pt idx="478">
                  <c:v>3748</c:v>
                </c:pt>
                <c:pt idx="479">
                  <c:v>3748</c:v>
                </c:pt>
                <c:pt idx="480">
                  <c:v>3748</c:v>
                </c:pt>
                <c:pt idx="481">
                  <c:v>3748</c:v>
                </c:pt>
                <c:pt idx="482">
                  <c:v>3748</c:v>
                </c:pt>
                <c:pt idx="483">
                  <c:v>3748</c:v>
                </c:pt>
                <c:pt idx="484">
                  <c:v>3748</c:v>
                </c:pt>
                <c:pt idx="485">
                  <c:v>3748</c:v>
                </c:pt>
                <c:pt idx="486">
                  <c:v>3748</c:v>
                </c:pt>
                <c:pt idx="487">
                  <c:v>3753</c:v>
                </c:pt>
                <c:pt idx="488">
                  <c:v>3753</c:v>
                </c:pt>
                <c:pt idx="489">
                  <c:v>3753</c:v>
                </c:pt>
                <c:pt idx="490">
                  <c:v>3753</c:v>
                </c:pt>
                <c:pt idx="491">
                  <c:v>3753</c:v>
                </c:pt>
                <c:pt idx="492">
                  <c:v>3753</c:v>
                </c:pt>
                <c:pt idx="493">
                  <c:v>3753</c:v>
                </c:pt>
                <c:pt idx="494">
                  <c:v>3753</c:v>
                </c:pt>
                <c:pt idx="495">
                  <c:v>3753</c:v>
                </c:pt>
                <c:pt idx="496">
                  <c:v>3753</c:v>
                </c:pt>
                <c:pt idx="497">
                  <c:v>3753</c:v>
                </c:pt>
                <c:pt idx="498">
                  <c:v>3753</c:v>
                </c:pt>
                <c:pt idx="499">
                  <c:v>3753</c:v>
                </c:pt>
                <c:pt idx="500">
                  <c:v>3753</c:v>
                </c:pt>
                <c:pt idx="501">
                  <c:v>3770</c:v>
                </c:pt>
                <c:pt idx="502">
                  <c:v>3770</c:v>
                </c:pt>
                <c:pt idx="503">
                  <c:v>3775</c:v>
                </c:pt>
                <c:pt idx="504">
                  <c:v>3796</c:v>
                </c:pt>
                <c:pt idx="505">
                  <c:v>3853</c:v>
                </c:pt>
                <c:pt idx="506">
                  <c:v>3908</c:v>
                </c:pt>
                <c:pt idx="507">
                  <c:v>3935</c:v>
                </c:pt>
                <c:pt idx="508">
                  <c:v>3935</c:v>
                </c:pt>
                <c:pt idx="509">
                  <c:v>3999</c:v>
                </c:pt>
                <c:pt idx="510">
                  <c:v>4023</c:v>
                </c:pt>
                <c:pt idx="511">
                  <c:v>4085</c:v>
                </c:pt>
                <c:pt idx="512">
                  <c:v>4090</c:v>
                </c:pt>
                <c:pt idx="513">
                  <c:v>4092</c:v>
                </c:pt>
                <c:pt idx="514">
                  <c:v>4101</c:v>
                </c:pt>
                <c:pt idx="515">
                  <c:v>4128</c:v>
                </c:pt>
                <c:pt idx="516">
                  <c:v>4144</c:v>
                </c:pt>
                <c:pt idx="517">
                  <c:v>4220</c:v>
                </c:pt>
                <c:pt idx="518">
                  <c:v>4220</c:v>
                </c:pt>
                <c:pt idx="519">
                  <c:v>4318</c:v>
                </c:pt>
                <c:pt idx="520">
                  <c:v>4345</c:v>
                </c:pt>
                <c:pt idx="521">
                  <c:v>4355</c:v>
                </c:pt>
                <c:pt idx="522">
                  <c:v>4360</c:v>
                </c:pt>
                <c:pt idx="523">
                  <c:v>4517</c:v>
                </c:pt>
                <c:pt idx="524">
                  <c:v>4530</c:v>
                </c:pt>
                <c:pt idx="525">
                  <c:v>4601</c:v>
                </c:pt>
                <c:pt idx="526">
                  <c:v>4606</c:v>
                </c:pt>
                <c:pt idx="527">
                  <c:v>4740</c:v>
                </c:pt>
                <c:pt idx="528">
                  <c:v>4741</c:v>
                </c:pt>
                <c:pt idx="529">
                  <c:v>4805</c:v>
                </c:pt>
                <c:pt idx="530">
                  <c:v>4834</c:v>
                </c:pt>
                <c:pt idx="531">
                  <c:v>4871</c:v>
                </c:pt>
                <c:pt idx="532">
                  <c:v>4876</c:v>
                </c:pt>
                <c:pt idx="533">
                  <c:v>4930</c:v>
                </c:pt>
                <c:pt idx="534">
                  <c:v>4994</c:v>
                </c:pt>
                <c:pt idx="535">
                  <c:v>4994</c:v>
                </c:pt>
                <c:pt idx="536">
                  <c:v>4994</c:v>
                </c:pt>
                <c:pt idx="537">
                  <c:v>4994</c:v>
                </c:pt>
                <c:pt idx="538">
                  <c:v>4994</c:v>
                </c:pt>
                <c:pt idx="539">
                  <c:v>4994</c:v>
                </c:pt>
                <c:pt idx="540">
                  <c:v>4994</c:v>
                </c:pt>
                <c:pt idx="541">
                  <c:v>4994</c:v>
                </c:pt>
                <c:pt idx="542">
                  <c:v>4994</c:v>
                </c:pt>
                <c:pt idx="543">
                  <c:v>4994</c:v>
                </c:pt>
                <c:pt idx="544">
                  <c:v>4994</c:v>
                </c:pt>
                <c:pt idx="545">
                  <c:v>5004</c:v>
                </c:pt>
                <c:pt idx="546">
                  <c:v>5004</c:v>
                </c:pt>
                <c:pt idx="547">
                  <c:v>5004</c:v>
                </c:pt>
                <c:pt idx="548">
                  <c:v>5004</c:v>
                </c:pt>
                <c:pt idx="549">
                  <c:v>5016</c:v>
                </c:pt>
                <c:pt idx="550">
                  <c:v>5021</c:v>
                </c:pt>
                <c:pt idx="551">
                  <c:v>5028</c:v>
                </c:pt>
                <c:pt idx="552">
                  <c:v>5031</c:v>
                </c:pt>
                <c:pt idx="553">
                  <c:v>5090</c:v>
                </c:pt>
                <c:pt idx="554">
                  <c:v>5127</c:v>
                </c:pt>
                <c:pt idx="555">
                  <c:v>5144</c:v>
                </c:pt>
                <c:pt idx="556">
                  <c:v>5154</c:v>
                </c:pt>
                <c:pt idx="557">
                  <c:v>5186</c:v>
                </c:pt>
                <c:pt idx="558">
                  <c:v>5188</c:v>
                </c:pt>
                <c:pt idx="559">
                  <c:v>5188</c:v>
                </c:pt>
                <c:pt idx="560">
                  <c:v>5191</c:v>
                </c:pt>
                <c:pt idx="561">
                  <c:v>5289</c:v>
                </c:pt>
                <c:pt idx="562">
                  <c:v>5348</c:v>
                </c:pt>
                <c:pt idx="563">
                  <c:v>5401</c:v>
                </c:pt>
                <c:pt idx="564">
                  <c:v>5429</c:v>
                </c:pt>
                <c:pt idx="565">
                  <c:v>5512</c:v>
                </c:pt>
                <c:pt idx="566">
                  <c:v>5534</c:v>
                </c:pt>
                <c:pt idx="567">
                  <c:v>5591</c:v>
                </c:pt>
                <c:pt idx="568">
                  <c:v>5596</c:v>
                </c:pt>
                <c:pt idx="569">
                  <c:v>5596</c:v>
                </c:pt>
                <c:pt idx="570">
                  <c:v>5596</c:v>
                </c:pt>
                <c:pt idx="571">
                  <c:v>5650</c:v>
                </c:pt>
                <c:pt idx="572">
                  <c:v>5697</c:v>
                </c:pt>
                <c:pt idx="573">
                  <c:v>5719</c:v>
                </c:pt>
                <c:pt idx="574">
                  <c:v>5739</c:v>
                </c:pt>
                <c:pt idx="575">
                  <c:v>5746</c:v>
                </c:pt>
                <c:pt idx="576">
                  <c:v>5751</c:v>
                </c:pt>
                <c:pt idx="577">
                  <c:v>5800</c:v>
                </c:pt>
                <c:pt idx="578">
                  <c:v>5812</c:v>
                </c:pt>
                <c:pt idx="579">
                  <c:v>5911</c:v>
                </c:pt>
                <c:pt idx="580">
                  <c:v>5923</c:v>
                </c:pt>
                <c:pt idx="581">
                  <c:v>5933</c:v>
                </c:pt>
                <c:pt idx="582">
                  <c:v>5940</c:v>
                </c:pt>
                <c:pt idx="583">
                  <c:v>5972</c:v>
                </c:pt>
                <c:pt idx="584">
                  <c:v>5987</c:v>
                </c:pt>
                <c:pt idx="585">
                  <c:v>6045</c:v>
                </c:pt>
                <c:pt idx="586">
                  <c:v>6055</c:v>
                </c:pt>
                <c:pt idx="587">
                  <c:v>6095</c:v>
                </c:pt>
                <c:pt idx="588">
                  <c:v>6230</c:v>
                </c:pt>
                <c:pt idx="589">
                  <c:v>6235</c:v>
                </c:pt>
                <c:pt idx="590">
                  <c:v>6235</c:v>
                </c:pt>
                <c:pt idx="591">
                  <c:v>6235</c:v>
                </c:pt>
                <c:pt idx="592">
                  <c:v>6235</c:v>
                </c:pt>
                <c:pt idx="593">
                  <c:v>6235</c:v>
                </c:pt>
                <c:pt idx="594">
                  <c:v>6235</c:v>
                </c:pt>
                <c:pt idx="595">
                  <c:v>6235</c:v>
                </c:pt>
                <c:pt idx="596">
                  <c:v>6235</c:v>
                </c:pt>
                <c:pt idx="597">
                  <c:v>6235</c:v>
                </c:pt>
                <c:pt idx="598">
                  <c:v>6235</c:v>
                </c:pt>
                <c:pt idx="599">
                  <c:v>6235</c:v>
                </c:pt>
                <c:pt idx="600">
                  <c:v>6235</c:v>
                </c:pt>
                <c:pt idx="601">
                  <c:v>6235</c:v>
                </c:pt>
                <c:pt idx="602">
                  <c:v>6235</c:v>
                </c:pt>
                <c:pt idx="603">
                  <c:v>6235</c:v>
                </c:pt>
                <c:pt idx="604">
                  <c:v>6235</c:v>
                </c:pt>
                <c:pt idx="605">
                  <c:v>6235</c:v>
                </c:pt>
                <c:pt idx="606">
                  <c:v>6235</c:v>
                </c:pt>
                <c:pt idx="607">
                  <c:v>6235</c:v>
                </c:pt>
                <c:pt idx="608">
                  <c:v>6235</c:v>
                </c:pt>
                <c:pt idx="609">
                  <c:v>6235</c:v>
                </c:pt>
                <c:pt idx="610">
                  <c:v>6235</c:v>
                </c:pt>
                <c:pt idx="611">
                  <c:v>6262</c:v>
                </c:pt>
                <c:pt idx="612">
                  <c:v>6304</c:v>
                </c:pt>
                <c:pt idx="613">
                  <c:v>6306</c:v>
                </c:pt>
                <c:pt idx="614">
                  <c:v>6353</c:v>
                </c:pt>
                <c:pt idx="615">
                  <c:v>6355</c:v>
                </c:pt>
                <c:pt idx="616">
                  <c:v>6448</c:v>
                </c:pt>
                <c:pt idx="617">
                  <c:v>6454</c:v>
                </c:pt>
                <c:pt idx="618">
                  <c:v>6464</c:v>
                </c:pt>
                <c:pt idx="619">
                  <c:v>6486</c:v>
                </c:pt>
                <c:pt idx="620">
                  <c:v>6490</c:v>
                </c:pt>
                <c:pt idx="621">
                  <c:v>6502</c:v>
                </c:pt>
                <c:pt idx="622">
                  <c:v>6513</c:v>
                </c:pt>
                <c:pt idx="623">
                  <c:v>6518</c:v>
                </c:pt>
                <c:pt idx="624">
                  <c:v>6534</c:v>
                </c:pt>
                <c:pt idx="625">
                  <c:v>6665</c:v>
                </c:pt>
                <c:pt idx="626">
                  <c:v>6675</c:v>
                </c:pt>
                <c:pt idx="627">
                  <c:v>6773</c:v>
                </c:pt>
                <c:pt idx="628">
                  <c:v>6773</c:v>
                </c:pt>
                <c:pt idx="629">
                  <c:v>6773</c:v>
                </c:pt>
                <c:pt idx="630">
                  <c:v>6778</c:v>
                </c:pt>
                <c:pt idx="631">
                  <c:v>6778</c:v>
                </c:pt>
                <c:pt idx="632">
                  <c:v>6778</c:v>
                </c:pt>
                <c:pt idx="633">
                  <c:v>6778</c:v>
                </c:pt>
                <c:pt idx="634">
                  <c:v>6810</c:v>
                </c:pt>
                <c:pt idx="635">
                  <c:v>6810</c:v>
                </c:pt>
                <c:pt idx="636">
                  <c:v>6832</c:v>
                </c:pt>
                <c:pt idx="637">
                  <c:v>6832</c:v>
                </c:pt>
                <c:pt idx="638">
                  <c:v>6832</c:v>
                </c:pt>
                <c:pt idx="639">
                  <c:v>6832</c:v>
                </c:pt>
                <c:pt idx="640">
                  <c:v>6837</c:v>
                </c:pt>
                <c:pt idx="641">
                  <c:v>6842</c:v>
                </c:pt>
                <c:pt idx="642">
                  <c:v>6913</c:v>
                </c:pt>
                <c:pt idx="643">
                  <c:v>6913</c:v>
                </c:pt>
                <c:pt idx="644">
                  <c:v>6962</c:v>
                </c:pt>
                <c:pt idx="645">
                  <c:v>7018</c:v>
                </c:pt>
                <c:pt idx="646">
                  <c:v>7019</c:v>
                </c:pt>
                <c:pt idx="647">
                  <c:v>7024</c:v>
                </c:pt>
                <c:pt idx="648">
                  <c:v>7034</c:v>
                </c:pt>
                <c:pt idx="649">
                  <c:v>7083</c:v>
                </c:pt>
                <c:pt idx="650">
                  <c:v>7119</c:v>
                </c:pt>
                <c:pt idx="651">
                  <c:v>7137</c:v>
                </c:pt>
                <c:pt idx="652">
                  <c:v>7152</c:v>
                </c:pt>
                <c:pt idx="653">
                  <c:v>7164</c:v>
                </c:pt>
                <c:pt idx="654">
                  <c:v>7188</c:v>
                </c:pt>
                <c:pt idx="655">
                  <c:v>7201</c:v>
                </c:pt>
                <c:pt idx="656">
                  <c:v>7233</c:v>
                </c:pt>
                <c:pt idx="657">
                  <c:v>7277</c:v>
                </c:pt>
                <c:pt idx="658">
                  <c:v>7326</c:v>
                </c:pt>
                <c:pt idx="659">
                  <c:v>7439</c:v>
                </c:pt>
                <c:pt idx="660">
                  <c:v>7439</c:v>
                </c:pt>
                <c:pt idx="661">
                  <c:v>7439</c:v>
                </c:pt>
                <c:pt idx="662">
                  <c:v>7476</c:v>
                </c:pt>
                <c:pt idx="663">
                  <c:v>7476</c:v>
                </c:pt>
                <c:pt idx="664">
                  <c:v>7476</c:v>
                </c:pt>
                <c:pt idx="665">
                  <c:v>7476</c:v>
                </c:pt>
                <c:pt idx="666">
                  <c:v>7476</c:v>
                </c:pt>
                <c:pt idx="667">
                  <c:v>7481</c:v>
                </c:pt>
                <c:pt idx="668">
                  <c:v>7481</c:v>
                </c:pt>
                <c:pt idx="669">
                  <c:v>7481</c:v>
                </c:pt>
                <c:pt idx="670">
                  <c:v>7481</c:v>
                </c:pt>
                <c:pt idx="671">
                  <c:v>7537</c:v>
                </c:pt>
                <c:pt idx="672">
                  <c:v>7776</c:v>
                </c:pt>
                <c:pt idx="673">
                  <c:v>7785</c:v>
                </c:pt>
                <c:pt idx="674">
                  <c:v>7820</c:v>
                </c:pt>
                <c:pt idx="675">
                  <c:v>7820</c:v>
                </c:pt>
                <c:pt idx="676">
                  <c:v>8061</c:v>
                </c:pt>
                <c:pt idx="677">
                  <c:v>8078</c:v>
                </c:pt>
                <c:pt idx="678">
                  <c:v>8078</c:v>
                </c:pt>
                <c:pt idx="679">
                  <c:v>8078</c:v>
                </c:pt>
                <c:pt idx="680">
                  <c:v>8078</c:v>
                </c:pt>
                <c:pt idx="681">
                  <c:v>8078</c:v>
                </c:pt>
                <c:pt idx="682">
                  <c:v>8083</c:v>
                </c:pt>
                <c:pt idx="683">
                  <c:v>8083</c:v>
                </c:pt>
                <c:pt idx="684">
                  <c:v>8088</c:v>
                </c:pt>
                <c:pt idx="685">
                  <c:v>8088</c:v>
                </c:pt>
                <c:pt idx="686">
                  <c:v>8125</c:v>
                </c:pt>
                <c:pt idx="687">
                  <c:v>8228</c:v>
                </c:pt>
                <c:pt idx="688">
                  <c:v>8228</c:v>
                </c:pt>
                <c:pt idx="689">
                  <c:v>8316</c:v>
                </c:pt>
                <c:pt idx="690">
                  <c:v>8339</c:v>
                </c:pt>
                <c:pt idx="691">
                  <c:v>8351</c:v>
                </c:pt>
                <c:pt idx="692">
                  <c:v>8469</c:v>
                </c:pt>
                <c:pt idx="693">
                  <c:v>8523</c:v>
                </c:pt>
                <c:pt idx="694">
                  <c:v>8631</c:v>
                </c:pt>
                <c:pt idx="695">
                  <c:v>8631</c:v>
                </c:pt>
                <c:pt idx="696">
                  <c:v>8631</c:v>
                </c:pt>
                <c:pt idx="697">
                  <c:v>8631</c:v>
                </c:pt>
                <c:pt idx="698">
                  <c:v>8631</c:v>
                </c:pt>
                <c:pt idx="699">
                  <c:v>8631</c:v>
                </c:pt>
                <c:pt idx="700">
                  <c:v>8631</c:v>
                </c:pt>
                <c:pt idx="701">
                  <c:v>8685</c:v>
                </c:pt>
                <c:pt idx="702">
                  <c:v>8685</c:v>
                </c:pt>
                <c:pt idx="703">
                  <c:v>8685</c:v>
                </c:pt>
                <c:pt idx="704">
                  <c:v>8727</c:v>
                </c:pt>
                <c:pt idx="705">
                  <c:v>8803</c:v>
                </c:pt>
                <c:pt idx="706">
                  <c:v>8820</c:v>
                </c:pt>
                <c:pt idx="707">
                  <c:v>8859</c:v>
                </c:pt>
                <c:pt idx="708">
                  <c:v>8864</c:v>
                </c:pt>
                <c:pt idx="709">
                  <c:v>8931</c:v>
                </c:pt>
                <c:pt idx="710">
                  <c:v>9017</c:v>
                </c:pt>
                <c:pt idx="711">
                  <c:v>9022</c:v>
                </c:pt>
                <c:pt idx="712">
                  <c:v>9031</c:v>
                </c:pt>
                <c:pt idx="713">
                  <c:v>9061</c:v>
                </c:pt>
                <c:pt idx="714">
                  <c:v>9265</c:v>
                </c:pt>
                <c:pt idx="715">
                  <c:v>9265</c:v>
                </c:pt>
                <c:pt idx="716">
                  <c:v>9265</c:v>
                </c:pt>
                <c:pt idx="717">
                  <c:v>9265</c:v>
                </c:pt>
                <c:pt idx="718">
                  <c:v>9265</c:v>
                </c:pt>
                <c:pt idx="719">
                  <c:v>9265</c:v>
                </c:pt>
                <c:pt idx="720">
                  <c:v>9282</c:v>
                </c:pt>
                <c:pt idx="721">
                  <c:v>9329</c:v>
                </c:pt>
                <c:pt idx="722">
                  <c:v>9329</c:v>
                </c:pt>
                <c:pt idx="723">
                  <c:v>9412</c:v>
                </c:pt>
                <c:pt idx="724">
                  <c:v>9685</c:v>
                </c:pt>
                <c:pt idx="725">
                  <c:v>9702</c:v>
                </c:pt>
                <c:pt idx="726">
                  <c:v>9722</c:v>
                </c:pt>
                <c:pt idx="727">
                  <c:v>9722</c:v>
                </c:pt>
                <c:pt idx="728">
                  <c:v>9722</c:v>
                </c:pt>
                <c:pt idx="729">
                  <c:v>9722</c:v>
                </c:pt>
                <c:pt idx="730">
                  <c:v>9803</c:v>
                </c:pt>
                <c:pt idx="731">
                  <c:v>9867</c:v>
                </c:pt>
                <c:pt idx="732">
                  <c:v>9916</c:v>
                </c:pt>
                <c:pt idx="733">
                  <c:v>9916</c:v>
                </c:pt>
                <c:pt idx="734">
                  <c:v>9916</c:v>
                </c:pt>
                <c:pt idx="735">
                  <c:v>9916</c:v>
                </c:pt>
                <c:pt idx="736">
                  <c:v>9958</c:v>
                </c:pt>
                <c:pt idx="737">
                  <c:v>9980</c:v>
                </c:pt>
                <c:pt idx="738">
                  <c:v>9980</c:v>
                </c:pt>
                <c:pt idx="739">
                  <c:v>9980</c:v>
                </c:pt>
                <c:pt idx="740">
                  <c:v>9980</c:v>
                </c:pt>
                <c:pt idx="741">
                  <c:v>9980</c:v>
                </c:pt>
                <c:pt idx="742">
                  <c:v>10054</c:v>
                </c:pt>
                <c:pt idx="743">
                  <c:v>10054</c:v>
                </c:pt>
                <c:pt idx="744">
                  <c:v>10054</c:v>
                </c:pt>
                <c:pt idx="745">
                  <c:v>10054</c:v>
                </c:pt>
                <c:pt idx="746">
                  <c:v>10073</c:v>
                </c:pt>
                <c:pt idx="747">
                  <c:v>10135</c:v>
                </c:pt>
                <c:pt idx="748">
                  <c:v>10135</c:v>
                </c:pt>
                <c:pt idx="749">
                  <c:v>10135</c:v>
                </c:pt>
                <c:pt idx="750">
                  <c:v>10135</c:v>
                </c:pt>
                <c:pt idx="751">
                  <c:v>10191</c:v>
                </c:pt>
                <c:pt idx="752">
                  <c:v>10236</c:v>
                </c:pt>
                <c:pt idx="753">
                  <c:v>10250</c:v>
                </c:pt>
                <c:pt idx="754">
                  <c:v>10304</c:v>
                </c:pt>
                <c:pt idx="755">
                  <c:v>10442</c:v>
                </c:pt>
                <c:pt idx="756">
                  <c:v>10442</c:v>
                </c:pt>
                <c:pt idx="757">
                  <c:v>10442</c:v>
                </c:pt>
                <c:pt idx="758">
                  <c:v>10442</c:v>
                </c:pt>
                <c:pt idx="759">
                  <c:v>10464</c:v>
                </c:pt>
                <c:pt idx="760">
                  <c:v>10464</c:v>
                </c:pt>
                <c:pt idx="761">
                  <c:v>10464</c:v>
                </c:pt>
                <c:pt idx="762">
                  <c:v>10464</c:v>
                </c:pt>
                <c:pt idx="763">
                  <c:v>10565</c:v>
                </c:pt>
                <c:pt idx="764">
                  <c:v>10565</c:v>
                </c:pt>
                <c:pt idx="765">
                  <c:v>10565</c:v>
                </c:pt>
                <c:pt idx="766">
                  <c:v>10565</c:v>
                </c:pt>
                <c:pt idx="767">
                  <c:v>10592</c:v>
                </c:pt>
                <c:pt idx="768">
                  <c:v>10619</c:v>
                </c:pt>
                <c:pt idx="769">
                  <c:v>10639</c:v>
                </c:pt>
                <c:pt idx="770">
                  <c:v>10914</c:v>
                </c:pt>
                <c:pt idx="771">
                  <c:v>10914</c:v>
                </c:pt>
                <c:pt idx="772">
                  <c:v>10914</c:v>
                </c:pt>
                <c:pt idx="773">
                  <c:v>10938</c:v>
                </c:pt>
                <c:pt idx="774">
                  <c:v>10973</c:v>
                </c:pt>
                <c:pt idx="775">
                  <c:v>10973</c:v>
                </c:pt>
                <c:pt idx="776">
                  <c:v>10973</c:v>
                </c:pt>
                <c:pt idx="777">
                  <c:v>10973</c:v>
                </c:pt>
                <c:pt idx="778">
                  <c:v>10985</c:v>
                </c:pt>
                <c:pt idx="779">
                  <c:v>10985</c:v>
                </c:pt>
                <c:pt idx="780">
                  <c:v>10985</c:v>
                </c:pt>
                <c:pt idx="781">
                  <c:v>10985</c:v>
                </c:pt>
                <c:pt idx="782">
                  <c:v>10985</c:v>
                </c:pt>
                <c:pt idx="783">
                  <c:v>11137</c:v>
                </c:pt>
                <c:pt idx="784">
                  <c:v>11162</c:v>
                </c:pt>
                <c:pt idx="785">
                  <c:v>11162</c:v>
                </c:pt>
                <c:pt idx="786">
                  <c:v>11162</c:v>
                </c:pt>
                <c:pt idx="787">
                  <c:v>11167</c:v>
                </c:pt>
                <c:pt idx="788">
                  <c:v>11167</c:v>
                </c:pt>
                <c:pt idx="789">
                  <c:v>11167</c:v>
                </c:pt>
                <c:pt idx="790">
                  <c:v>11167</c:v>
                </c:pt>
                <c:pt idx="791">
                  <c:v>11167</c:v>
                </c:pt>
                <c:pt idx="792">
                  <c:v>11167</c:v>
                </c:pt>
                <c:pt idx="793">
                  <c:v>11196</c:v>
                </c:pt>
                <c:pt idx="794">
                  <c:v>11201</c:v>
                </c:pt>
                <c:pt idx="795">
                  <c:v>11231</c:v>
                </c:pt>
                <c:pt idx="796">
                  <c:v>11257</c:v>
                </c:pt>
                <c:pt idx="797">
                  <c:v>11279</c:v>
                </c:pt>
                <c:pt idx="798">
                  <c:v>11326</c:v>
                </c:pt>
                <c:pt idx="799">
                  <c:v>11341</c:v>
                </c:pt>
                <c:pt idx="800">
                  <c:v>11504</c:v>
                </c:pt>
                <c:pt idx="801">
                  <c:v>11705</c:v>
                </c:pt>
                <c:pt idx="802">
                  <c:v>11710</c:v>
                </c:pt>
                <c:pt idx="803">
                  <c:v>11720</c:v>
                </c:pt>
                <c:pt idx="804">
                  <c:v>11720</c:v>
                </c:pt>
                <c:pt idx="805">
                  <c:v>11720</c:v>
                </c:pt>
                <c:pt idx="806">
                  <c:v>11737</c:v>
                </c:pt>
                <c:pt idx="807">
                  <c:v>11737</c:v>
                </c:pt>
                <c:pt idx="808">
                  <c:v>11742</c:v>
                </c:pt>
                <c:pt idx="809">
                  <c:v>11752</c:v>
                </c:pt>
                <c:pt idx="810">
                  <c:v>11764</c:v>
                </c:pt>
                <c:pt idx="811">
                  <c:v>11764</c:v>
                </c:pt>
                <c:pt idx="812">
                  <c:v>11764</c:v>
                </c:pt>
                <c:pt idx="813">
                  <c:v>11769</c:v>
                </c:pt>
                <c:pt idx="814">
                  <c:v>11769</c:v>
                </c:pt>
                <c:pt idx="815">
                  <c:v>11769</c:v>
                </c:pt>
                <c:pt idx="816">
                  <c:v>11769</c:v>
                </c:pt>
                <c:pt idx="817">
                  <c:v>11769</c:v>
                </c:pt>
                <c:pt idx="818">
                  <c:v>11769</c:v>
                </c:pt>
                <c:pt idx="819">
                  <c:v>11769</c:v>
                </c:pt>
                <c:pt idx="820">
                  <c:v>11779</c:v>
                </c:pt>
                <c:pt idx="821">
                  <c:v>11916</c:v>
                </c:pt>
                <c:pt idx="822">
                  <c:v>11936</c:v>
                </c:pt>
                <c:pt idx="823">
                  <c:v>11968</c:v>
                </c:pt>
                <c:pt idx="824">
                  <c:v>11970</c:v>
                </c:pt>
                <c:pt idx="825">
                  <c:v>11985</c:v>
                </c:pt>
                <c:pt idx="826">
                  <c:v>12096</c:v>
                </c:pt>
                <c:pt idx="827">
                  <c:v>12113</c:v>
                </c:pt>
                <c:pt idx="828">
                  <c:v>12150</c:v>
                </c:pt>
                <c:pt idx="829">
                  <c:v>12152</c:v>
                </c:pt>
                <c:pt idx="830">
                  <c:v>12221</c:v>
                </c:pt>
                <c:pt idx="831">
                  <c:v>12223</c:v>
                </c:pt>
                <c:pt idx="832">
                  <c:v>12312</c:v>
                </c:pt>
                <c:pt idx="833">
                  <c:v>12317</c:v>
                </c:pt>
                <c:pt idx="834">
                  <c:v>12344</c:v>
                </c:pt>
                <c:pt idx="835">
                  <c:v>12349</c:v>
                </c:pt>
                <c:pt idx="836">
                  <c:v>12359</c:v>
                </c:pt>
                <c:pt idx="837">
                  <c:v>12418</c:v>
                </c:pt>
                <c:pt idx="838">
                  <c:v>12450</c:v>
                </c:pt>
                <c:pt idx="839">
                  <c:v>12469</c:v>
                </c:pt>
                <c:pt idx="840">
                  <c:v>12474</c:v>
                </c:pt>
                <c:pt idx="841">
                  <c:v>12509</c:v>
                </c:pt>
                <c:pt idx="842">
                  <c:v>12649</c:v>
                </c:pt>
                <c:pt idx="843">
                  <c:v>12806</c:v>
                </c:pt>
                <c:pt idx="844">
                  <c:v>12816</c:v>
                </c:pt>
                <c:pt idx="845">
                  <c:v>12920.5</c:v>
                </c:pt>
                <c:pt idx="846">
                  <c:v>12924</c:v>
                </c:pt>
                <c:pt idx="847">
                  <c:v>12939</c:v>
                </c:pt>
                <c:pt idx="848">
                  <c:v>12947.5</c:v>
                </c:pt>
                <c:pt idx="849">
                  <c:v>13312</c:v>
                </c:pt>
                <c:pt idx="850">
                  <c:v>13371</c:v>
                </c:pt>
                <c:pt idx="851">
                  <c:v>13523</c:v>
                </c:pt>
                <c:pt idx="852">
                  <c:v>13622</c:v>
                </c:pt>
                <c:pt idx="853">
                  <c:v>13622</c:v>
                </c:pt>
                <c:pt idx="854">
                  <c:v>13622</c:v>
                </c:pt>
                <c:pt idx="855">
                  <c:v>13713</c:v>
                </c:pt>
                <c:pt idx="856">
                  <c:v>13750</c:v>
                </c:pt>
                <c:pt idx="857">
                  <c:v>13755</c:v>
                </c:pt>
                <c:pt idx="858">
                  <c:v>13801</c:v>
                </c:pt>
                <c:pt idx="859">
                  <c:v>13902</c:v>
                </c:pt>
                <c:pt idx="860">
                  <c:v>13902</c:v>
                </c:pt>
                <c:pt idx="861">
                  <c:v>13902</c:v>
                </c:pt>
                <c:pt idx="862">
                  <c:v>13918.5</c:v>
                </c:pt>
                <c:pt idx="863">
                  <c:v>13918.5</c:v>
                </c:pt>
                <c:pt idx="864">
                  <c:v>13918.5</c:v>
                </c:pt>
                <c:pt idx="865">
                  <c:v>13919</c:v>
                </c:pt>
                <c:pt idx="866">
                  <c:v>13919</c:v>
                </c:pt>
                <c:pt idx="867">
                  <c:v>13956</c:v>
                </c:pt>
                <c:pt idx="868">
                  <c:v>14194</c:v>
                </c:pt>
                <c:pt idx="869">
                  <c:v>14202</c:v>
                </c:pt>
                <c:pt idx="870">
                  <c:v>14243</c:v>
                </c:pt>
                <c:pt idx="871">
                  <c:v>14322</c:v>
                </c:pt>
                <c:pt idx="872">
                  <c:v>14404.5</c:v>
                </c:pt>
                <c:pt idx="873">
                  <c:v>14439.5</c:v>
                </c:pt>
                <c:pt idx="874">
                  <c:v>14439.5</c:v>
                </c:pt>
                <c:pt idx="875">
                  <c:v>14443</c:v>
                </c:pt>
                <c:pt idx="876">
                  <c:v>14443</c:v>
                </c:pt>
                <c:pt idx="877">
                  <c:v>14443</c:v>
                </c:pt>
                <c:pt idx="878">
                  <c:v>14453</c:v>
                </c:pt>
                <c:pt idx="879">
                  <c:v>14453</c:v>
                </c:pt>
                <c:pt idx="880">
                  <c:v>14453</c:v>
                </c:pt>
                <c:pt idx="881">
                  <c:v>14453.5</c:v>
                </c:pt>
                <c:pt idx="882">
                  <c:v>14453.5</c:v>
                </c:pt>
                <c:pt idx="883">
                  <c:v>14453.5</c:v>
                </c:pt>
                <c:pt idx="884">
                  <c:v>14475</c:v>
                </c:pt>
                <c:pt idx="885">
                  <c:v>14475</c:v>
                </c:pt>
                <c:pt idx="886">
                  <c:v>14475</c:v>
                </c:pt>
                <c:pt idx="887">
                  <c:v>14607</c:v>
                </c:pt>
                <c:pt idx="888">
                  <c:v>14612</c:v>
                </c:pt>
                <c:pt idx="889">
                  <c:v>14907</c:v>
                </c:pt>
                <c:pt idx="890">
                  <c:v>14907</c:v>
                </c:pt>
                <c:pt idx="891">
                  <c:v>15077</c:v>
                </c:pt>
                <c:pt idx="892">
                  <c:v>15077</c:v>
                </c:pt>
                <c:pt idx="893">
                  <c:v>15077</c:v>
                </c:pt>
                <c:pt idx="894">
                  <c:v>15100.5</c:v>
                </c:pt>
                <c:pt idx="895">
                  <c:v>15100.5</c:v>
                </c:pt>
                <c:pt idx="896">
                  <c:v>15163</c:v>
                </c:pt>
                <c:pt idx="897">
                  <c:v>15175</c:v>
                </c:pt>
                <c:pt idx="898">
                  <c:v>15180</c:v>
                </c:pt>
                <c:pt idx="899">
                  <c:v>15190</c:v>
                </c:pt>
                <c:pt idx="900">
                  <c:v>15384</c:v>
                </c:pt>
                <c:pt idx="901">
                  <c:v>15465</c:v>
                </c:pt>
                <c:pt idx="902">
                  <c:v>15654</c:v>
                </c:pt>
                <c:pt idx="903">
                  <c:v>15654</c:v>
                </c:pt>
                <c:pt idx="904">
                  <c:v>15654</c:v>
                </c:pt>
                <c:pt idx="905">
                  <c:v>15654</c:v>
                </c:pt>
                <c:pt idx="906">
                  <c:v>15726</c:v>
                </c:pt>
                <c:pt idx="907">
                  <c:v>15726</c:v>
                </c:pt>
                <c:pt idx="908">
                  <c:v>15726</c:v>
                </c:pt>
                <c:pt idx="909">
                  <c:v>15731.5</c:v>
                </c:pt>
                <c:pt idx="910">
                  <c:v>15731.5</c:v>
                </c:pt>
                <c:pt idx="911">
                  <c:v>15778.5</c:v>
                </c:pt>
                <c:pt idx="912">
                  <c:v>15799</c:v>
                </c:pt>
                <c:pt idx="913">
                  <c:v>15854.5</c:v>
                </c:pt>
                <c:pt idx="914">
                  <c:v>15854.5</c:v>
                </c:pt>
                <c:pt idx="915">
                  <c:v>15932</c:v>
                </c:pt>
                <c:pt idx="916">
                  <c:v>15933.5</c:v>
                </c:pt>
                <c:pt idx="917">
                  <c:v>15950.5</c:v>
                </c:pt>
                <c:pt idx="918">
                  <c:v>16188</c:v>
                </c:pt>
                <c:pt idx="919">
                  <c:v>16193</c:v>
                </c:pt>
                <c:pt idx="920">
                  <c:v>16193.5</c:v>
                </c:pt>
                <c:pt idx="921">
                  <c:v>16196.5</c:v>
                </c:pt>
                <c:pt idx="922">
                  <c:v>16197</c:v>
                </c:pt>
                <c:pt idx="923">
                  <c:v>16210</c:v>
                </c:pt>
                <c:pt idx="924">
                  <c:v>16335</c:v>
                </c:pt>
                <c:pt idx="925">
                  <c:v>16382.5</c:v>
                </c:pt>
                <c:pt idx="926">
                  <c:v>16400.5</c:v>
                </c:pt>
                <c:pt idx="927">
                  <c:v>16401</c:v>
                </c:pt>
                <c:pt idx="928">
                  <c:v>16411</c:v>
                </c:pt>
                <c:pt idx="929">
                  <c:v>16468</c:v>
                </c:pt>
                <c:pt idx="930">
                  <c:v>16480</c:v>
                </c:pt>
                <c:pt idx="931">
                  <c:v>16576</c:v>
                </c:pt>
                <c:pt idx="932">
                  <c:v>16689</c:v>
                </c:pt>
                <c:pt idx="933">
                  <c:v>16967.5</c:v>
                </c:pt>
                <c:pt idx="934">
                  <c:v>16996</c:v>
                </c:pt>
                <c:pt idx="935">
                  <c:v>17011</c:v>
                </c:pt>
              </c:numCache>
            </c:numRef>
          </c:xVal>
          <c:yVal>
            <c:numRef>
              <c:f>'A (2)'!$P$21:$P$956</c:f>
              <c:numCache>
                <c:formatCode>General</c:formatCode>
                <c:ptCount val="936"/>
                <c:pt idx="305">
                  <c:v>-4.645178248018922E-3</c:v>
                </c:pt>
                <c:pt idx="306">
                  <c:v>-4.645178248018922E-3</c:v>
                </c:pt>
                <c:pt idx="320">
                  <c:v>-3.4993023719126965E-3</c:v>
                </c:pt>
                <c:pt idx="321">
                  <c:v>-3.4993023719126965E-3</c:v>
                </c:pt>
                <c:pt idx="367">
                  <c:v>-1.0961867238126833E-3</c:v>
                </c:pt>
                <c:pt idx="467">
                  <c:v>5.8113054500552822E-3</c:v>
                </c:pt>
                <c:pt idx="503">
                  <c:v>6.6611878134077256E-3</c:v>
                </c:pt>
                <c:pt idx="553">
                  <c:v>1.0514964736885185E-2</c:v>
                </c:pt>
                <c:pt idx="562">
                  <c:v>1.1271066977384947E-2</c:v>
                </c:pt>
                <c:pt idx="578">
                  <c:v>1.2630878758748857E-2</c:v>
                </c:pt>
                <c:pt idx="595">
                  <c:v>1.3870534757707765E-2</c:v>
                </c:pt>
                <c:pt idx="614">
                  <c:v>1.4216348960727036E-2</c:v>
                </c:pt>
                <c:pt idx="767">
                  <c:v>2.6639284609868447E-2</c:v>
                </c:pt>
                <c:pt idx="769">
                  <c:v>2.6777024165308323E-2</c:v>
                </c:pt>
                <c:pt idx="776">
                  <c:v>2.775585419758321E-2</c:v>
                </c:pt>
                <c:pt idx="780">
                  <c:v>2.7791021743652965E-2</c:v>
                </c:pt>
                <c:pt idx="785">
                  <c:v>2.8309743048181867E-2</c:v>
                </c:pt>
                <c:pt idx="801">
                  <c:v>2.9901074507838341E-2</c:v>
                </c:pt>
                <c:pt idx="802">
                  <c:v>2.9915727652034076E-2</c:v>
                </c:pt>
                <c:pt idx="804">
                  <c:v>2.9945033940425539E-2</c:v>
                </c:pt>
                <c:pt idx="807">
                  <c:v>2.9994854630691022E-2</c:v>
                </c:pt>
                <c:pt idx="808">
                  <c:v>3.0009507774886757E-2</c:v>
                </c:pt>
                <c:pt idx="809">
                  <c:v>3.003881406327822E-2</c:v>
                </c:pt>
                <c:pt idx="820">
                  <c:v>3.0117941041935173E-2</c:v>
                </c:pt>
                <c:pt idx="821">
                  <c:v>3.0519437192898222E-2</c:v>
                </c:pt>
                <c:pt idx="822">
                  <c:v>3.0578049769681148E-2</c:v>
                </c:pt>
                <c:pt idx="823">
                  <c:v>3.0671829892533836E-2</c:v>
                </c:pt>
                <c:pt idx="824">
                  <c:v>3.0677691150212127E-2</c:v>
                </c:pt>
                <c:pt idx="825">
                  <c:v>3.0721650582799319E-2</c:v>
                </c:pt>
                <c:pt idx="827">
                  <c:v>3.1096771074210057E-2</c:v>
                </c:pt>
                <c:pt idx="830">
                  <c:v>3.1413278988837862E-2</c:v>
                </c:pt>
                <c:pt idx="832">
                  <c:v>3.1679966213200184E-2</c:v>
                </c:pt>
                <c:pt idx="833">
                  <c:v>3.1694619357395912E-2</c:v>
                </c:pt>
                <c:pt idx="834">
                  <c:v>3.1773746336052865E-2</c:v>
                </c:pt>
                <c:pt idx="835">
                  <c:v>3.1788399480248593E-2</c:v>
                </c:pt>
                <c:pt idx="836">
                  <c:v>3.1817705768640056E-2</c:v>
                </c:pt>
                <c:pt idx="839">
                  <c:v>3.2140074940946159E-2</c:v>
                </c:pt>
                <c:pt idx="841">
                  <c:v>3.2257300094512012E-2</c:v>
                </c:pt>
                <c:pt idx="842">
                  <c:v>3.2667588131992505E-2</c:v>
                </c:pt>
                <c:pt idx="843">
                  <c:v>3.312769685973848E-2</c:v>
                </c:pt>
                <c:pt idx="844">
                  <c:v>3.3157003148129943E-2</c:v>
                </c:pt>
                <c:pt idx="845">
                  <c:v>3.3463253861820738E-2</c:v>
                </c:pt>
                <c:pt idx="846">
                  <c:v>3.3473511062757748E-2</c:v>
                </c:pt>
                <c:pt idx="847">
                  <c:v>3.3517470495344946E-2</c:v>
                </c:pt>
                <c:pt idx="848">
                  <c:v>3.3542380840477691E-2</c:v>
                </c:pt>
                <c:pt idx="849">
                  <c:v>3.4610595052346538E-2</c:v>
                </c:pt>
                <c:pt idx="850">
                  <c:v>3.4783502153856172E-2</c:v>
                </c:pt>
                <c:pt idx="851">
                  <c:v>3.5228957737406419E-2</c:v>
                </c:pt>
                <c:pt idx="852">
                  <c:v>3.5519089992481906E-2</c:v>
                </c:pt>
                <c:pt idx="853">
                  <c:v>3.5519089992481906E-2</c:v>
                </c:pt>
                <c:pt idx="854">
                  <c:v>3.5519089992481906E-2</c:v>
                </c:pt>
                <c:pt idx="855">
                  <c:v>3.5785777216844228E-2</c:v>
                </c:pt>
                <c:pt idx="856">
                  <c:v>3.5894210483892644E-2</c:v>
                </c:pt>
                <c:pt idx="857">
                  <c:v>3.5908863628088372E-2</c:v>
                </c:pt>
                <c:pt idx="858">
                  <c:v>3.6043672554689106E-2</c:v>
                </c:pt>
                <c:pt idx="859">
                  <c:v>3.6339666067442891E-2</c:v>
                </c:pt>
                <c:pt idx="860">
                  <c:v>3.6339666067442891E-2</c:v>
                </c:pt>
                <c:pt idx="861">
                  <c:v>3.6339666067442891E-2</c:v>
                </c:pt>
                <c:pt idx="862">
                  <c:v>3.6388021443288801E-2</c:v>
                </c:pt>
                <c:pt idx="863">
                  <c:v>3.6388021443288801E-2</c:v>
                </c:pt>
                <c:pt idx="864">
                  <c:v>3.6388021443288801E-2</c:v>
                </c:pt>
                <c:pt idx="865">
                  <c:v>3.6389486757708374E-2</c:v>
                </c:pt>
                <c:pt idx="866">
                  <c:v>3.6389486757708374E-2</c:v>
                </c:pt>
                <c:pt idx="867">
                  <c:v>3.649792002475679E-2</c:v>
                </c:pt>
                <c:pt idx="868">
                  <c:v>3.7195409688473624E-2</c:v>
                </c:pt>
                <c:pt idx="869">
                  <c:v>3.7218854719186796E-2</c:v>
                </c:pt>
                <c:pt idx="870">
                  <c:v>3.7339010501591795E-2</c:v>
                </c:pt>
                <c:pt idx="871">
                  <c:v>3.7570530179884362E-2</c:v>
                </c:pt>
                <c:pt idx="872">
                  <c:v>3.7812307059113932E-2</c:v>
                </c:pt>
                <c:pt idx="873">
                  <c:v>3.7914879068484057E-2</c:v>
                </c:pt>
                <c:pt idx="874">
                  <c:v>3.7914879068484057E-2</c:v>
                </c:pt>
                <c:pt idx="875">
                  <c:v>3.7925136269421067E-2</c:v>
                </c:pt>
                <c:pt idx="876">
                  <c:v>3.7925136269421067E-2</c:v>
                </c:pt>
                <c:pt idx="877">
                  <c:v>3.7925136269421067E-2</c:v>
                </c:pt>
                <c:pt idx="878">
                  <c:v>3.795444255781253E-2</c:v>
                </c:pt>
                <c:pt idx="879">
                  <c:v>3.795444255781253E-2</c:v>
                </c:pt>
                <c:pt idx="880">
                  <c:v>3.795444255781253E-2</c:v>
                </c:pt>
                <c:pt idx="881">
                  <c:v>3.7955907872232103E-2</c:v>
                </c:pt>
                <c:pt idx="882">
                  <c:v>3.7955907872232103E-2</c:v>
                </c:pt>
                <c:pt idx="883">
                  <c:v>3.7955907872232103E-2</c:v>
                </c:pt>
                <c:pt idx="884">
                  <c:v>3.8018916392273755E-2</c:v>
                </c:pt>
                <c:pt idx="885">
                  <c:v>3.8018916392273755E-2</c:v>
                </c:pt>
                <c:pt idx="886">
                  <c:v>3.8018916392273755E-2</c:v>
                </c:pt>
                <c:pt idx="887">
                  <c:v>3.8405759399041069E-2</c:v>
                </c:pt>
                <c:pt idx="888">
                  <c:v>3.8420412543236804E-2</c:v>
                </c:pt>
                <c:pt idx="889">
                  <c:v>3.928494805078498E-2</c:v>
                </c:pt>
                <c:pt idx="890">
                  <c:v>3.928494805078498E-2</c:v>
                </c:pt>
                <c:pt idx="891">
                  <c:v>3.9783154953439856E-2</c:v>
                </c:pt>
                <c:pt idx="892">
                  <c:v>3.9783154953439856E-2</c:v>
                </c:pt>
                <c:pt idx="893">
                  <c:v>3.9783154953439856E-2</c:v>
                </c:pt>
                <c:pt idx="894">
                  <c:v>3.9852024731159799E-2</c:v>
                </c:pt>
                <c:pt idx="895">
                  <c:v>3.9852024731159799E-2</c:v>
                </c:pt>
                <c:pt idx="896">
                  <c:v>4.0035189033606443E-2</c:v>
                </c:pt>
                <c:pt idx="897">
                  <c:v>4.0070356579676204E-2</c:v>
                </c:pt>
                <c:pt idx="898">
                  <c:v>4.0085009723871932E-2</c:v>
                </c:pt>
                <c:pt idx="899">
                  <c:v>4.0114316012263396E-2</c:v>
                </c:pt>
                <c:pt idx="900">
                  <c:v>4.0682858007057794E-2</c:v>
                </c:pt>
                <c:pt idx="901">
                  <c:v>4.0920238943028646E-2</c:v>
                </c:pt>
                <c:pt idx="902">
                  <c:v>4.1474127793627309E-2</c:v>
                </c:pt>
                <c:pt idx="903">
                  <c:v>4.1474127793627309E-2</c:v>
                </c:pt>
                <c:pt idx="904">
                  <c:v>4.1474127793627309E-2</c:v>
                </c:pt>
                <c:pt idx="905">
                  <c:v>4.1474127793627309E-2</c:v>
                </c:pt>
                <c:pt idx="906">
                  <c:v>4.1685133070045843E-2</c:v>
                </c:pt>
                <c:pt idx="907">
                  <c:v>4.1685133070045843E-2</c:v>
                </c:pt>
                <c:pt idx="908">
                  <c:v>4.1685133070045843E-2</c:v>
                </c:pt>
                <c:pt idx="909">
                  <c:v>4.1701251528661151E-2</c:v>
                </c:pt>
                <c:pt idx="910">
                  <c:v>4.1701251528661151E-2</c:v>
                </c:pt>
                <c:pt idx="911">
                  <c:v>4.1838991084101031E-2</c:v>
                </c:pt>
                <c:pt idx="912">
                  <c:v>4.189906897530353E-2</c:v>
                </c:pt>
                <c:pt idx="913">
                  <c:v>4.2061718875876154E-2</c:v>
                </c:pt>
                <c:pt idx="914">
                  <c:v>4.2061718875876154E-2</c:v>
                </c:pt>
                <c:pt idx="915">
                  <c:v>4.2288842610909996E-2</c:v>
                </c:pt>
                <c:pt idx="916">
                  <c:v>4.2293238554168715E-2</c:v>
                </c:pt>
                <c:pt idx="917">
                  <c:v>4.2343059244434204E-2</c:v>
                </c:pt>
                <c:pt idx="918">
                  <c:v>4.3039083593731466E-2</c:v>
                </c:pt>
                <c:pt idx="919">
                  <c:v>4.3053736737927194E-2</c:v>
                </c:pt>
                <c:pt idx="920">
                  <c:v>4.3055202052346767E-2</c:v>
                </c:pt>
                <c:pt idx="921">
                  <c:v>4.3063993938864203E-2</c:v>
                </c:pt>
                <c:pt idx="922">
                  <c:v>4.3065459253283776E-2</c:v>
                </c:pt>
                <c:pt idx="923">
                  <c:v>4.3103557428192683E-2</c:v>
                </c:pt>
                <c:pt idx="924">
                  <c:v>4.3469886033085978E-2</c:v>
                </c:pt>
                <c:pt idx="925">
                  <c:v>4.360909090294543E-2</c:v>
                </c:pt>
                <c:pt idx="926">
                  <c:v>4.3661842222050065E-2</c:v>
                </c:pt>
                <c:pt idx="927">
                  <c:v>4.3663307536469638E-2</c:v>
                </c:pt>
                <c:pt idx="928">
                  <c:v>4.3692613824861101E-2</c:v>
                </c:pt>
                <c:pt idx="929">
                  <c:v>4.3859659668692444E-2</c:v>
                </c:pt>
                <c:pt idx="930">
                  <c:v>4.3894827214762198E-2</c:v>
                </c:pt>
                <c:pt idx="931">
                  <c:v>4.4176167583320249E-2</c:v>
                </c:pt>
                <c:pt idx="932">
                  <c:v>4.4507328642143788E-2</c:v>
                </c:pt>
                <c:pt idx="933">
                  <c:v>4.5323508773846048E-2</c:v>
                </c:pt>
                <c:pt idx="934">
                  <c:v>4.540703169576172E-2</c:v>
                </c:pt>
                <c:pt idx="935">
                  <c:v>4.5450991128348918E-2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BE3-499B-9966-5CE19CB3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102584"/>
        <c:axId val="1"/>
      </c:scatterChart>
      <c:valAx>
        <c:axId val="697102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100757189523969"/>
              <c:y val="0.84905924495287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776978417266189E-2"/>
              <c:y val="0.342768286039716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102584"/>
        <c:crosses val="autoZero"/>
        <c:crossBetween val="midCat"/>
        <c:majorUnit val="0.02"/>
        <c:minorUnit val="0.0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892086330935257"/>
          <c:y val="0.27987421383647798"/>
          <c:w val="0.1348920863309353"/>
          <c:h val="0.531446540880503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0</xdr:row>
      <xdr:rowOff>19051</xdr:rowOff>
    </xdr:from>
    <xdr:to>
      <xdr:col>16</xdr:col>
      <xdr:colOff>600074</xdr:colOff>
      <xdr:row>18</xdr:row>
      <xdr:rowOff>66675</xdr:rowOff>
    </xdr:to>
    <xdr:graphicFrame macro="">
      <xdr:nvGraphicFramePr>
        <xdr:cNvPr id="1035" name="Chart 2">
          <a:extLst>
            <a:ext uri="{FF2B5EF4-FFF2-40B4-BE49-F238E27FC236}">
              <a16:creationId xmlns:a16="http://schemas.microsoft.com/office/drawing/2014/main" id="{EB954CF4-34BF-9FBB-9CC5-741413277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9524</xdr:colOff>
      <xdr:row>0</xdr:row>
      <xdr:rowOff>0</xdr:rowOff>
    </xdr:from>
    <xdr:to>
      <xdr:col>26</xdr:col>
      <xdr:colOff>123824</xdr:colOff>
      <xdr:row>18</xdr:row>
      <xdr:rowOff>57150</xdr:rowOff>
    </xdr:to>
    <xdr:graphicFrame macro="">
      <xdr:nvGraphicFramePr>
        <xdr:cNvPr id="1038" name="Chart 6">
          <a:extLst>
            <a:ext uri="{FF2B5EF4-FFF2-40B4-BE49-F238E27FC236}">
              <a16:creationId xmlns:a16="http://schemas.microsoft.com/office/drawing/2014/main" id="{806468FC-D3F8-298A-8870-C710DAD0C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47625</xdr:rowOff>
    </xdr:from>
    <xdr:to>
      <xdr:col>10</xdr:col>
      <xdr:colOff>514350</xdr:colOff>
      <xdr:row>21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1A3F8E-6AFD-C32F-3640-1759B0F641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22</xdr:row>
      <xdr:rowOff>66675</xdr:rowOff>
    </xdr:from>
    <xdr:to>
      <xdr:col>10</xdr:col>
      <xdr:colOff>523875</xdr:colOff>
      <xdr:row>42</xdr:row>
      <xdr:rowOff>104775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75BE818E-A4AD-D26A-2807-97E00C91D1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0</xdr:row>
      <xdr:rowOff>0</xdr:rowOff>
    </xdr:from>
    <xdr:to>
      <xdr:col>22</xdr:col>
      <xdr:colOff>57150</xdr:colOff>
      <xdr:row>17</xdr:row>
      <xdr:rowOff>133350</xdr:rowOff>
    </xdr:to>
    <xdr:graphicFrame macro="">
      <xdr:nvGraphicFramePr>
        <xdr:cNvPr id="2053" name="Chart 1">
          <a:extLst>
            <a:ext uri="{FF2B5EF4-FFF2-40B4-BE49-F238E27FC236}">
              <a16:creationId xmlns:a16="http://schemas.microsoft.com/office/drawing/2014/main" id="{50237101-B448-68FD-7E0E-15000F681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0</xdr:row>
      <xdr:rowOff>0</xdr:rowOff>
    </xdr:from>
    <xdr:to>
      <xdr:col>13</xdr:col>
      <xdr:colOff>504825</xdr:colOff>
      <xdr:row>17</xdr:row>
      <xdr:rowOff>142875</xdr:rowOff>
    </xdr:to>
    <xdr:graphicFrame macro="">
      <xdr:nvGraphicFramePr>
        <xdr:cNvPr id="2054" name="Chart 2">
          <a:extLst>
            <a:ext uri="{FF2B5EF4-FFF2-40B4-BE49-F238E27FC236}">
              <a16:creationId xmlns:a16="http://schemas.microsoft.com/office/drawing/2014/main" id="{72B8F5DC-A8A2-9C50-B6B5-9F875AFB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v-astro.de/sfs/BAVM_link.php?BAVMnr=18" TargetMode="External"/><Relationship Id="rId299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www.bav-astro.de/sfs/BAVM_link.php?BAVMnr=10" TargetMode="External"/><Relationship Id="rId63" Type="http://schemas.openxmlformats.org/officeDocument/2006/relationships/hyperlink" Target="http://www.bav-astro.de/sfs/BAVM_link.php?BAVMnr=12" TargetMode="External"/><Relationship Id="rId159" Type="http://schemas.openxmlformats.org/officeDocument/2006/relationships/hyperlink" Target="http://www.konkoly.hu/cgi-bin/IBVS?795" TargetMode="External"/><Relationship Id="rId324" Type="http://schemas.openxmlformats.org/officeDocument/2006/relationships/hyperlink" Target="http://var.astro.cz/oejv/issues/oejv0060.pdf" TargetMode="External"/><Relationship Id="rId366" Type="http://schemas.openxmlformats.org/officeDocument/2006/relationships/hyperlink" Target="http://www.konkoly.hu/cgi-bin/IBVS?4751" TargetMode="External"/><Relationship Id="rId170" Type="http://schemas.openxmlformats.org/officeDocument/2006/relationships/hyperlink" Target="http://www.konkoly.hu/cgi-bin/IBVS?795" TargetMode="External"/><Relationship Id="rId226" Type="http://schemas.openxmlformats.org/officeDocument/2006/relationships/hyperlink" Target="http://www.konkoly.hu/cgi-bin/IBVS?795" TargetMode="External"/><Relationship Id="rId433" Type="http://schemas.openxmlformats.org/officeDocument/2006/relationships/hyperlink" Target="http://www.bav-astro.de/sfs/BAVM_link.php?BAVMnr=158" TargetMode="External"/><Relationship Id="rId268" Type="http://schemas.openxmlformats.org/officeDocument/2006/relationships/hyperlink" Target="http://www.bav-astro.de/sfs/BAVM_link.php?BAVMnr=28" TargetMode="External"/><Relationship Id="rId475" Type="http://schemas.openxmlformats.org/officeDocument/2006/relationships/hyperlink" Target="http://var.astro.cz/oejv/issues/oejv0094.pdf" TargetMode="External"/><Relationship Id="rId32" Type="http://schemas.openxmlformats.org/officeDocument/2006/relationships/hyperlink" Target="http://www.bav-astro.de/sfs/BAVM_link.php?BAVMnr=12" TargetMode="External"/><Relationship Id="rId74" Type="http://schemas.openxmlformats.org/officeDocument/2006/relationships/hyperlink" Target="http://www.bav-astro.de/sfs/BAVM_link.php?BAVMnr=15" TargetMode="External"/><Relationship Id="rId128" Type="http://schemas.openxmlformats.org/officeDocument/2006/relationships/hyperlink" Target="http://www.konkoly.hu/cgi-bin/IBVS?114" TargetMode="External"/><Relationship Id="rId335" Type="http://schemas.openxmlformats.org/officeDocument/2006/relationships/hyperlink" Target="http://var.astro.cz/oejv/issues/oejv0060.pdf" TargetMode="External"/><Relationship Id="rId377" Type="http://schemas.openxmlformats.org/officeDocument/2006/relationships/hyperlink" Target="http://www.konkoly.hu/cgi-bin/IBVS?4751" TargetMode="External"/><Relationship Id="rId500" Type="http://schemas.openxmlformats.org/officeDocument/2006/relationships/hyperlink" Target="http://www.bav-astro.de/sfs/BAVM_link.php?BAVMnr=215" TargetMode="External"/><Relationship Id="rId5" Type="http://schemas.openxmlformats.org/officeDocument/2006/relationships/hyperlink" Target="http://www.bav-astro.de/sfs/BAVM_link.php?BAVMnr=4" TargetMode="External"/><Relationship Id="rId181" Type="http://schemas.openxmlformats.org/officeDocument/2006/relationships/hyperlink" Target="http://www.konkoly.hu/cgi-bin/IBVS?795" TargetMode="External"/><Relationship Id="rId237" Type="http://schemas.openxmlformats.org/officeDocument/2006/relationships/hyperlink" Target="http://www.konkoly.hu/cgi-bin/IBVS?795" TargetMode="External"/><Relationship Id="rId402" Type="http://schemas.openxmlformats.org/officeDocument/2006/relationships/hyperlink" Target="http://www.bav-astro.de/sfs/BAVM_link.php?BAVMnr=131" TargetMode="External"/><Relationship Id="rId279" Type="http://schemas.openxmlformats.org/officeDocument/2006/relationships/hyperlink" Target="http://www.konkoly.hu/cgi-bin/IBVS?1249" TargetMode="External"/><Relationship Id="rId444" Type="http://schemas.openxmlformats.org/officeDocument/2006/relationships/hyperlink" Target="http://www.konkoly.hu/cgi-bin/IBVS?5668" TargetMode="External"/><Relationship Id="rId486" Type="http://schemas.openxmlformats.org/officeDocument/2006/relationships/hyperlink" Target="http://www.aavso.org/sites/default/files/jaavso/v36n2/186.pdf" TargetMode="External"/><Relationship Id="rId43" Type="http://schemas.openxmlformats.org/officeDocument/2006/relationships/hyperlink" Target="http://www.bav-astro.de/sfs/BAVM_link.php?BAVMnr=12" TargetMode="External"/><Relationship Id="rId139" Type="http://schemas.openxmlformats.org/officeDocument/2006/relationships/hyperlink" Target="http://www.konkoly.hu/cgi-bin/IBVS?129" TargetMode="External"/><Relationship Id="rId290" Type="http://schemas.openxmlformats.org/officeDocument/2006/relationships/hyperlink" Target="http://www.konkoly.hu/cgi-bin/IBVS?1924" TargetMode="External"/><Relationship Id="rId304" Type="http://schemas.openxmlformats.org/officeDocument/2006/relationships/hyperlink" Target="http://www.konkoly.hu/cgi-bin/IBVS?5579" TargetMode="External"/><Relationship Id="rId346" Type="http://schemas.openxmlformats.org/officeDocument/2006/relationships/hyperlink" Target="http://www.konkoly.hu/cgi-bin/IBVS?4399" TargetMode="External"/><Relationship Id="rId388" Type="http://schemas.openxmlformats.org/officeDocument/2006/relationships/hyperlink" Target="http://www.bav-astro.de/sfs/BAVM_link.php?BAVMnr=122" TargetMode="External"/><Relationship Id="rId511" Type="http://schemas.openxmlformats.org/officeDocument/2006/relationships/hyperlink" Target="http://var.astro.cz/oejv/issues/oejv0160.pdf" TargetMode="External"/><Relationship Id="rId85" Type="http://schemas.openxmlformats.org/officeDocument/2006/relationships/hyperlink" Target="http://www.bav-astro.de/sfs/BAVM_link.php?BAVMnr=15" TargetMode="External"/><Relationship Id="rId150" Type="http://schemas.openxmlformats.org/officeDocument/2006/relationships/hyperlink" Target="http://www.konkoly.hu/cgi-bin/IBVS?221" TargetMode="External"/><Relationship Id="rId192" Type="http://schemas.openxmlformats.org/officeDocument/2006/relationships/hyperlink" Target="http://www.konkoly.hu/cgi-bin/IBVS?795" TargetMode="External"/><Relationship Id="rId206" Type="http://schemas.openxmlformats.org/officeDocument/2006/relationships/hyperlink" Target="http://www.konkoly.hu/cgi-bin/IBVS?795" TargetMode="External"/><Relationship Id="rId413" Type="http://schemas.openxmlformats.org/officeDocument/2006/relationships/hyperlink" Target="http://www.bav-astro.de/sfs/BAVM_link.php?BAVMnr=143" TargetMode="External"/><Relationship Id="rId248" Type="http://schemas.openxmlformats.org/officeDocument/2006/relationships/hyperlink" Target="http://www.bav-astro.de/sfs/BAVM_link.php?BAVMnr=26" TargetMode="External"/><Relationship Id="rId455" Type="http://schemas.openxmlformats.org/officeDocument/2006/relationships/hyperlink" Target="http://www.bav-astro.de/sfs/BAVM_link.php?BAVMnr=171" TargetMode="External"/><Relationship Id="rId497" Type="http://schemas.openxmlformats.org/officeDocument/2006/relationships/hyperlink" Target="http://var.astro.cz/oejv/issues/oejv0137.pdf" TargetMode="External"/><Relationship Id="rId12" Type="http://schemas.openxmlformats.org/officeDocument/2006/relationships/hyperlink" Target="http://www.bav-astro.de/sfs/BAVM_link.php?BAVMnr=8" TargetMode="External"/><Relationship Id="rId108" Type="http://schemas.openxmlformats.org/officeDocument/2006/relationships/hyperlink" Target="http://www.bav-astro.de/sfs/BAVM_link.php?BAVMnr=18" TargetMode="External"/><Relationship Id="rId315" Type="http://schemas.openxmlformats.org/officeDocument/2006/relationships/hyperlink" Target="http://www.konkoly.hu/cgi-bin/IBVS?5579" TargetMode="External"/><Relationship Id="rId357" Type="http://schemas.openxmlformats.org/officeDocument/2006/relationships/hyperlink" Target="http://www.bav-astro.de/sfs/BAVM_link.php?BAVMnr=111" TargetMode="External"/><Relationship Id="rId54" Type="http://schemas.openxmlformats.org/officeDocument/2006/relationships/hyperlink" Target="http://www.bav-astro.de/sfs/BAVM_link.php?BAVMnr=12" TargetMode="External"/><Relationship Id="rId96" Type="http://schemas.openxmlformats.org/officeDocument/2006/relationships/hyperlink" Target="http://www.bav-astro.de/sfs/BAVM_link.php?BAVMnr=15" TargetMode="External"/><Relationship Id="rId161" Type="http://schemas.openxmlformats.org/officeDocument/2006/relationships/hyperlink" Target="http://www.konkoly.hu/cgi-bin/IBVS?795" TargetMode="External"/><Relationship Id="rId217" Type="http://schemas.openxmlformats.org/officeDocument/2006/relationships/hyperlink" Target="http://www.konkoly.hu/cgi-bin/IBVS?795" TargetMode="External"/><Relationship Id="rId399" Type="http://schemas.openxmlformats.org/officeDocument/2006/relationships/hyperlink" Target="http://www.konkoly.hu/cgi-bin/IBVS?5359" TargetMode="External"/><Relationship Id="rId259" Type="http://schemas.openxmlformats.org/officeDocument/2006/relationships/hyperlink" Target="http://www.bav-astro.de/sfs/BAVM_link.php?BAVMnr=25" TargetMode="External"/><Relationship Id="rId424" Type="http://schemas.openxmlformats.org/officeDocument/2006/relationships/hyperlink" Target="http://www.konkoly.hu/cgi-bin/IBVS?5341" TargetMode="External"/><Relationship Id="rId466" Type="http://schemas.openxmlformats.org/officeDocument/2006/relationships/hyperlink" Target="http://www.konkoly.hu/cgi-bin/IBVS?5694" TargetMode="External"/><Relationship Id="rId23" Type="http://schemas.openxmlformats.org/officeDocument/2006/relationships/hyperlink" Target="http://www.bav-astro.de/sfs/BAVM_link.php?BAVMnr=10" TargetMode="External"/><Relationship Id="rId119" Type="http://schemas.openxmlformats.org/officeDocument/2006/relationships/hyperlink" Target="http://www.bav-astro.de/sfs/BAVM_link.php?BAVMnr=18" TargetMode="External"/><Relationship Id="rId270" Type="http://schemas.openxmlformats.org/officeDocument/2006/relationships/hyperlink" Target="http://www.bav-astro.de/sfs/BAVM_link.php?BAVMnr=28" TargetMode="External"/><Relationship Id="rId326" Type="http://schemas.openxmlformats.org/officeDocument/2006/relationships/hyperlink" Target="http://var.astro.cz/oejv/issues/oejv0060.pdf" TargetMode="External"/><Relationship Id="rId65" Type="http://schemas.openxmlformats.org/officeDocument/2006/relationships/hyperlink" Target="http://www.bav-astro.de/sfs/BAVM_link.php?BAVMnr=13" TargetMode="External"/><Relationship Id="rId130" Type="http://schemas.openxmlformats.org/officeDocument/2006/relationships/hyperlink" Target="http://www.konkoly.hu/cgi-bin/IBVS?119" TargetMode="External"/><Relationship Id="rId368" Type="http://schemas.openxmlformats.org/officeDocument/2006/relationships/hyperlink" Target="http://www.konkoly.hu/cgi-bin/IBVS?4751" TargetMode="External"/><Relationship Id="rId172" Type="http://schemas.openxmlformats.org/officeDocument/2006/relationships/hyperlink" Target="http://www.konkoly.hu/cgi-bin/IBVS?795" TargetMode="External"/><Relationship Id="rId228" Type="http://schemas.openxmlformats.org/officeDocument/2006/relationships/hyperlink" Target="http://www.konkoly.hu/cgi-bin/IBVS?795" TargetMode="External"/><Relationship Id="rId435" Type="http://schemas.openxmlformats.org/officeDocument/2006/relationships/hyperlink" Target="http://www.bav-astro.de/sfs/BAVM_link.php?BAVMnr=158" TargetMode="External"/><Relationship Id="rId477" Type="http://schemas.openxmlformats.org/officeDocument/2006/relationships/hyperlink" Target="http://www.bav-astro.de/sfs/BAVM_link.php?BAVMnr=186" TargetMode="External"/><Relationship Id="rId281" Type="http://schemas.openxmlformats.org/officeDocument/2006/relationships/hyperlink" Target="http://www.konkoly.hu/cgi-bin/IBVS?1502" TargetMode="External"/><Relationship Id="rId337" Type="http://schemas.openxmlformats.org/officeDocument/2006/relationships/hyperlink" Target="http://var.astro.cz/oejv/issues/oejv0060.pdf" TargetMode="External"/><Relationship Id="rId502" Type="http://schemas.openxmlformats.org/officeDocument/2006/relationships/hyperlink" Target="http://vsolj.cetus-net.org/vsoljno53.pdf" TargetMode="External"/><Relationship Id="rId34" Type="http://schemas.openxmlformats.org/officeDocument/2006/relationships/hyperlink" Target="http://www.bav-astro.de/sfs/BAVM_link.php?BAVMnr=12" TargetMode="External"/><Relationship Id="rId76" Type="http://schemas.openxmlformats.org/officeDocument/2006/relationships/hyperlink" Target="http://www.bav-astro.de/sfs/BAVM_link.php?BAVMnr=15" TargetMode="External"/><Relationship Id="rId141" Type="http://schemas.openxmlformats.org/officeDocument/2006/relationships/hyperlink" Target="http://www.konkoly.hu/cgi-bin/IBVS?154" TargetMode="External"/><Relationship Id="rId379" Type="http://schemas.openxmlformats.org/officeDocument/2006/relationships/hyperlink" Target="http://www.konkoly.hu/cgi-bin/IBVS?4751" TargetMode="External"/><Relationship Id="rId7" Type="http://schemas.openxmlformats.org/officeDocument/2006/relationships/hyperlink" Target="http://www.bav-astro.de/sfs/BAVM_link.php?BAVMnr=8" TargetMode="External"/><Relationship Id="rId183" Type="http://schemas.openxmlformats.org/officeDocument/2006/relationships/hyperlink" Target="http://www.konkoly.hu/cgi-bin/IBVS?795" TargetMode="External"/><Relationship Id="rId239" Type="http://schemas.openxmlformats.org/officeDocument/2006/relationships/hyperlink" Target="http://vsolj.cetus-net.org/no47.pdf" TargetMode="External"/><Relationship Id="rId390" Type="http://schemas.openxmlformats.org/officeDocument/2006/relationships/hyperlink" Target="http://www.konkoly.hu/cgi-bin/IBVS?5056" TargetMode="External"/><Relationship Id="rId404" Type="http://schemas.openxmlformats.org/officeDocument/2006/relationships/hyperlink" Target="http://var.astro.cz/oejv/issues/oejv0074.pdf" TargetMode="External"/><Relationship Id="rId446" Type="http://schemas.openxmlformats.org/officeDocument/2006/relationships/hyperlink" Target="http://www.bav-astro.de/sfs/BAVM_link.php?BAVMnr=172" TargetMode="External"/><Relationship Id="rId250" Type="http://schemas.openxmlformats.org/officeDocument/2006/relationships/hyperlink" Target="http://www.konkoly.hu/cgi-bin/IBVS?795" TargetMode="External"/><Relationship Id="rId292" Type="http://schemas.openxmlformats.org/officeDocument/2006/relationships/hyperlink" Target="http://www.bav-astro.de/sfs/BAVM_link.php?BAVMnr=36" TargetMode="External"/><Relationship Id="rId306" Type="http://schemas.openxmlformats.org/officeDocument/2006/relationships/hyperlink" Target="http://www.konkoly.hu/cgi-bin/IBVS?3078" TargetMode="External"/><Relationship Id="rId488" Type="http://schemas.openxmlformats.org/officeDocument/2006/relationships/hyperlink" Target="http://www.konkoly.hu/cgi-bin/IBVS?5898" TargetMode="External"/><Relationship Id="rId45" Type="http://schemas.openxmlformats.org/officeDocument/2006/relationships/hyperlink" Target="http://www.bav-astro.de/sfs/BAVM_link.php?BAVMnr=12" TargetMode="External"/><Relationship Id="rId87" Type="http://schemas.openxmlformats.org/officeDocument/2006/relationships/hyperlink" Target="http://www.bav-astro.de/sfs/BAVM_link.php?BAVMnr=15" TargetMode="External"/><Relationship Id="rId110" Type="http://schemas.openxmlformats.org/officeDocument/2006/relationships/hyperlink" Target="http://www.bav-astro.de/sfs/BAVM_link.php?BAVMnr=18" TargetMode="External"/><Relationship Id="rId348" Type="http://schemas.openxmlformats.org/officeDocument/2006/relationships/hyperlink" Target="http://www.konkoly.hu/cgi-bin/IBVS?4399" TargetMode="External"/><Relationship Id="rId513" Type="http://schemas.openxmlformats.org/officeDocument/2006/relationships/hyperlink" Target="http://www.bav-astro.de/sfs/BAVM_link.php?BAVMnr=241" TargetMode="External"/><Relationship Id="rId152" Type="http://schemas.openxmlformats.org/officeDocument/2006/relationships/hyperlink" Target="http://www.konkoly.hu/cgi-bin/IBVS?221" TargetMode="External"/><Relationship Id="rId194" Type="http://schemas.openxmlformats.org/officeDocument/2006/relationships/hyperlink" Target="http://www.konkoly.hu/cgi-bin/IBVS?795" TargetMode="External"/><Relationship Id="rId208" Type="http://schemas.openxmlformats.org/officeDocument/2006/relationships/hyperlink" Target="http://www.konkoly.hu/cgi-bin/IBVS?795" TargetMode="External"/><Relationship Id="rId415" Type="http://schemas.openxmlformats.org/officeDocument/2006/relationships/hyperlink" Target="http://www.konkoly.hu/cgi-bin/IBVS?5056" TargetMode="External"/><Relationship Id="rId457" Type="http://schemas.openxmlformats.org/officeDocument/2006/relationships/hyperlink" Target="http://var.astro.cz/oejv/issues/oejv0074.pdf" TargetMode="External"/><Relationship Id="rId240" Type="http://schemas.openxmlformats.org/officeDocument/2006/relationships/hyperlink" Target="http://www.konkoly.hu/cgi-bin/IBVS?795" TargetMode="External"/><Relationship Id="rId261" Type="http://schemas.openxmlformats.org/officeDocument/2006/relationships/hyperlink" Target="http://www.bav-astro.de/sfs/BAVM_link.php?BAVMnr=25" TargetMode="External"/><Relationship Id="rId478" Type="http://schemas.openxmlformats.org/officeDocument/2006/relationships/hyperlink" Target="http://www.aavso.org/sites/default/files/jaavso/v36n2/171.pdf" TargetMode="External"/><Relationship Id="rId499" Type="http://schemas.openxmlformats.org/officeDocument/2006/relationships/hyperlink" Target="http://www.konkoly.hu/cgi-bin/IBVS?5980" TargetMode="External"/><Relationship Id="rId14" Type="http://schemas.openxmlformats.org/officeDocument/2006/relationships/hyperlink" Target="http://www.bav-astro.de/sfs/BAVM_link.php?BAVMnr=8" TargetMode="External"/><Relationship Id="rId35" Type="http://schemas.openxmlformats.org/officeDocument/2006/relationships/hyperlink" Target="http://www.bav-astro.de/sfs/BAVM_link.php?BAVMnr=12" TargetMode="External"/><Relationship Id="rId56" Type="http://schemas.openxmlformats.org/officeDocument/2006/relationships/hyperlink" Target="http://www.bav-astro.de/sfs/BAVM_link.php?BAVMnr=12" TargetMode="External"/><Relationship Id="rId77" Type="http://schemas.openxmlformats.org/officeDocument/2006/relationships/hyperlink" Target="http://www.bav-astro.de/sfs/BAVM_link.php?BAVMnr=15" TargetMode="External"/><Relationship Id="rId100" Type="http://schemas.openxmlformats.org/officeDocument/2006/relationships/hyperlink" Target="http://www.bav-astro.de/sfs/BAVM_link.php?BAVMnr=15" TargetMode="External"/><Relationship Id="rId282" Type="http://schemas.openxmlformats.org/officeDocument/2006/relationships/hyperlink" Target="http://www.konkoly.hu/cgi-bin/IBVS?1289" TargetMode="External"/><Relationship Id="rId317" Type="http://schemas.openxmlformats.org/officeDocument/2006/relationships/hyperlink" Target="http://www.konkoly.hu/cgi-bin/IBVS?5684" TargetMode="External"/><Relationship Id="rId338" Type="http://schemas.openxmlformats.org/officeDocument/2006/relationships/hyperlink" Target="http://var.astro.cz/oejv/issues/oejv0060.pdf" TargetMode="External"/><Relationship Id="rId359" Type="http://schemas.openxmlformats.org/officeDocument/2006/relationships/hyperlink" Target="http://www.bav-astro.de/sfs/BAVM_link.php?BAVMnr=113" TargetMode="External"/><Relationship Id="rId503" Type="http://schemas.openxmlformats.org/officeDocument/2006/relationships/hyperlink" Target="http://www.konkoly.hu/cgi-bin/IBVS?6044" TargetMode="External"/><Relationship Id="rId8" Type="http://schemas.openxmlformats.org/officeDocument/2006/relationships/hyperlink" Target="http://www.bav-astro.de/sfs/BAVM_link.php?BAVMnr=8" TargetMode="External"/><Relationship Id="rId98" Type="http://schemas.openxmlformats.org/officeDocument/2006/relationships/hyperlink" Target="http://www.bav-astro.de/sfs/BAVM_link.php?BAVMnr=15" TargetMode="External"/><Relationship Id="rId121" Type="http://schemas.openxmlformats.org/officeDocument/2006/relationships/hyperlink" Target="http://www.konkoly.hu/cgi-bin/IBVS?111" TargetMode="External"/><Relationship Id="rId142" Type="http://schemas.openxmlformats.org/officeDocument/2006/relationships/hyperlink" Target="http://www.konkoly.hu/cgi-bin/IBVS?154" TargetMode="External"/><Relationship Id="rId163" Type="http://schemas.openxmlformats.org/officeDocument/2006/relationships/hyperlink" Target="http://www.konkoly.hu/cgi-bin/IBVS?247" TargetMode="External"/><Relationship Id="rId184" Type="http://schemas.openxmlformats.org/officeDocument/2006/relationships/hyperlink" Target="http://www.konkoly.hu/cgi-bin/IBVS?795" TargetMode="External"/><Relationship Id="rId219" Type="http://schemas.openxmlformats.org/officeDocument/2006/relationships/hyperlink" Target="http://www.konkoly.hu/cgi-bin/IBVS?795" TargetMode="External"/><Relationship Id="rId370" Type="http://schemas.openxmlformats.org/officeDocument/2006/relationships/hyperlink" Target="http://www.konkoly.hu/cgi-bin/IBVS?4751" TargetMode="External"/><Relationship Id="rId391" Type="http://schemas.openxmlformats.org/officeDocument/2006/relationships/hyperlink" Target="http://www.konkoly.hu/cgi-bin/IBVS?5056" TargetMode="External"/><Relationship Id="rId405" Type="http://schemas.openxmlformats.org/officeDocument/2006/relationships/hyperlink" Target="http://www.konkoly.hu/cgi-bin/IBVS?5056" TargetMode="External"/><Relationship Id="rId426" Type="http://schemas.openxmlformats.org/officeDocument/2006/relationships/hyperlink" Target="http://www.konkoly.hu/cgi-bin/IBVS?5341" TargetMode="External"/><Relationship Id="rId447" Type="http://schemas.openxmlformats.org/officeDocument/2006/relationships/hyperlink" Target="http://www.konkoly.hu/cgi-bin/IBVS?5662" TargetMode="External"/><Relationship Id="rId230" Type="http://schemas.openxmlformats.org/officeDocument/2006/relationships/hyperlink" Target="http://www.konkoly.hu/cgi-bin/IBVS?795" TargetMode="External"/><Relationship Id="rId251" Type="http://schemas.openxmlformats.org/officeDocument/2006/relationships/hyperlink" Target="http://www.konkoly.hu/cgi-bin/IBVS?631" TargetMode="External"/><Relationship Id="rId468" Type="http://schemas.openxmlformats.org/officeDocument/2006/relationships/hyperlink" Target="http://www.konkoly.hu/cgi-bin/IBVS?5694" TargetMode="External"/><Relationship Id="rId489" Type="http://schemas.openxmlformats.org/officeDocument/2006/relationships/hyperlink" Target="http://www.bav-astro.de/sfs/BAVM_link.php?BAVMnr=203" TargetMode="External"/><Relationship Id="rId25" Type="http://schemas.openxmlformats.org/officeDocument/2006/relationships/hyperlink" Target="http://www.bav-astro.de/sfs/BAVM_link.php?BAVMnr=10" TargetMode="External"/><Relationship Id="rId46" Type="http://schemas.openxmlformats.org/officeDocument/2006/relationships/hyperlink" Target="http://www.bav-astro.de/sfs/BAVM_link.php?BAVMnr=12" TargetMode="External"/><Relationship Id="rId67" Type="http://schemas.openxmlformats.org/officeDocument/2006/relationships/hyperlink" Target="http://www.bav-astro.de/sfs/BAVM_link.php?BAVMnr=13" TargetMode="External"/><Relationship Id="rId272" Type="http://schemas.openxmlformats.org/officeDocument/2006/relationships/hyperlink" Target="http://www.konkoly.hu/cgi-bin/IBVS?1163" TargetMode="External"/><Relationship Id="rId293" Type="http://schemas.openxmlformats.org/officeDocument/2006/relationships/hyperlink" Target="http://www.konkoly.hu/cgi-bin/IBVS?5684" TargetMode="External"/><Relationship Id="rId307" Type="http://schemas.openxmlformats.org/officeDocument/2006/relationships/hyperlink" Target="http://www.konkoly.hu/cgi-bin/IBVS?5835" TargetMode="External"/><Relationship Id="rId328" Type="http://schemas.openxmlformats.org/officeDocument/2006/relationships/hyperlink" Target="http://var.astro.cz/oejv/issues/oejv0060.pdf" TargetMode="External"/><Relationship Id="rId349" Type="http://schemas.openxmlformats.org/officeDocument/2006/relationships/hyperlink" Target="http://www.konkoly.hu/cgi-bin/IBVS?4399" TargetMode="External"/><Relationship Id="rId88" Type="http://schemas.openxmlformats.org/officeDocument/2006/relationships/hyperlink" Target="http://www.bav-astro.de/sfs/BAVM_link.php?BAVMnr=15" TargetMode="External"/><Relationship Id="rId111" Type="http://schemas.openxmlformats.org/officeDocument/2006/relationships/hyperlink" Target="http://www.bav-astro.de/sfs/BAVM_link.php?BAVMnr=18" TargetMode="External"/><Relationship Id="rId132" Type="http://schemas.openxmlformats.org/officeDocument/2006/relationships/hyperlink" Target="http://www.bav-astro.de/sfs/BAVM_link.php?BAVMnr=18" TargetMode="External"/><Relationship Id="rId153" Type="http://schemas.openxmlformats.org/officeDocument/2006/relationships/hyperlink" Target="http://www.konkoly.hu/cgi-bin/IBVS?221" TargetMode="External"/><Relationship Id="rId174" Type="http://schemas.openxmlformats.org/officeDocument/2006/relationships/hyperlink" Target="http://www.konkoly.hu/cgi-bin/IBVS?795" TargetMode="External"/><Relationship Id="rId195" Type="http://schemas.openxmlformats.org/officeDocument/2006/relationships/hyperlink" Target="http://www.konkoly.hu/cgi-bin/IBVS?795" TargetMode="External"/><Relationship Id="rId209" Type="http://schemas.openxmlformats.org/officeDocument/2006/relationships/hyperlink" Target="http://www.konkoly.hu/cgi-bin/IBVS?456" TargetMode="External"/><Relationship Id="rId360" Type="http://schemas.openxmlformats.org/officeDocument/2006/relationships/hyperlink" Target="http://www.bav-astro.de/sfs/BAVM_link.php?BAVMnr=113" TargetMode="External"/><Relationship Id="rId381" Type="http://schemas.openxmlformats.org/officeDocument/2006/relationships/hyperlink" Target="http://www.konkoly.hu/cgi-bin/IBVS?4751" TargetMode="External"/><Relationship Id="rId416" Type="http://schemas.openxmlformats.org/officeDocument/2006/relationships/hyperlink" Target="http://www.konkoly.hu/cgi-bin/IBVS?5245" TargetMode="External"/><Relationship Id="rId220" Type="http://schemas.openxmlformats.org/officeDocument/2006/relationships/hyperlink" Target="http://www.konkoly.hu/cgi-bin/IBVS?795" TargetMode="External"/><Relationship Id="rId241" Type="http://schemas.openxmlformats.org/officeDocument/2006/relationships/hyperlink" Target="http://www.konkoly.hu/cgi-bin/IBVS?795" TargetMode="External"/><Relationship Id="rId437" Type="http://schemas.openxmlformats.org/officeDocument/2006/relationships/hyperlink" Target="http://var.astro.cz/oejv/issues/oejv0074.pdf" TargetMode="External"/><Relationship Id="rId458" Type="http://schemas.openxmlformats.org/officeDocument/2006/relationships/hyperlink" Target="http://var.astro.cz/oejv/issues/oejv0074.pdf" TargetMode="External"/><Relationship Id="rId479" Type="http://schemas.openxmlformats.org/officeDocument/2006/relationships/hyperlink" Target="http://www.konkoly.hu/cgi-bin/IBVS?5897" TargetMode="External"/><Relationship Id="rId15" Type="http://schemas.openxmlformats.org/officeDocument/2006/relationships/hyperlink" Target="http://www.bav-astro.de/sfs/BAVM_link.php?BAVMnr=8" TargetMode="External"/><Relationship Id="rId36" Type="http://schemas.openxmlformats.org/officeDocument/2006/relationships/hyperlink" Target="http://www.bav-astro.de/sfs/BAVM_link.php?BAVMnr=12" TargetMode="External"/><Relationship Id="rId57" Type="http://schemas.openxmlformats.org/officeDocument/2006/relationships/hyperlink" Target="http://www.bav-astro.de/sfs/BAVM_link.php?BAVMnr=12" TargetMode="External"/><Relationship Id="rId262" Type="http://schemas.openxmlformats.org/officeDocument/2006/relationships/hyperlink" Target="http://www.bav-astro.de/sfs/BAVM_link.php?BAVMnr=25" TargetMode="External"/><Relationship Id="rId283" Type="http://schemas.openxmlformats.org/officeDocument/2006/relationships/hyperlink" Target="http://www.konkoly.hu/cgi-bin/IBVS?1502" TargetMode="External"/><Relationship Id="rId318" Type="http://schemas.openxmlformats.org/officeDocument/2006/relationships/hyperlink" Target="http://www.bav-astro.de/sfs/BAVM_link.php?BAVMnr=68" TargetMode="External"/><Relationship Id="rId339" Type="http://schemas.openxmlformats.org/officeDocument/2006/relationships/hyperlink" Target="http://www.bav-astro.de/sfs/BAVM_link.php?BAVMnr=93" TargetMode="External"/><Relationship Id="rId490" Type="http://schemas.openxmlformats.org/officeDocument/2006/relationships/hyperlink" Target="http://www.bav-astro.de/sfs/BAVM_link.php?BAVMnr=203" TargetMode="External"/><Relationship Id="rId504" Type="http://schemas.openxmlformats.org/officeDocument/2006/relationships/hyperlink" Target="http://vsolj.cetus-net.org/vsoljno55.pdf" TargetMode="External"/><Relationship Id="rId78" Type="http://schemas.openxmlformats.org/officeDocument/2006/relationships/hyperlink" Target="http://www.bav-astro.de/sfs/BAVM_link.php?BAVMnr=15" TargetMode="External"/><Relationship Id="rId99" Type="http://schemas.openxmlformats.org/officeDocument/2006/relationships/hyperlink" Target="http://www.bav-astro.de/sfs/BAVM_link.php?BAVMnr=15" TargetMode="External"/><Relationship Id="rId101" Type="http://schemas.openxmlformats.org/officeDocument/2006/relationships/hyperlink" Target="http://www.bav-astro.de/sfs/BAVM_link.php?BAVMnr=15" TargetMode="External"/><Relationship Id="rId122" Type="http://schemas.openxmlformats.org/officeDocument/2006/relationships/hyperlink" Target="http://www.bav-astro.de/sfs/BAVM_link.php?BAVMnr=18" TargetMode="External"/><Relationship Id="rId143" Type="http://schemas.openxmlformats.org/officeDocument/2006/relationships/hyperlink" Target="http://www.konkoly.hu/cgi-bin/IBVS?154" TargetMode="External"/><Relationship Id="rId164" Type="http://schemas.openxmlformats.org/officeDocument/2006/relationships/hyperlink" Target="http://www.konkoly.hu/cgi-bin/IBVS?247" TargetMode="External"/><Relationship Id="rId185" Type="http://schemas.openxmlformats.org/officeDocument/2006/relationships/hyperlink" Target="http://www.konkoly.hu/cgi-bin/IBVS?795" TargetMode="External"/><Relationship Id="rId350" Type="http://schemas.openxmlformats.org/officeDocument/2006/relationships/hyperlink" Target="http://www.konkoly.hu/cgi-bin/IBVS?4399" TargetMode="External"/><Relationship Id="rId371" Type="http://schemas.openxmlformats.org/officeDocument/2006/relationships/hyperlink" Target="http://www.konkoly.hu/cgi-bin/IBVS?5174" TargetMode="External"/><Relationship Id="rId406" Type="http://schemas.openxmlformats.org/officeDocument/2006/relationships/hyperlink" Target="http://www.konkoly.hu/cgi-bin/IBVS?5056" TargetMode="External"/><Relationship Id="rId9" Type="http://schemas.openxmlformats.org/officeDocument/2006/relationships/hyperlink" Target="http://www.bav-astro.de/sfs/BAVM_link.php?BAVMnr=8" TargetMode="External"/><Relationship Id="rId210" Type="http://schemas.openxmlformats.org/officeDocument/2006/relationships/hyperlink" Target="http://www.konkoly.hu/cgi-bin/IBVS?795" TargetMode="External"/><Relationship Id="rId392" Type="http://schemas.openxmlformats.org/officeDocument/2006/relationships/hyperlink" Target="http://www.konkoly.hu/cgi-bin/IBVS?5056" TargetMode="External"/><Relationship Id="rId427" Type="http://schemas.openxmlformats.org/officeDocument/2006/relationships/hyperlink" Target="http://www.konkoly.hu/cgi-bin/IBVS?5341" TargetMode="External"/><Relationship Id="rId448" Type="http://schemas.openxmlformats.org/officeDocument/2006/relationships/hyperlink" Target="http://www.bav-astro.de/sfs/BAVM_link.php?BAVMnr=171" TargetMode="External"/><Relationship Id="rId469" Type="http://schemas.openxmlformats.org/officeDocument/2006/relationships/hyperlink" Target="http://www.konkoly.hu/cgi-bin/IBVS?5694" TargetMode="External"/><Relationship Id="rId26" Type="http://schemas.openxmlformats.org/officeDocument/2006/relationships/hyperlink" Target="http://www.bav-astro.de/sfs/BAVM_link.php?BAVMnr=10" TargetMode="External"/><Relationship Id="rId231" Type="http://schemas.openxmlformats.org/officeDocument/2006/relationships/hyperlink" Target="http://www.konkoly.hu/cgi-bin/IBVS?795" TargetMode="External"/><Relationship Id="rId252" Type="http://schemas.openxmlformats.org/officeDocument/2006/relationships/hyperlink" Target="http://www.konkoly.hu/cgi-bin/IBVS?795" TargetMode="External"/><Relationship Id="rId273" Type="http://schemas.openxmlformats.org/officeDocument/2006/relationships/hyperlink" Target="http://www.konkoly.hu/cgi-bin/IBVS?1163" TargetMode="External"/><Relationship Id="rId294" Type="http://schemas.openxmlformats.org/officeDocument/2006/relationships/hyperlink" Target="http://www.konkoly.hu/cgi-bin/IBVS?5736" TargetMode="External"/><Relationship Id="rId308" Type="http://schemas.openxmlformats.org/officeDocument/2006/relationships/hyperlink" Target="http://www.bav-astro.de/sfs/BAVM_link.php?BAVMnr=43" TargetMode="External"/><Relationship Id="rId329" Type="http://schemas.openxmlformats.org/officeDocument/2006/relationships/hyperlink" Target="http://var.astro.cz/oejv/issues/oejv0060.pdf" TargetMode="External"/><Relationship Id="rId480" Type="http://schemas.openxmlformats.org/officeDocument/2006/relationships/hyperlink" Target="http://www.konkoly.hu/cgi-bin/IBVS?5897" TargetMode="External"/><Relationship Id="rId47" Type="http://schemas.openxmlformats.org/officeDocument/2006/relationships/hyperlink" Target="http://www.bav-astro.de/sfs/BAVM_link.php?BAVMnr=12" TargetMode="External"/><Relationship Id="rId68" Type="http://schemas.openxmlformats.org/officeDocument/2006/relationships/hyperlink" Target="http://www.bav-astro.de/sfs/BAVM_link.php?BAVMnr=13" TargetMode="External"/><Relationship Id="rId89" Type="http://schemas.openxmlformats.org/officeDocument/2006/relationships/hyperlink" Target="http://www.bav-astro.de/sfs/BAVM_link.php?BAVMnr=15" TargetMode="External"/><Relationship Id="rId112" Type="http://schemas.openxmlformats.org/officeDocument/2006/relationships/hyperlink" Target="http://www.bav-astro.de/sfs/BAVM_link.php?BAVMnr=18" TargetMode="External"/><Relationship Id="rId133" Type="http://schemas.openxmlformats.org/officeDocument/2006/relationships/hyperlink" Target="http://www.konkoly.hu/cgi-bin/IBVS?119" TargetMode="External"/><Relationship Id="rId154" Type="http://schemas.openxmlformats.org/officeDocument/2006/relationships/hyperlink" Target="http://www.konkoly.hu/cgi-bin/IBVS?221" TargetMode="External"/><Relationship Id="rId175" Type="http://schemas.openxmlformats.org/officeDocument/2006/relationships/hyperlink" Target="http://www.konkoly.hu/cgi-bin/IBVS?795" TargetMode="External"/><Relationship Id="rId340" Type="http://schemas.openxmlformats.org/officeDocument/2006/relationships/hyperlink" Target="http://var.astro.cz/oejv/issues/oejv0060.pdf" TargetMode="External"/><Relationship Id="rId361" Type="http://schemas.openxmlformats.org/officeDocument/2006/relationships/hyperlink" Target="http://www.bav-astro.de/sfs/BAVM_link.php?BAVMnr=113" TargetMode="External"/><Relationship Id="rId196" Type="http://schemas.openxmlformats.org/officeDocument/2006/relationships/hyperlink" Target="http://www.konkoly.hu/cgi-bin/IBVS?795" TargetMode="External"/><Relationship Id="rId200" Type="http://schemas.openxmlformats.org/officeDocument/2006/relationships/hyperlink" Target="http://www.konkoly.hu/cgi-bin/IBVS?795" TargetMode="External"/><Relationship Id="rId382" Type="http://schemas.openxmlformats.org/officeDocument/2006/relationships/hyperlink" Target="http://www.konkoly.hu/cgi-bin/IBVS?4751" TargetMode="External"/><Relationship Id="rId417" Type="http://schemas.openxmlformats.org/officeDocument/2006/relationships/hyperlink" Target="http://www.konkoly.hu/cgi-bin/IBVS?5359" TargetMode="External"/><Relationship Id="rId438" Type="http://schemas.openxmlformats.org/officeDocument/2006/relationships/hyperlink" Target="http://www.bav-astro.de/sfs/BAVM_link.php?BAVMnr=157" TargetMode="External"/><Relationship Id="rId459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www.bav-astro.de/sfs/BAVM_link.php?BAVMnr=8" TargetMode="External"/><Relationship Id="rId221" Type="http://schemas.openxmlformats.org/officeDocument/2006/relationships/hyperlink" Target="http://www.konkoly.hu/cgi-bin/IBVS?456" TargetMode="External"/><Relationship Id="rId242" Type="http://schemas.openxmlformats.org/officeDocument/2006/relationships/hyperlink" Target="http://www.konkoly.hu/cgi-bin/IBVS?795" TargetMode="External"/><Relationship Id="rId263" Type="http://schemas.openxmlformats.org/officeDocument/2006/relationships/hyperlink" Target="http://www.konkoly.hu/cgi-bin/IBVS?637" TargetMode="External"/><Relationship Id="rId284" Type="http://schemas.openxmlformats.org/officeDocument/2006/relationships/hyperlink" Target="http://www.konkoly.hu/cgi-bin/IBVS?1502" TargetMode="External"/><Relationship Id="rId319" Type="http://schemas.openxmlformats.org/officeDocument/2006/relationships/hyperlink" Target="http://var.astro.cz/oejv/issues/oejv0060.pdf" TargetMode="External"/><Relationship Id="rId470" Type="http://schemas.openxmlformats.org/officeDocument/2006/relationships/hyperlink" Target="http://var.astro.cz/oejv/issues/oejv0094.pdf" TargetMode="External"/><Relationship Id="rId491" Type="http://schemas.openxmlformats.org/officeDocument/2006/relationships/hyperlink" Target="http://www.bav-astro.de/sfs/BAVM_link.php?BAVMnr=209" TargetMode="External"/><Relationship Id="rId505" Type="http://schemas.openxmlformats.org/officeDocument/2006/relationships/hyperlink" Target="http://www.konkoly.hu/cgi-bin/IBVS?6044" TargetMode="External"/><Relationship Id="rId37" Type="http://schemas.openxmlformats.org/officeDocument/2006/relationships/hyperlink" Target="http://www.bav-astro.de/sfs/BAVM_link.php?BAVMnr=12" TargetMode="External"/><Relationship Id="rId58" Type="http://schemas.openxmlformats.org/officeDocument/2006/relationships/hyperlink" Target="http://www.bav-astro.de/sfs/BAVM_link.php?BAVMnr=12" TargetMode="External"/><Relationship Id="rId79" Type="http://schemas.openxmlformats.org/officeDocument/2006/relationships/hyperlink" Target="http://www.bav-astro.de/sfs/BAVM_link.php?BAVMnr=15" TargetMode="External"/><Relationship Id="rId102" Type="http://schemas.openxmlformats.org/officeDocument/2006/relationships/hyperlink" Target="http://www.bav-astro.de/sfs/BAVM_link.php?BAVMnr=15" TargetMode="External"/><Relationship Id="rId123" Type="http://schemas.openxmlformats.org/officeDocument/2006/relationships/hyperlink" Target="http://www.bav-astro.de/sfs/BAVM_link.php?BAVMnr=18" TargetMode="External"/><Relationship Id="rId144" Type="http://schemas.openxmlformats.org/officeDocument/2006/relationships/hyperlink" Target="http://www.konkoly.hu/cgi-bin/IBVS?180" TargetMode="External"/><Relationship Id="rId330" Type="http://schemas.openxmlformats.org/officeDocument/2006/relationships/hyperlink" Target="http://www.konkoly.hu/cgi-bin/IBVS?5979" TargetMode="External"/><Relationship Id="rId90" Type="http://schemas.openxmlformats.org/officeDocument/2006/relationships/hyperlink" Target="http://www.bav-astro.de/sfs/BAVM_link.php?BAVMnr=15" TargetMode="External"/><Relationship Id="rId165" Type="http://schemas.openxmlformats.org/officeDocument/2006/relationships/hyperlink" Target="http://www.konkoly.hu/cgi-bin/IBVS?247" TargetMode="External"/><Relationship Id="rId186" Type="http://schemas.openxmlformats.org/officeDocument/2006/relationships/hyperlink" Target="http://www.konkoly.hu/cgi-bin/IBVS?795" TargetMode="External"/><Relationship Id="rId351" Type="http://schemas.openxmlformats.org/officeDocument/2006/relationships/hyperlink" Target="http://www.konkoly.hu/cgi-bin/IBVS?4399" TargetMode="External"/><Relationship Id="rId372" Type="http://schemas.openxmlformats.org/officeDocument/2006/relationships/hyperlink" Target="http://www.bav-astro.de/sfs/BAVM_link.php?BAVMnr=122" TargetMode="External"/><Relationship Id="rId393" Type="http://schemas.openxmlformats.org/officeDocument/2006/relationships/hyperlink" Target="http://www.konkoly.hu/cgi-bin/IBVS?5056" TargetMode="External"/><Relationship Id="rId407" Type="http://schemas.openxmlformats.org/officeDocument/2006/relationships/hyperlink" Target="http://www.konkoly.hu/cgi-bin/IBVS?5056" TargetMode="External"/><Relationship Id="rId428" Type="http://schemas.openxmlformats.org/officeDocument/2006/relationships/hyperlink" Target="http://www.konkoly.hu/cgi-bin/IBVS?5341" TargetMode="External"/><Relationship Id="rId449" Type="http://schemas.openxmlformats.org/officeDocument/2006/relationships/hyperlink" Target="http://www.bav-astro.de/sfs/BAVM_link.php?BAVMnr=172" TargetMode="External"/><Relationship Id="rId211" Type="http://schemas.openxmlformats.org/officeDocument/2006/relationships/hyperlink" Target="http://www.konkoly.hu/cgi-bin/IBVS?795" TargetMode="External"/><Relationship Id="rId232" Type="http://schemas.openxmlformats.org/officeDocument/2006/relationships/hyperlink" Target="http://www.konkoly.hu/cgi-bin/IBVS?795" TargetMode="External"/><Relationship Id="rId253" Type="http://schemas.openxmlformats.org/officeDocument/2006/relationships/hyperlink" Target="http://www.bav-astro.de/sfs/BAVM_link.php?BAVMnr=25" TargetMode="External"/><Relationship Id="rId274" Type="http://schemas.openxmlformats.org/officeDocument/2006/relationships/hyperlink" Target="http://www.konkoly.hu/cgi-bin/IBVS?1163" TargetMode="External"/><Relationship Id="rId295" Type="http://schemas.openxmlformats.org/officeDocument/2006/relationships/hyperlink" Target="http://www.konkoly.hu/cgi-bin/IBVS?5835" TargetMode="External"/><Relationship Id="rId309" Type="http://schemas.openxmlformats.org/officeDocument/2006/relationships/hyperlink" Target="http://www.bav-astro.de/sfs/BAVM_link.php?BAVMnr=43" TargetMode="External"/><Relationship Id="rId460" Type="http://schemas.openxmlformats.org/officeDocument/2006/relationships/hyperlink" Target="http://var.astro.cz/oejv/issues/oejv0074.pdf" TargetMode="External"/><Relationship Id="rId481" Type="http://schemas.openxmlformats.org/officeDocument/2006/relationships/hyperlink" Target="http://www.konkoly.hu/cgi-bin/IBVS?5897" TargetMode="External"/><Relationship Id="rId27" Type="http://schemas.openxmlformats.org/officeDocument/2006/relationships/hyperlink" Target="http://www.bav-astro.de/sfs/BAVM_link.php?BAVMnr=10" TargetMode="External"/><Relationship Id="rId48" Type="http://schemas.openxmlformats.org/officeDocument/2006/relationships/hyperlink" Target="http://www.bav-astro.de/sfs/BAVM_link.php?BAVMnr=12" TargetMode="External"/><Relationship Id="rId69" Type="http://schemas.openxmlformats.org/officeDocument/2006/relationships/hyperlink" Target="http://www.bav-astro.de/sfs/BAVM_link.php?BAVMnr=13" TargetMode="External"/><Relationship Id="rId113" Type="http://schemas.openxmlformats.org/officeDocument/2006/relationships/hyperlink" Target="http://www.bav-astro.de/sfs/BAVM_link.php?BAVMnr=18" TargetMode="External"/><Relationship Id="rId134" Type="http://schemas.openxmlformats.org/officeDocument/2006/relationships/hyperlink" Target="http://www.konkoly.hu/cgi-bin/IBVS?119" TargetMode="External"/><Relationship Id="rId320" Type="http://schemas.openxmlformats.org/officeDocument/2006/relationships/hyperlink" Target="http://var.astro.cz/oejv/issues/oejv0060.pdf" TargetMode="External"/><Relationship Id="rId80" Type="http://schemas.openxmlformats.org/officeDocument/2006/relationships/hyperlink" Target="http://www.bav-astro.de/sfs/BAVM_link.php?BAVMnr=15" TargetMode="External"/><Relationship Id="rId155" Type="http://schemas.openxmlformats.org/officeDocument/2006/relationships/hyperlink" Target="http://www.konkoly.hu/cgi-bin/IBVS?221" TargetMode="External"/><Relationship Id="rId176" Type="http://schemas.openxmlformats.org/officeDocument/2006/relationships/hyperlink" Target="http://www.konkoly.hu/cgi-bin/IBVS?795" TargetMode="External"/><Relationship Id="rId197" Type="http://schemas.openxmlformats.org/officeDocument/2006/relationships/hyperlink" Target="http://www.konkoly.hu/cgi-bin/IBVS?795" TargetMode="External"/><Relationship Id="rId341" Type="http://schemas.openxmlformats.org/officeDocument/2006/relationships/hyperlink" Target="http://www.konkoly.hu/cgi-bin/IBVS?5579" TargetMode="External"/><Relationship Id="rId362" Type="http://schemas.openxmlformats.org/officeDocument/2006/relationships/hyperlink" Target="http://www.konkoly.hu/cgi-bin/IBVS?4751" TargetMode="External"/><Relationship Id="rId383" Type="http://schemas.openxmlformats.org/officeDocument/2006/relationships/hyperlink" Target="http://www.konkoly.hu/cgi-bin/IBVS?4751" TargetMode="External"/><Relationship Id="rId418" Type="http://schemas.openxmlformats.org/officeDocument/2006/relationships/hyperlink" Target="http://www.konkoly.hu/cgi-bin/IBVS?5056" TargetMode="External"/><Relationship Id="rId439" Type="http://schemas.openxmlformats.org/officeDocument/2006/relationships/hyperlink" Target="http://www.konkoly.hu/cgi-bin/IBVS?5668" TargetMode="External"/><Relationship Id="rId201" Type="http://schemas.openxmlformats.org/officeDocument/2006/relationships/hyperlink" Target="http://www.konkoly.hu/cgi-bin/IBVS?795" TargetMode="External"/><Relationship Id="rId222" Type="http://schemas.openxmlformats.org/officeDocument/2006/relationships/hyperlink" Target="http://www.konkoly.hu/cgi-bin/IBVS?795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www.konkoly.hu/cgi-bin/IBVS?637" TargetMode="External"/><Relationship Id="rId285" Type="http://schemas.openxmlformats.org/officeDocument/2006/relationships/hyperlink" Target="http://www.konkoly.hu/cgi-bin/IBVS?1502" TargetMode="External"/><Relationship Id="rId450" Type="http://schemas.openxmlformats.org/officeDocument/2006/relationships/hyperlink" Target="http://www.konkoly.hu/cgi-bin/IBVS?5668" TargetMode="External"/><Relationship Id="rId471" Type="http://schemas.openxmlformats.org/officeDocument/2006/relationships/hyperlink" Target="http://var.astro.cz/oejv/issues/oejv0094.pdf" TargetMode="External"/><Relationship Id="rId506" Type="http://schemas.openxmlformats.org/officeDocument/2006/relationships/hyperlink" Target="http://www.konkoly.hu/cgi-bin/IBVS?6044" TargetMode="External"/><Relationship Id="rId17" Type="http://schemas.openxmlformats.org/officeDocument/2006/relationships/hyperlink" Target="http://www.bav-astro.de/sfs/BAVM_link.php?BAVMnr=8" TargetMode="External"/><Relationship Id="rId38" Type="http://schemas.openxmlformats.org/officeDocument/2006/relationships/hyperlink" Target="http://www.bav-astro.de/sfs/BAVM_link.php?BAVMnr=12" TargetMode="External"/><Relationship Id="rId59" Type="http://schemas.openxmlformats.org/officeDocument/2006/relationships/hyperlink" Target="http://www.bav-astro.de/sfs/BAVM_link.php?BAVMnr=12" TargetMode="External"/><Relationship Id="rId103" Type="http://schemas.openxmlformats.org/officeDocument/2006/relationships/hyperlink" Target="http://www.bav-astro.de/sfs/BAVM_link.php?BAVMnr=15" TargetMode="External"/><Relationship Id="rId124" Type="http://schemas.openxmlformats.org/officeDocument/2006/relationships/hyperlink" Target="http://www.konkoly.hu/cgi-bin/IBVS?111" TargetMode="External"/><Relationship Id="rId310" Type="http://schemas.openxmlformats.org/officeDocument/2006/relationships/hyperlink" Target="http://www.bav-astro.de/sfs/BAVM_link.php?BAVMnr=46" TargetMode="External"/><Relationship Id="rId492" Type="http://schemas.openxmlformats.org/officeDocument/2006/relationships/hyperlink" Target="http://var.astro.cz/oejv/issues/oejv0137.pdf" TargetMode="External"/><Relationship Id="rId70" Type="http://schemas.openxmlformats.org/officeDocument/2006/relationships/hyperlink" Target="http://www.bav-astro.de/sfs/BAVM_link.php?BAVMnr=13" TargetMode="External"/><Relationship Id="rId91" Type="http://schemas.openxmlformats.org/officeDocument/2006/relationships/hyperlink" Target="http://www.bav-astro.de/sfs/BAVM_link.php?BAVMnr=15" TargetMode="External"/><Relationship Id="rId145" Type="http://schemas.openxmlformats.org/officeDocument/2006/relationships/hyperlink" Target="http://www.konkoly.hu/cgi-bin/IBVS?180" TargetMode="External"/><Relationship Id="rId166" Type="http://schemas.openxmlformats.org/officeDocument/2006/relationships/hyperlink" Target="http://www.konkoly.hu/cgi-bin/IBVS?795" TargetMode="External"/><Relationship Id="rId187" Type="http://schemas.openxmlformats.org/officeDocument/2006/relationships/hyperlink" Target="http://www.konkoly.hu/cgi-bin/IBVS?795" TargetMode="External"/><Relationship Id="rId331" Type="http://schemas.openxmlformats.org/officeDocument/2006/relationships/hyperlink" Target="http://vsolj.cetus-net.org/no47.pdf" TargetMode="External"/><Relationship Id="rId352" Type="http://schemas.openxmlformats.org/officeDocument/2006/relationships/hyperlink" Target="http://www.konkoly.hu/cgi-bin/IBVS?4399" TargetMode="External"/><Relationship Id="rId373" Type="http://schemas.openxmlformats.org/officeDocument/2006/relationships/hyperlink" Target="http://www.konkoly.hu/cgi-bin/IBVS?5174" TargetMode="External"/><Relationship Id="rId394" Type="http://schemas.openxmlformats.org/officeDocument/2006/relationships/hyperlink" Target="http://www.konkoly.hu/cgi-bin/IBVS?5056" TargetMode="External"/><Relationship Id="rId408" Type="http://schemas.openxmlformats.org/officeDocument/2006/relationships/hyperlink" Target="http://www.bav-astro.de/sfs/BAVM_link.php?BAVMnr=143" TargetMode="External"/><Relationship Id="rId429" Type="http://schemas.openxmlformats.org/officeDocument/2006/relationships/hyperlink" Target="http://www.konkoly.hu/cgi-bin/IBVS?5245" TargetMode="External"/><Relationship Id="rId1" Type="http://schemas.openxmlformats.org/officeDocument/2006/relationships/hyperlink" Target="http://www.bav-astro.de/LkDB/index.php?lang=en&amp;sprache_dial=en" TargetMode="External"/><Relationship Id="rId212" Type="http://schemas.openxmlformats.org/officeDocument/2006/relationships/hyperlink" Target="http://www.bav-astro.de/sfs/BAVM_link.php?BAVMnr=23" TargetMode="External"/><Relationship Id="rId233" Type="http://schemas.openxmlformats.org/officeDocument/2006/relationships/hyperlink" Target="http://www.bav-astro.de/sfs/BAVM_link.php?BAVMnr=25" TargetMode="External"/><Relationship Id="rId254" Type="http://schemas.openxmlformats.org/officeDocument/2006/relationships/hyperlink" Target="http://www.bav-astro.de/sfs/BAVM_link.php?BAVMnr=25" TargetMode="External"/><Relationship Id="rId440" Type="http://schemas.openxmlformats.org/officeDocument/2006/relationships/hyperlink" Target="http://www.konkoly.hu/cgi-bin/IBVS?5407" TargetMode="External"/><Relationship Id="rId28" Type="http://schemas.openxmlformats.org/officeDocument/2006/relationships/hyperlink" Target="http://www.bav-astro.de/sfs/BAVM_link.php?BAVMnr=12" TargetMode="External"/><Relationship Id="rId49" Type="http://schemas.openxmlformats.org/officeDocument/2006/relationships/hyperlink" Target="http://www.bav-astro.de/sfs/BAVM_link.php?BAVMnr=12" TargetMode="External"/><Relationship Id="rId114" Type="http://schemas.openxmlformats.org/officeDocument/2006/relationships/hyperlink" Target="http://www.bav-astro.de/sfs/BAVM_link.php?BAVMnr=18" TargetMode="External"/><Relationship Id="rId275" Type="http://schemas.openxmlformats.org/officeDocument/2006/relationships/hyperlink" Target="http://www.konkoly.hu/cgi-bin/IBVS?1163" TargetMode="External"/><Relationship Id="rId296" Type="http://schemas.openxmlformats.org/officeDocument/2006/relationships/hyperlink" Target="http://www.konkoly.hu/cgi-bin/IBVS?5736" TargetMode="External"/><Relationship Id="rId300" Type="http://schemas.openxmlformats.org/officeDocument/2006/relationships/hyperlink" Target="http://www.konkoly.hu/cgi-bin/IBVS?5736" TargetMode="External"/><Relationship Id="rId461" Type="http://schemas.openxmlformats.org/officeDocument/2006/relationships/hyperlink" Target="http://var.astro.cz/oejv/issues/oejv0074.pdf" TargetMode="External"/><Relationship Id="rId482" Type="http://schemas.openxmlformats.org/officeDocument/2006/relationships/hyperlink" Target="http://www.aavso.org/sites/default/files/jaavso/v36n2/171.pdf" TargetMode="External"/><Relationship Id="rId60" Type="http://schemas.openxmlformats.org/officeDocument/2006/relationships/hyperlink" Target="http://www.bav-astro.de/sfs/BAVM_link.php?BAVMnr=12" TargetMode="External"/><Relationship Id="rId81" Type="http://schemas.openxmlformats.org/officeDocument/2006/relationships/hyperlink" Target="http://www.bav-astro.de/sfs/BAVM_link.php?BAVMnr=15" TargetMode="External"/><Relationship Id="rId135" Type="http://schemas.openxmlformats.org/officeDocument/2006/relationships/hyperlink" Target="http://www.konkoly.hu/cgi-bin/IBVS?129" TargetMode="External"/><Relationship Id="rId156" Type="http://schemas.openxmlformats.org/officeDocument/2006/relationships/hyperlink" Target="http://www.konkoly.hu/cgi-bin/IBVS?221" TargetMode="External"/><Relationship Id="rId177" Type="http://schemas.openxmlformats.org/officeDocument/2006/relationships/hyperlink" Target="http://www.konkoly.hu/cgi-bin/IBVS?795" TargetMode="External"/><Relationship Id="rId198" Type="http://schemas.openxmlformats.org/officeDocument/2006/relationships/hyperlink" Target="http://www.konkoly.hu/cgi-bin/IBVS?795" TargetMode="External"/><Relationship Id="rId321" Type="http://schemas.openxmlformats.org/officeDocument/2006/relationships/hyperlink" Target="http://var.astro.cz/oejv/issues/oejv0060.pdf" TargetMode="External"/><Relationship Id="rId342" Type="http://schemas.openxmlformats.org/officeDocument/2006/relationships/hyperlink" Target="http://www.konkoly.hu/cgi-bin/IBVS?5979" TargetMode="External"/><Relationship Id="rId363" Type="http://schemas.openxmlformats.org/officeDocument/2006/relationships/hyperlink" Target="http://www.konkoly.hu/cgi-bin/IBVS?4751" TargetMode="External"/><Relationship Id="rId384" Type="http://schemas.openxmlformats.org/officeDocument/2006/relationships/hyperlink" Target="http://www.konkoly.hu/cgi-bin/IBVS?4751" TargetMode="External"/><Relationship Id="rId419" Type="http://schemas.openxmlformats.org/officeDocument/2006/relationships/hyperlink" Target="http://www.konkoly.hu/cgi-bin/IBVS?5056" TargetMode="External"/><Relationship Id="rId202" Type="http://schemas.openxmlformats.org/officeDocument/2006/relationships/hyperlink" Target="http://www.konkoly.hu/cgi-bin/IBVS?795" TargetMode="External"/><Relationship Id="rId223" Type="http://schemas.openxmlformats.org/officeDocument/2006/relationships/hyperlink" Target="http://www.konkoly.hu/cgi-bin/IBVS?795" TargetMode="External"/><Relationship Id="rId244" Type="http://schemas.openxmlformats.org/officeDocument/2006/relationships/hyperlink" Target="http://www.konkoly.hu/cgi-bin/IBVS?795" TargetMode="External"/><Relationship Id="rId430" Type="http://schemas.openxmlformats.org/officeDocument/2006/relationships/hyperlink" Target="http://www.konkoly.hu/cgi-bin/IBVS?5245" TargetMode="External"/><Relationship Id="rId18" Type="http://schemas.openxmlformats.org/officeDocument/2006/relationships/hyperlink" Target="http://www.bav-astro.de/sfs/BAVM_link.php?BAVMnr=10" TargetMode="External"/><Relationship Id="rId39" Type="http://schemas.openxmlformats.org/officeDocument/2006/relationships/hyperlink" Target="http://www.bav-astro.de/sfs/BAVM_link.php?BAVMnr=12" TargetMode="External"/><Relationship Id="rId265" Type="http://schemas.openxmlformats.org/officeDocument/2006/relationships/hyperlink" Target="http://www.bav-astro.de/sfs/BAVM_link.php?BAVMnr=26" TargetMode="External"/><Relationship Id="rId286" Type="http://schemas.openxmlformats.org/officeDocument/2006/relationships/hyperlink" Target="http://www.konkoly.hu/cgi-bin/IBVS?1682" TargetMode="External"/><Relationship Id="rId451" Type="http://schemas.openxmlformats.org/officeDocument/2006/relationships/hyperlink" Target="http://www.konkoly.hu/cgi-bin/IBVS?5668" TargetMode="External"/><Relationship Id="rId472" Type="http://schemas.openxmlformats.org/officeDocument/2006/relationships/hyperlink" Target="http://www.konkoly.hu/cgi-bin/IBVS?5694" TargetMode="External"/><Relationship Id="rId493" Type="http://schemas.openxmlformats.org/officeDocument/2006/relationships/hyperlink" Target="http://var.astro.cz/oejv/issues/oejv0137.pdf" TargetMode="External"/><Relationship Id="rId507" Type="http://schemas.openxmlformats.org/officeDocument/2006/relationships/hyperlink" Target="http://www.bav-astro.de/sfs/BAVM_link.php?BAVMnr=231" TargetMode="External"/><Relationship Id="rId50" Type="http://schemas.openxmlformats.org/officeDocument/2006/relationships/hyperlink" Target="http://www.bav-astro.de/sfs/BAVM_link.php?BAVMnr=12" TargetMode="External"/><Relationship Id="rId104" Type="http://schemas.openxmlformats.org/officeDocument/2006/relationships/hyperlink" Target="http://www.bav-astro.de/sfs/BAVM_link.php?BAVMnr=18" TargetMode="External"/><Relationship Id="rId125" Type="http://schemas.openxmlformats.org/officeDocument/2006/relationships/hyperlink" Target="http://www.bav-astro.de/sfs/BAVM_link.php?BAVMnr=18" TargetMode="External"/><Relationship Id="rId146" Type="http://schemas.openxmlformats.org/officeDocument/2006/relationships/hyperlink" Target="http://www.bav-astro.de/sfs/BAVM_link.php?BAVMnr=23" TargetMode="External"/><Relationship Id="rId167" Type="http://schemas.openxmlformats.org/officeDocument/2006/relationships/hyperlink" Target="http://www.konkoly.hu/cgi-bin/IBVS?795" TargetMode="External"/><Relationship Id="rId188" Type="http://schemas.openxmlformats.org/officeDocument/2006/relationships/hyperlink" Target="http://www.konkoly.hu/cgi-bin/IBVS?795" TargetMode="External"/><Relationship Id="rId311" Type="http://schemas.openxmlformats.org/officeDocument/2006/relationships/hyperlink" Target="http://www.bav-astro.de/sfs/BAVM_link.php?BAVMnr=46" TargetMode="External"/><Relationship Id="rId332" Type="http://schemas.openxmlformats.org/officeDocument/2006/relationships/hyperlink" Target="http://var.astro.cz/oejv/issues/oejv0060.pdf" TargetMode="External"/><Relationship Id="rId353" Type="http://schemas.openxmlformats.org/officeDocument/2006/relationships/hyperlink" Target="http://www.konkoly.hu/cgi-bin/IBVS?4399" TargetMode="External"/><Relationship Id="rId374" Type="http://schemas.openxmlformats.org/officeDocument/2006/relationships/hyperlink" Target="http://www.konkoly.hu/cgi-bin/IBVS?4751" TargetMode="External"/><Relationship Id="rId395" Type="http://schemas.openxmlformats.org/officeDocument/2006/relationships/hyperlink" Target="http://www.konkoly.hu/cgi-bin/IBVS?5056" TargetMode="External"/><Relationship Id="rId409" Type="http://schemas.openxmlformats.org/officeDocument/2006/relationships/hyperlink" Target="http://www.bav-astro.de/sfs/BAVM_link.php?BAVMnr=152" TargetMode="External"/><Relationship Id="rId71" Type="http://schemas.openxmlformats.org/officeDocument/2006/relationships/hyperlink" Target="http://www.bav-astro.de/sfs/BAVM_link.php?BAVMnr=13" TargetMode="External"/><Relationship Id="rId92" Type="http://schemas.openxmlformats.org/officeDocument/2006/relationships/hyperlink" Target="http://www.bav-astro.de/sfs/BAVM_link.php?BAVMnr=15" TargetMode="External"/><Relationship Id="rId213" Type="http://schemas.openxmlformats.org/officeDocument/2006/relationships/hyperlink" Target="http://www.konkoly.hu/cgi-bin/IBVS?795" TargetMode="External"/><Relationship Id="rId234" Type="http://schemas.openxmlformats.org/officeDocument/2006/relationships/hyperlink" Target="http://www.konkoly.hu/cgi-bin/IBVS?795" TargetMode="External"/><Relationship Id="rId420" Type="http://schemas.openxmlformats.org/officeDocument/2006/relationships/hyperlink" Target="http://www.konkoly.hu/cgi-bin/IBVS?5245" TargetMode="External"/><Relationship Id="rId2" Type="http://schemas.openxmlformats.org/officeDocument/2006/relationships/hyperlink" Target="http://www.bav-astro.de/sfs/BAVM_link.php?BAVMnr=4" TargetMode="External"/><Relationship Id="rId29" Type="http://schemas.openxmlformats.org/officeDocument/2006/relationships/hyperlink" Target="http://www.bav-astro.de/sfs/BAVM_link.php?BAVMnr=13" TargetMode="External"/><Relationship Id="rId255" Type="http://schemas.openxmlformats.org/officeDocument/2006/relationships/hyperlink" Target="http://www.bav-astro.de/sfs/BAVM_link.php?BAVMnr=25" TargetMode="External"/><Relationship Id="rId276" Type="http://schemas.openxmlformats.org/officeDocument/2006/relationships/hyperlink" Target="http://www.bav-astro.de/sfs/BAVM_link.php?BAVMnr=29" TargetMode="External"/><Relationship Id="rId297" Type="http://schemas.openxmlformats.org/officeDocument/2006/relationships/hyperlink" Target="http://www.konkoly.hu/cgi-bin/IBVS?5979" TargetMode="External"/><Relationship Id="rId441" Type="http://schemas.openxmlformats.org/officeDocument/2006/relationships/hyperlink" Target="http://www.bav-astro.de/sfs/BAVM_link.php?BAVMnr=158" TargetMode="External"/><Relationship Id="rId462" Type="http://schemas.openxmlformats.org/officeDocument/2006/relationships/hyperlink" Target="http://var.astro.cz/oejv/issues/oejv0074.pdf" TargetMode="External"/><Relationship Id="rId483" Type="http://schemas.openxmlformats.org/officeDocument/2006/relationships/hyperlink" Target="http://www.aavso.org/sites/default/files/jaavso/v36n2/186.pdf" TargetMode="External"/><Relationship Id="rId40" Type="http://schemas.openxmlformats.org/officeDocument/2006/relationships/hyperlink" Target="http://www.bav-astro.de/sfs/BAVM_link.php?BAVMnr=12" TargetMode="External"/><Relationship Id="rId115" Type="http://schemas.openxmlformats.org/officeDocument/2006/relationships/hyperlink" Target="http://www.bav-astro.de/sfs/BAVM_link.php?BAVMnr=18" TargetMode="External"/><Relationship Id="rId136" Type="http://schemas.openxmlformats.org/officeDocument/2006/relationships/hyperlink" Target="http://www.konkoly.hu/cgi-bin/IBVS?129" TargetMode="External"/><Relationship Id="rId157" Type="http://schemas.openxmlformats.org/officeDocument/2006/relationships/hyperlink" Target="http://www.konkoly.hu/cgi-bin/IBVS?221" TargetMode="External"/><Relationship Id="rId178" Type="http://schemas.openxmlformats.org/officeDocument/2006/relationships/hyperlink" Target="http://www.konkoly.hu/cgi-bin/IBVS?795" TargetMode="External"/><Relationship Id="rId301" Type="http://schemas.openxmlformats.org/officeDocument/2006/relationships/hyperlink" Target="http://www.konkoly.hu/cgi-bin/IBVS?5835" TargetMode="External"/><Relationship Id="rId322" Type="http://schemas.openxmlformats.org/officeDocument/2006/relationships/hyperlink" Target="http://www.konkoly.hu/cgi-bin/IBVS?5579" TargetMode="External"/><Relationship Id="rId343" Type="http://schemas.openxmlformats.org/officeDocument/2006/relationships/hyperlink" Target="http://var.astro.cz/oejv/issues/oejv0060.pdf" TargetMode="External"/><Relationship Id="rId364" Type="http://schemas.openxmlformats.org/officeDocument/2006/relationships/hyperlink" Target="http://www.konkoly.hu/cgi-bin/IBVS?4751" TargetMode="External"/><Relationship Id="rId61" Type="http://schemas.openxmlformats.org/officeDocument/2006/relationships/hyperlink" Target="http://www.bav-astro.de/sfs/BAVM_link.php?BAVMnr=12" TargetMode="External"/><Relationship Id="rId82" Type="http://schemas.openxmlformats.org/officeDocument/2006/relationships/hyperlink" Target="http://www.bav-astro.de/sfs/BAVM_link.php?BAVMnr=15" TargetMode="External"/><Relationship Id="rId199" Type="http://schemas.openxmlformats.org/officeDocument/2006/relationships/hyperlink" Target="http://www.konkoly.hu/cgi-bin/IBVS?795" TargetMode="External"/><Relationship Id="rId203" Type="http://schemas.openxmlformats.org/officeDocument/2006/relationships/hyperlink" Target="http://www.konkoly.hu/cgi-bin/IBVS?795" TargetMode="External"/><Relationship Id="rId385" Type="http://schemas.openxmlformats.org/officeDocument/2006/relationships/hyperlink" Target="http://www.konkoly.hu/cgi-bin/IBVS?4751" TargetMode="External"/><Relationship Id="rId19" Type="http://schemas.openxmlformats.org/officeDocument/2006/relationships/hyperlink" Target="http://www.bav-astro.de/sfs/BAVM_link.php?BAVMnr=10" TargetMode="External"/><Relationship Id="rId224" Type="http://schemas.openxmlformats.org/officeDocument/2006/relationships/hyperlink" Target="http://www.konkoly.hu/cgi-bin/IBVS?795" TargetMode="External"/><Relationship Id="rId245" Type="http://schemas.openxmlformats.org/officeDocument/2006/relationships/hyperlink" Target="http://www.konkoly.hu/cgi-bin/IBVS?795" TargetMode="External"/><Relationship Id="rId266" Type="http://schemas.openxmlformats.org/officeDocument/2006/relationships/hyperlink" Target="http://www.konkoly.hu/cgi-bin/IBVS?937" TargetMode="External"/><Relationship Id="rId287" Type="http://schemas.openxmlformats.org/officeDocument/2006/relationships/hyperlink" Target="http://www.konkoly.hu/cgi-bin/IBVS?1502" TargetMode="External"/><Relationship Id="rId410" Type="http://schemas.openxmlformats.org/officeDocument/2006/relationships/hyperlink" Target="http://www.konkoly.hu/cgi-bin/IBVS?5056" TargetMode="External"/><Relationship Id="rId431" Type="http://schemas.openxmlformats.org/officeDocument/2006/relationships/hyperlink" Target="http://www.konkoly.hu/cgi-bin/IBVS?5245" TargetMode="External"/><Relationship Id="rId452" Type="http://schemas.openxmlformats.org/officeDocument/2006/relationships/hyperlink" Target="http://var.astro.cz/oejv/issues/oejv0074.pdf" TargetMode="External"/><Relationship Id="rId473" Type="http://schemas.openxmlformats.org/officeDocument/2006/relationships/hyperlink" Target="http://var.astro.cz/oejv/issues/oejv0094.pdf" TargetMode="External"/><Relationship Id="rId494" Type="http://schemas.openxmlformats.org/officeDocument/2006/relationships/hyperlink" Target="http://www.bav-astro.de/sfs/BAVM_link.php?BAVMnr=214" TargetMode="External"/><Relationship Id="rId508" Type="http://schemas.openxmlformats.org/officeDocument/2006/relationships/hyperlink" Target="http://www.konkoly.hu/cgi-bin/IBVS?6044" TargetMode="External"/><Relationship Id="rId30" Type="http://schemas.openxmlformats.org/officeDocument/2006/relationships/hyperlink" Target="http://www.bav-astro.de/sfs/BAVM_link.php?BAVMnr=12" TargetMode="External"/><Relationship Id="rId105" Type="http://schemas.openxmlformats.org/officeDocument/2006/relationships/hyperlink" Target="http://www.bav-astro.de/sfs/BAVM_link.php?BAVMnr=18" TargetMode="External"/><Relationship Id="rId126" Type="http://schemas.openxmlformats.org/officeDocument/2006/relationships/hyperlink" Target="http://www.konkoly.hu/cgi-bin/IBVS?114" TargetMode="External"/><Relationship Id="rId147" Type="http://schemas.openxmlformats.org/officeDocument/2006/relationships/hyperlink" Target="http://www.bav-astro.de/sfs/BAVM_link.php?BAVMnr=23" TargetMode="External"/><Relationship Id="rId168" Type="http://schemas.openxmlformats.org/officeDocument/2006/relationships/hyperlink" Target="http://www.konkoly.hu/cgi-bin/IBVS?795" TargetMode="External"/><Relationship Id="rId312" Type="http://schemas.openxmlformats.org/officeDocument/2006/relationships/hyperlink" Target="http://www.bav-astro.de/sfs/BAVM_link.php?BAVMnr=46" TargetMode="External"/><Relationship Id="rId333" Type="http://schemas.openxmlformats.org/officeDocument/2006/relationships/hyperlink" Target="http://var.astro.cz/oejv/issues/oejv0060.pdf" TargetMode="External"/><Relationship Id="rId354" Type="http://schemas.openxmlformats.org/officeDocument/2006/relationships/hyperlink" Target="http://www.konkoly.hu/cgi-bin/IBVS?4399" TargetMode="External"/><Relationship Id="rId51" Type="http://schemas.openxmlformats.org/officeDocument/2006/relationships/hyperlink" Target="http://www.bav-astro.de/sfs/BAVM_link.php?BAVMnr=12" TargetMode="External"/><Relationship Id="rId72" Type="http://schemas.openxmlformats.org/officeDocument/2006/relationships/hyperlink" Target="http://www.bav-astro.de/sfs/BAVM_link.php?BAVMnr=13" TargetMode="External"/><Relationship Id="rId93" Type="http://schemas.openxmlformats.org/officeDocument/2006/relationships/hyperlink" Target="http://www.bav-astro.de/sfs/BAVM_link.php?BAVMnr=15" TargetMode="External"/><Relationship Id="rId189" Type="http://schemas.openxmlformats.org/officeDocument/2006/relationships/hyperlink" Target="http://www.konkoly.hu/cgi-bin/IBVS?795" TargetMode="External"/><Relationship Id="rId375" Type="http://schemas.openxmlformats.org/officeDocument/2006/relationships/hyperlink" Target="http://www.konkoly.hu/cgi-bin/IBVS?4751" TargetMode="External"/><Relationship Id="rId396" Type="http://schemas.openxmlformats.org/officeDocument/2006/relationships/hyperlink" Target="http://www.konkoly.hu/cgi-bin/IBVS?5056" TargetMode="External"/><Relationship Id="rId3" Type="http://schemas.openxmlformats.org/officeDocument/2006/relationships/hyperlink" Target="http://www.bav-astro.de/sfs/BAVM_link.php?BAVMnr=4" TargetMode="External"/><Relationship Id="rId214" Type="http://schemas.openxmlformats.org/officeDocument/2006/relationships/hyperlink" Target="http://www.konkoly.hu/cgi-bin/IBVS?456" TargetMode="External"/><Relationship Id="rId235" Type="http://schemas.openxmlformats.org/officeDocument/2006/relationships/hyperlink" Target="http://www.konkoly.hu/cgi-bin/IBVS?795" TargetMode="External"/><Relationship Id="rId256" Type="http://schemas.openxmlformats.org/officeDocument/2006/relationships/hyperlink" Target="http://www.konkoly.hu/cgi-bin/IBVS?530" TargetMode="External"/><Relationship Id="rId277" Type="http://schemas.openxmlformats.org/officeDocument/2006/relationships/hyperlink" Target="http://www.konkoly.hu/cgi-bin/IBVS?1249" TargetMode="External"/><Relationship Id="rId298" Type="http://schemas.openxmlformats.org/officeDocument/2006/relationships/hyperlink" Target="http://www.konkoly.hu/cgi-bin/IBVS?5684" TargetMode="External"/><Relationship Id="rId400" Type="http://schemas.openxmlformats.org/officeDocument/2006/relationships/hyperlink" Target="http://www.konkoly.hu/cgi-bin/IBVS?5359" TargetMode="External"/><Relationship Id="rId421" Type="http://schemas.openxmlformats.org/officeDocument/2006/relationships/hyperlink" Target="http://www.konkoly.hu/cgi-bin/IBVS?5245" TargetMode="External"/><Relationship Id="rId442" Type="http://schemas.openxmlformats.org/officeDocument/2006/relationships/hyperlink" Target="http://www.konkoly.hu/cgi-bin/IBVS?5668" TargetMode="External"/><Relationship Id="rId463" Type="http://schemas.openxmlformats.org/officeDocument/2006/relationships/hyperlink" Target="http://var.astro.cz/oejv/issues/oejv0074.pdf" TargetMode="External"/><Relationship Id="rId484" Type="http://schemas.openxmlformats.org/officeDocument/2006/relationships/hyperlink" Target="http://www.konkoly.hu/cgi-bin/IBVS?5898" TargetMode="External"/><Relationship Id="rId116" Type="http://schemas.openxmlformats.org/officeDocument/2006/relationships/hyperlink" Target="http://www.bav-astro.de/sfs/BAVM_link.php?BAVMnr=18" TargetMode="External"/><Relationship Id="rId137" Type="http://schemas.openxmlformats.org/officeDocument/2006/relationships/hyperlink" Target="http://www.konkoly.hu/cgi-bin/IBVS?129" TargetMode="External"/><Relationship Id="rId158" Type="http://schemas.openxmlformats.org/officeDocument/2006/relationships/hyperlink" Target="http://www.konkoly.hu/cgi-bin/IBVS?795" TargetMode="External"/><Relationship Id="rId302" Type="http://schemas.openxmlformats.org/officeDocument/2006/relationships/hyperlink" Target="http://www.konkoly.hu/cgi-bin/IBVS?5736" TargetMode="External"/><Relationship Id="rId323" Type="http://schemas.openxmlformats.org/officeDocument/2006/relationships/hyperlink" Target="http://var.astro.cz/oejv/issues/oejv0060.pdf" TargetMode="External"/><Relationship Id="rId344" Type="http://schemas.openxmlformats.org/officeDocument/2006/relationships/hyperlink" Target="http://var.astro.cz/oejv/issues/oejv0060.pdf" TargetMode="External"/><Relationship Id="rId20" Type="http://schemas.openxmlformats.org/officeDocument/2006/relationships/hyperlink" Target="http://www.bav-astro.de/sfs/BAVM_link.php?BAVMnr=10" TargetMode="External"/><Relationship Id="rId41" Type="http://schemas.openxmlformats.org/officeDocument/2006/relationships/hyperlink" Target="http://www.bav-astro.de/sfs/BAVM_link.php?BAVMnr=12" TargetMode="External"/><Relationship Id="rId62" Type="http://schemas.openxmlformats.org/officeDocument/2006/relationships/hyperlink" Target="http://www.bav-astro.de/sfs/BAVM_link.php?BAVMnr=12" TargetMode="External"/><Relationship Id="rId83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konkoly.hu/cgi-bin/IBVS?795" TargetMode="External"/><Relationship Id="rId365" Type="http://schemas.openxmlformats.org/officeDocument/2006/relationships/hyperlink" Target="http://www.konkoly.hu/cgi-bin/IBVS?4751" TargetMode="External"/><Relationship Id="rId386" Type="http://schemas.openxmlformats.org/officeDocument/2006/relationships/hyperlink" Target="http://www.konkoly.hu/cgi-bin/IBVS?4751" TargetMode="External"/><Relationship Id="rId190" Type="http://schemas.openxmlformats.org/officeDocument/2006/relationships/hyperlink" Target="http://www.konkoly.hu/cgi-bin/IBVS?795" TargetMode="External"/><Relationship Id="rId204" Type="http://schemas.openxmlformats.org/officeDocument/2006/relationships/hyperlink" Target="http://www.konkoly.hu/cgi-bin/IBVS?456" TargetMode="External"/><Relationship Id="rId225" Type="http://schemas.openxmlformats.org/officeDocument/2006/relationships/hyperlink" Target="http://www.konkoly.hu/cgi-bin/IBVS?795" TargetMode="External"/><Relationship Id="rId246" Type="http://schemas.openxmlformats.org/officeDocument/2006/relationships/hyperlink" Target="http://www.konkoly.hu/cgi-bin/IBVS?795" TargetMode="External"/><Relationship Id="rId267" Type="http://schemas.openxmlformats.org/officeDocument/2006/relationships/hyperlink" Target="http://www.bav-astro.de/sfs/BAVM_link.php?BAVMnr=28" TargetMode="External"/><Relationship Id="rId288" Type="http://schemas.openxmlformats.org/officeDocument/2006/relationships/hyperlink" Target="http://www.konkoly.hu/cgi-bin/IBVS?1502" TargetMode="External"/><Relationship Id="rId411" Type="http://schemas.openxmlformats.org/officeDocument/2006/relationships/hyperlink" Target="http://www.konkoly.hu/cgi-bin/IBVS?5056" TargetMode="External"/><Relationship Id="rId432" Type="http://schemas.openxmlformats.org/officeDocument/2006/relationships/hyperlink" Target="http://www.konkoly.hu/cgi-bin/IBVS?5245" TargetMode="External"/><Relationship Id="rId453" Type="http://schemas.openxmlformats.org/officeDocument/2006/relationships/hyperlink" Target="http://www.bav-astro.de/sfs/BAVM_link.php?BAVMnr=172" TargetMode="External"/><Relationship Id="rId474" Type="http://schemas.openxmlformats.org/officeDocument/2006/relationships/hyperlink" Target="http://var.astro.cz/oejv/issues/oejv0094.pdf" TargetMode="External"/><Relationship Id="rId509" Type="http://schemas.openxmlformats.org/officeDocument/2006/relationships/hyperlink" Target="http://vsolj.cetus-net.org/vsoljno56.pdf" TargetMode="External"/><Relationship Id="rId106" Type="http://schemas.openxmlformats.org/officeDocument/2006/relationships/hyperlink" Target="http://www.bav-astro.de/sfs/BAVM_link.php?BAVMnr=15" TargetMode="External"/><Relationship Id="rId127" Type="http://schemas.openxmlformats.org/officeDocument/2006/relationships/hyperlink" Target="http://www.bav-astro.de/sfs/BAVM_link.php?BAVMnr=18" TargetMode="External"/><Relationship Id="rId313" Type="http://schemas.openxmlformats.org/officeDocument/2006/relationships/hyperlink" Target="http://www.konkoly.hu/cgi-bin/IBVS?5684" TargetMode="External"/><Relationship Id="rId495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8" TargetMode="External"/><Relationship Id="rId31" Type="http://schemas.openxmlformats.org/officeDocument/2006/relationships/hyperlink" Target="http://www.bav-astro.de/sfs/BAVM_link.php?BAVMnr=12" TargetMode="External"/><Relationship Id="rId52" Type="http://schemas.openxmlformats.org/officeDocument/2006/relationships/hyperlink" Target="http://www.bav-astro.de/sfs/BAVM_link.php?BAVMnr=12" TargetMode="External"/><Relationship Id="rId73" Type="http://schemas.openxmlformats.org/officeDocument/2006/relationships/hyperlink" Target="http://www.bav-astro.de/sfs/BAVM_link.php?BAVMnr=15" TargetMode="External"/><Relationship Id="rId94" Type="http://schemas.openxmlformats.org/officeDocument/2006/relationships/hyperlink" Target="http://www.bav-astro.de/sfs/BAVM_link.php?BAVMnr=15" TargetMode="External"/><Relationship Id="rId148" Type="http://schemas.openxmlformats.org/officeDocument/2006/relationships/hyperlink" Target="http://www.konkoly.hu/cgi-bin/IBVS?221" TargetMode="External"/><Relationship Id="rId169" Type="http://schemas.openxmlformats.org/officeDocument/2006/relationships/hyperlink" Target="http://www.konkoly.hu/cgi-bin/IBVS?795" TargetMode="External"/><Relationship Id="rId334" Type="http://schemas.openxmlformats.org/officeDocument/2006/relationships/hyperlink" Target="http://var.astro.cz/oejv/issues/oejv0060.pdf" TargetMode="External"/><Relationship Id="rId355" Type="http://schemas.openxmlformats.org/officeDocument/2006/relationships/hyperlink" Target="http://www.konkoly.hu/cgi-bin/IBVS?4399" TargetMode="External"/><Relationship Id="rId376" Type="http://schemas.openxmlformats.org/officeDocument/2006/relationships/hyperlink" Target="http://www.konkoly.hu/cgi-bin/IBVS?4751" TargetMode="External"/><Relationship Id="rId397" Type="http://schemas.openxmlformats.org/officeDocument/2006/relationships/hyperlink" Target="http://www.konkoly.hu/cgi-bin/IBVS?5359" TargetMode="External"/><Relationship Id="rId4" Type="http://schemas.openxmlformats.org/officeDocument/2006/relationships/hyperlink" Target="http://www.bav-astro.de/sfs/BAVM_link.php?BAVMnr=4" TargetMode="External"/><Relationship Id="rId180" Type="http://schemas.openxmlformats.org/officeDocument/2006/relationships/hyperlink" Target="http://www.konkoly.hu/cgi-bin/IBVS?795" TargetMode="External"/><Relationship Id="rId215" Type="http://schemas.openxmlformats.org/officeDocument/2006/relationships/hyperlink" Target="http://www.konkoly.hu/cgi-bin/IBVS?795" TargetMode="External"/><Relationship Id="rId236" Type="http://schemas.openxmlformats.org/officeDocument/2006/relationships/hyperlink" Target="http://www.konkoly.hu/cgi-bin/IBVS?795" TargetMode="External"/><Relationship Id="rId257" Type="http://schemas.openxmlformats.org/officeDocument/2006/relationships/hyperlink" Target="http://www.bav-astro.de/sfs/BAVM_link.php?BAVMnr=25" TargetMode="External"/><Relationship Id="rId278" Type="http://schemas.openxmlformats.org/officeDocument/2006/relationships/hyperlink" Target="http://www.konkoly.hu/cgi-bin/IBVS?1249" TargetMode="External"/><Relationship Id="rId401" Type="http://schemas.openxmlformats.org/officeDocument/2006/relationships/hyperlink" Target="http://www.bav-astro.de/sfs/BAVM_link.php?BAVMnr=131" TargetMode="External"/><Relationship Id="rId422" Type="http://schemas.openxmlformats.org/officeDocument/2006/relationships/hyperlink" Target="http://www.konkoly.hu/cgi-bin/IBVS?5245" TargetMode="External"/><Relationship Id="rId443" Type="http://schemas.openxmlformats.org/officeDocument/2006/relationships/hyperlink" Target="http://www.bav-astro.de/sfs/BAVM_link.php?BAVMnr=158" TargetMode="External"/><Relationship Id="rId464" Type="http://schemas.openxmlformats.org/officeDocument/2006/relationships/hyperlink" Target="http://var.astro.cz/oejv/issues/oejv0074.pdf" TargetMode="External"/><Relationship Id="rId303" Type="http://schemas.openxmlformats.org/officeDocument/2006/relationships/hyperlink" Target="http://www.konkoly.hu/cgi-bin/IBVS?5835" TargetMode="External"/><Relationship Id="rId485" Type="http://schemas.openxmlformats.org/officeDocument/2006/relationships/hyperlink" Target="http://www.aavso.org/sites/default/files/jaavso/v36n2/186.pdf" TargetMode="External"/><Relationship Id="rId42" Type="http://schemas.openxmlformats.org/officeDocument/2006/relationships/hyperlink" Target="http://www.bav-astro.de/sfs/BAVM_link.php?BAVMnr=12" TargetMode="External"/><Relationship Id="rId84" Type="http://schemas.openxmlformats.org/officeDocument/2006/relationships/hyperlink" Target="http://www.bav-astro.de/sfs/BAVM_link.php?BAVMnr=15" TargetMode="External"/><Relationship Id="rId138" Type="http://schemas.openxmlformats.org/officeDocument/2006/relationships/hyperlink" Target="http://www.konkoly.hu/cgi-bin/IBVS?129" TargetMode="External"/><Relationship Id="rId345" Type="http://schemas.openxmlformats.org/officeDocument/2006/relationships/hyperlink" Target="http://www.konkoly.hu/cgi-bin/IBVS?4399" TargetMode="External"/><Relationship Id="rId387" Type="http://schemas.openxmlformats.org/officeDocument/2006/relationships/hyperlink" Target="http://www.konkoly.hu/cgi-bin/IBVS?4751" TargetMode="External"/><Relationship Id="rId510" Type="http://schemas.openxmlformats.org/officeDocument/2006/relationships/hyperlink" Target="http://www.bav-astro.de/sfs/BAVM_link.php?BAVMnr=232" TargetMode="External"/><Relationship Id="rId191" Type="http://schemas.openxmlformats.org/officeDocument/2006/relationships/hyperlink" Target="http://www.konkoly.hu/cgi-bin/IBVS?795" TargetMode="External"/><Relationship Id="rId205" Type="http://schemas.openxmlformats.org/officeDocument/2006/relationships/hyperlink" Target="http://www.konkoly.hu/cgi-bin/IBVS?795" TargetMode="External"/><Relationship Id="rId247" Type="http://schemas.openxmlformats.org/officeDocument/2006/relationships/hyperlink" Target="http://www.konkoly.hu/cgi-bin/IBVS?795" TargetMode="External"/><Relationship Id="rId412" Type="http://schemas.openxmlformats.org/officeDocument/2006/relationships/hyperlink" Target="http://www.konkoly.hu/cgi-bin/IBVS?5056" TargetMode="External"/><Relationship Id="rId107" Type="http://schemas.openxmlformats.org/officeDocument/2006/relationships/hyperlink" Target="http://www.bav-astro.de/sfs/BAVM_link.php?BAVMnr=15" TargetMode="External"/><Relationship Id="rId289" Type="http://schemas.openxmlformats.org/officeDocument/2006/relationships/hyperlink" Target="http://www.konkoly.hu/cgi-bin/IBVS?1502" TargetMode="External"/><Relationship Id="rId454" Type="http://schemas.openxmlformats.org/officeDocument/2006/relationships/hyperlink" Target="http://www.bav-astro.de/sfs/BAVM_link.php?BAVMnr=172" TargetMode="External"/><Relationship Id="rId496" Type="http://schemas.openxmlformats.org/officeDocument/2006/relationships/hyperlink" Target="http://www.konkoly.hu/cgi-bin/IBVS?5980" TargetMode="External"/><Relationship Id="rId11" Type="http://schemas.openxmlformats.org/officeDocument/2006/relationships/hyperlink" Target="http://www.bav-astro.de/sfs/BAVM_link.php?BAVMnr=8" TargetMode="External"/><Relationship Id="rId53" Type="http://schemas.openxmlformats.org/officeDocument/2006/relationships/hyperlink" Target="http://www.bav-astro.de/sfs/BAVM_link.php?BAVMnr=12" TargetMode="External"/><Relationship Id="rId149" Type="http://schemas.openxmlformats.org/officeDocument/2006/relationships/hyperlink" Target="http://www.konkoly.hu/cgi-bin/IBVS?221" TargetMode="External"/><Relationship Id="rId314" Type="http://schemas.openxmlformats.org/officeDocument/2006/relationships/hyperlink" Target="http://www.bav-astro.de/sfs/BAVM_link.php?BAVMnr=60" TargetMode="External"/><Relationship Id="rId356" Type="http://schemas.openxmlformats.org/officeDocument/2006/relationships/hyperlink" Target="http://www.konkoly.hu/cgi-bin/IBVS?4399" TargetMode="External"/><Relationship Id="rId398" Type="http://schemas.openxmlformats.org/officeDocument/2006/relationships/hyperlink" Target="http://www.konkoly.hu/cgi-bin/IBVS?5359" TargetMode="External"/><Relationship Id="rId95" Type="http://schemas.openxmlformats.org/officeDocument/2006/relationships/hyperlink" Target="http://www.bav-astro.de/sfs/BAVM_link.php?BAVMnr=15" TargetMode="External"/><Relationship Id="rId160" Type="http://schemas.openxmlformats.org/officeDocument/2006/relationships/hyperlink" Target="http://www.konkoly.hu/cgi-bin/IBVS?247" TargetMode="External"/><Relationship Id="rId216" Type="http://schemas.openxmlformats.org/officeDocument/2006/relationships/hyperlink" Target="http://www.konkoly.hu/cgi-bin/IBVS?795" TargetMode="External"/><Relationship Id="rId423" Type="http://schemas.openxmlformats.org/officeDocument/2006/relationships/hyperlink" Target="http://www.bav-astro.de/sfs/BAVM_link.php?BAVMnr=154" TargetMode="External"/><Relationship Id="rId258" Type="http://schemas.openxmlformats.org/officeDocument/2006/relationships/hyperlink" Target="http://www.bav-astro.de/sfs/BAVM_link.php?BAVMnr=25" TargetMode="External"/><Relationship Id="rId465" Type="http://schemas.openxmlformats.org/officeDocument/2006/relationships/hyperlink" Target="http://var.astro.cz/oejv/issues/oejv0074.pdf" TargetMode="External"/><Relationship Id="rId22" Type="http://schemas.openxmlformats.org/officeDocument/2006/relationships/hyperlink" Target="http://www.bav-astro.de/sfs/BAVM_link.php?BAVMnr=10" TargetMode="External"/><Relationship Id="rId64" Type="http://schemas.openxmlformats.org/officeDocument/2006/relationships/hyperlink" Target="http://www.bav-astro.de/sfs/BAVM_link.php?BAVMnr=13" TargetMode="External"/><Relationship Id="rId118" Type="http://schemas.openxmlformats.org/officeDocument/2006/relationships/hyperlink" Target="http://www.bav-astro.de/sfs/BAVM_link.php?BAVMnr=18" TargetMode="External"/><Relationship Id="rId325" Type="http://schemas.openxmlformats.org/officeDocument/2006/relationships/hyperlink" Target="http://var.astro.cz/oejv/issues/oejv0060.pdf" TargetMode="External"/><Relationship Id="rId367" Type="http://schemas.openxmlformats.org/officeDocument/2006/relationships/hyperlink" Target="http://www.konkoly.hu/cgi-bin/IBVS?4751" TargetMode="External"/><Relationship Id="rId171" Type="http://schemas.openxmlformats.org/officeDocument/2006/relationships/hyperlink" Target="http://www.konkoly.hu/cgi-bin/IBVS?795" TargetMode="External"/><Relationship Id="rId227" Type="http://schemas.openxmlformats.org/officeDocument/2006/relationships/hyperlink" Target="http://www.konkoly.hu/cgi-bin/IBVS?795" TargetMode="External"/><Relationship Id="rId269" Type="http://schemas.openxmlformats.org/officeDocument/2006/relationships/hyperlink" Target="http://www.konkoly.hu/cgi-bin/IBVS?1053" TargetMode="External"/><Relationship Id="rId434" Type="http://schemas.openxmlformats.org/officeDocument/2006/relationships/hyperlink" Target="http://www.konkoly.hu/cgi-bin/IBVS?5594" TargetMode="External"/><Relationship Id="rId476" Type="http://schemas.openxmlformats.org/officeDocument/2006/relationships/hyperlink" Target="http://www.bav-astro.de/sfs/BAVM_link.php?BAVMnr=186" TargetMode="External"/><Relationship Id="rId33" Type="http://schemas.openxmlformats.org/officeDocument/2006/relationships/hyperlink" Target="http://www.bav-astro.de/sfs/BAVM_link.php?BAVMnr=12" TargetMode="External"/><Relationship Id="rId129" Type="http://schemas.openxmlformats.org/officeDocument/2006/relationships/hyperlink" Target="http://www.bav-astro.de/sfs/BAVM_link.php?BAVMnr=18" TargetMode="External"/><Relationship Id="rId280" Type="http://schemas.openxmlformats.org/officeDocument/2006/relationships/hyperlink" Target="http://www.konkoly.hu/cgi-bin/IBVS?1358" TargetMode="External"/><Relationship Id="rId336" Type="http://schemas.openxmlformats.org/officeDocument/2006/relationships/hyperlink" Target="http://var.astro.cz/oejv/issues/oejv0060.pdf" TargetMode="External"/><Relationship Id="rId501" Type="http://schemas.openxmlformats.org/officeDocument/2006/relationships/hyperlink" Target="http://www.bav-astro.de/sfs/BAVM_link.php?BAVMnr=220" TargetMode="External"/><Relationship Id="rId75" Type="http://schemas.openxmlformats.org/officeDocument/2006/relationships/hyperlink" Target="http://www.bav-astro.de/sfs/BAVM_link.php?BAVMnr=15" TargetMode="External"/><Relationship Id="rId140" Type="http://schemas.openxmlformats.org/officeDocument/2006/relationships/hyperlink" Target="http://www.konkoly.hu/cgi-bin/IBVS?154" TargetMode="External"/><Relationship Id="rId182" Type="http://schemas.openxmlformats.org/officeDocument/2006/relationships/hyperlink" Target="http://www.konkoly.hu/cgi-bin/IBVS?795" TargetMode="External"/><Relationship Id="rId378" Type="http://schemas.openxmlformats.org/officeDocument/2006/relationships/hyperlink" Target="http://www.konkoly.hu/cgi-bin/IBVS?4751" TargetMode="External"/><Relationship Id="rId403" Type="http://schemas.openxmlformats.org/officeDocument/2006/relationships/hyperlink" Target="http://www.konkoly.hu/cgi-bin/IBVS?5359" TargetMode="External"/><Relationship Id="rId6" Type="http://schemas.openxmlformats.org/officeDocument/2006/relationships/hyperlink" Target="http://www.bav-astro.de/sfs/BAVM_link.php?BAVMnr=4" TargetMode="External"/><Relationship Id="rId238" Type="http://schemas.openxmlformats.org/officeDocument/2006/relationships/hyperlink" Target="http://www.konkoly.hu/cgi-bin/IBVS?795" TargetMode="External"/><Relationship Id="rId445" Type="http://schemas.openxmlformats.org/officeDocument/2006/relationships/hyperlink" Target="http://www.konkoly.hu/cgi-bin/IBVS?5616" TargetMode="External"/><Relationship Id="rId487" Type="http://schemas.openxmlformats.org/officeDocument/2006/relationships/hyperlink" Target="http://www.aavso.org/sites/default/files/jaavso/v37n1/44.pdf" TargetMode="External"/><Relationship Id="rId291" Type="http://schemas.openxmlformats.org/officeDocument/2006/relationships/hyperlink" Target="http://www.konkoly.hu/cgi-bin/IBVS?2189" TargetMode="External"/><Relationship Id="rId305" Type="http://schemas.openxmlformats.org/officeDocument/2006/relationships/hyperlink" Target="http://www.konkoly.hu/cgi-bin/IBVS?5579" TargetMode="External"/><Relationship Id="rId347" Type="http://schemas.openxmlformats.org/officeDocument/2006/relationships/hyperlink" Target="http://www.konkoly.hu/cgi-bin/IBVS?4399" TargetMode="External"/><Relationship Id="rId512" Type="http://schemas.openxmlformats.org/officeDocument/2006/relationships/hyperlink" Target="http://vsolj.cetus-net.org/vsoljno59.pdf" TargetMode="External"/><Relationship Id="rId44" Type="http://schemas.openxmlformats.org/officeDocument/2006/relationships/hyperlink" Target="http://www.bav-astro.de/sfs/BAVM_link.php?BAVMnr=12" TargetMode="External"/><Relationship Id="rId86" Type="http://schemas.openxmlformats.org/officeDocument/2006/relationships/hyperlink" Target="http://www.bav-astro.de/sfs/BAVM_link.php?BAVMnr=15" TargetMode="External"/><Relationship Id="rId151" Type="http://schemas.openxmlformats.org/officeDocument/2006/relationships/hyperlink" Target="http://www.konkoly.hu/cgi-bin/IBVS?221" TargetMode="External"/><Relationship Id="rId389" Type="http://schemas.openxmlformats.org/officeDocument/2006/relationships/hyperlink" Target="http://www.konkoly.hu/cgi-bin/IBVS?5056" TargetMode="External"/><Relationship Id="rId193" Type="http://schemas.openxmlformats.org/officeDocument/2006/relationships/hyperlink" Target="http://www.konkoly.hu/cgi-bin/IBVS?795" TargetMode="External"/><Relationship Id="rId207" Type="http://schemas.openxmlformats.org/officeDocument/2006/relationships/hyperlink" Target="http://www.konkoly.hu/cgi-bin/IBVS?795" TargetMode="External"/><Relationship Id="rId249" Type="http://schemas.openxmlformats.org/officeDocument/2006/relationships/hyperlink" Target="http://www.bav-astro.de/sfs/BAVM_link.php?BAVMnr=26" TargetMode="External"/><Relationship Id="rId414" Type="http://schemas.openxmlformats.org/officeDocument/2006/relationships/hyperlink" Target="http://www.konkoly.hu/cgi-bin/IBVS?5056" TargetMode="External"/><Relationship Id="rId456" Type="http://schemas.openxmlformats.org/officeDocument/2006/relationships/hyperlink" Target="http://www.bav-astro.de/sfs/BAVM_link.php?BAVMnr=174" TargetMode="External"/><Relationship Id="rId498" Type="http://schemas.openxmlformats.org/officeDocument/2006/relationships/hyperlink" Target="http://www.konkoly.hu/cgi-bin/IBVS?5980" TargetMode="External"/><Relationship Id="rId13" Type="http://schemas.openxmlformats.org/officeDocument/2006/relationships/hyperlink" Target="http://www.bav-astro.de/sfs/BAVM_link.php?BAVMnr=8" TargetMode="External"/><Relationship Id="rId109" Type="http://schemas.openxmlformats.org/officeDocument/2006/relationships/hyperlink" Target="http://www.bav-astro.de/sfs/BAVM_link.php?BAVMnr=18" TargetMode="External"/><Relationship Id="rId260" Type="http://schemas.openxmlformats.org/officeDocument/2006/relationships/hyperlink" Target="http://www.bav-astro.de/sfs/BAVM_link.php?BAVMnr=25" TargetMode="External"/><Relationship Id="rId316" Type="http://schemas.openxmlformats.org/officeDocument/2006/relationships/hyperlink" Target="http://www.konkoly.hu/cgi-bin/IBVS?5979" TargetMode="External"/><Relationship Id="rId55" Type="http://schemas.openxmlformats.org/officeDocument/2006/relationships/hyperlink" Target="http://www.bav-astro.de/sfs/BAVM_link.php?BAVMnr=12" TargetMode="External"/><Relationship Id="rId97" Type="http://schemas.openxmlformats.org/officeDocument/2006/relationships/hyperlink" Target="http://www.bav-astro.de/sfs/BAVM_link.php?BAVMnr=15" TargetMode="External"/><Relationship Id="rId120" Type="http://schemas.openxmlformats.org/officeDocument/2006/relationships/hyperlink" Target="http://www.bav-astro.de/sfs/BAVM_link.php?BAVMnr=18" TargetMode="External"/><Relationship Id="rId358" Type="http://schemas.openxmlformats.org/officeDocument/2006/relationships/hyperlink" Target="http://www.bav-astro.de/sfs/BAVM_link.php?BAVMnr=113" TargetMode="External"/><Relationship Id="rId162" Type="http://schemas.openxmlformats.org/officeDocument/2006/relationships/hyperlink" Target="http://www.konkoly.hu/cgi-bin/IBVS?247" TargetMode="External"/><Relationship Id="rId218" Type="http://schemas.openxmlformats.org/officeDocument/2006/relationships/hyperlink" Target="http://www.konkoly.hu/cgi-bin/IBVS?795" TargetMode="External"/><Relationship Id="rId425" Type="http://schemas.openxmlformats.org/officeDocument/2006/relationships/hyperlink" Target="http://www.konkoly.hu/cgi-bin/IBVS?5245" TargetMode="External"/><Relationship Id="rId467" Type="http://schemas.openxmlformats.org/officeDocument/2006/relationships/hyperlink" Target="http://www.konkoly.hu/cgi-bin/IBVS?5694" TargetMode="External"/><Relationship Id="rId271" Type="http://schemas.openxmlformats.org/officeDocument/2006/relationships/hyperlink" Target="http://www.bav-astro.de/sfs/BAVM_link.php?BAVMnr=28" TargetMode="External"/><Relationship Id="rId24" Type="http://schemas.openxmlformats.org/officeDocument/2006/relationships/hyperlink" Target="http://www.bav-astro.de/sfs/BAVM_link.php?BAVMnr=10" TargetMode="External"/><Relationship Id="rId66" Type="http://schemas.openxmlformats.org/officeDocument/2006/relationships/hyperlink" Target="http://www.bav-astro.de/sfs/BAVM_link.php?BAVMnr=13" TargetMode="External"/><Relationship Id="rId131" Type="http://schemas.openxmlformats.org/officeDocument/2006/relationships/hyperlink" Target="http://www.bav-astro.de/sfs/BAVM_link.php?BAVMnr=18" TargetMode="External"/><Relationship Id="rId327" Type="http://schemas.openxmlformats.org/officeDocument/2006/relationships/hyperlink" Target="http://var.astro.cz/oejv/issues/oejv0060.pdf" TargetMode="External"/><Relationship Id="rId369" Type="http://schemas.openxmlformats.org/officeDocument/2006/relationships/hyperlink" Target="http://www.konkoly.hu/cgi-bin/IBVS?4751" TargetMode="External"/><Relationship Id="rId173" Type="http://schemas.openxmlformats.org/officeDocument/2006/relationships/hyperlink" Target="http://www.konkoly.hu/cgi-bin/IBVS?795" TargetMode="External"/><Relationship Id="rId229" Type="http://schemas.openxmlformats.org/officeDocument/2006/relationships/hyperlink" Target="http://www.konkoly.hu/cgi-bin/IBVS?795" TargetMode="External"/><Relationship Id="rId380" Type="http://schemas.openxmlformats.org/officeDocument/2006/relationships/hyperlink" Target="http://www.konkoly.hu/cgi-bin/IBVS?4751" TargetMode="External"/><Relationship Id="rId436" Type="http://schemas.openxmlformats.org/officeDocument/2006/relationships/hyperlink" Target="http://var.astro.cz/oejv/issues/oejv007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G2520"/>
  <sheetViews>
    <sheetView tabSelected="1" workbookViewId="0">
      <pane xSplit="13" ySplit="22" topLeftCell="N170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75" x14ac:dyDescent="0.2"/>
  <cols>
    <col min="1" max="1" width="18.140625" style="3" customWidth="1"/>
    <col min="2" max="2" width="5" style="2" customWidth="1"/>
    <col min="3" max="3" width="11.5703125" style="37" customWidth="1"/>
    <col min="4" max="4" width="9.7109375" style="37" customWidth="1"/>
    <col min="5" max="5" width="11.5703125" style="3" customWidth="1"/>
    <col min="6" max="6" width="16.85546875" style="3" customWidth="1"/>
    <col min="7" max="7" width="11" style="3" customWidth="1"/>
    <col min="8" max="16" width="8.5703125" style="3" customWidth="1"/>
    <col min="17" max="17" width="10.42578125" style="3" customWidth="1"/>
    <col min="18" max="22" width="10.28515625" style="3"/>
    <col min="23" max="23" width="12.42578125" style="3" bestFit="1" customWidth="1"/>
    <col min="24" max="16384" width="10.28515625" style="3"/>
  </cols>
  <sheetData>
    <row r="1" spans="1:8" ht="20.25" x14ac:dyDescent="0.3">
      <c r="A1" s="1" t="s">
        <v>2301</v>
      </c>
    </row>
    <row r="2" spans="1:8" x14ac:dyDescent="0.2">
      <c r="A2" s="11" t="s">
        <v>2204</v>
      </c>
      <c r="B2" s="147" t="s">
        <v>4512</v>
      </c>
    </row>
    <row r="3" spans="1:8" ht="13.5" thickBot="1" x14ac:dyDescent="0.25">
      <c r="A3" s="3" t="s">
        <v>2300</v>
      </c>
      <c r="B3" s="3" t="s">
        <v>2203</v>
      </c>
      <c r="C3" s="38"/>
      <c r="D3" s="41" t="s">
        <v>2273</v>
      </c>
    </row>
    <row r="4" spans="1:8" ht="13.5" thickBot="1" x14ac:dyDescent="0.25">
      <c r="A4" s="12" t="s">
        <v>2206</v>
      </c>
      <c r="B4" s="9"/>
      <c r="C4" s="39">
        <v>42594.615180000001</v>
      </c>
      <c r="D4" s="40">
        <v>0.59306994999999996</v>
      </c>
      <c r="E4" s="10"/>
    </row>
    <row r="5" spans="1:8" x14ac:dyDescent="0.2">
      <c r="A5" s="24" t="s">
        <v>2308</v>
      </c>
      <c r="B5" s="23"/>
      <c r="C5" s="142">
        <v>-9.5</v>
      </c>
      <c r="D5" s="44" t="s">
        <v>2309</v>
      </c>
    </row>
    <row r="6" spans="1:8" x14ac:dyDescent="0.2">
      <c r="A6" s="12" t="s">
        <v>2207</v>
      </c>
      <c r="C6" s="52"/>
    </row>
    <row r="7" spans="1:8" x14ac:dyDescent="0.2">
      <c r="A7" s="11" t="s">
        <v>2208</v>
      </c>
      <c r="C7" s="3">
        <v>52500.113299999997</v>
      </c>
      <c r="D7" s="169" t="s">
        <v>4513</v>
      </c>
    </row>
    <row r="8" spans="1:8" x14ac:dyDescent="0.2">
      <c r="A8" s="11" t="s">
        <v>2209</v>
      </c>
      <c r="C8" s="3">
        <v>0.59307200000000004</v>
      </c>
      <c r="D8" s="169" t="s">
        <v>4513</v>
      </c>
    </row>
    <row r="9" spans="1:8" x14ac:dyDescent="0.2">
      <c r="A9" s="34" t="s">
        <v>2316</v>
      </c>
      <c r="B9" s="35">
        <v>1687</v>
      </c>
      <c r="C9" s="32" t="str">
        <f>"F"&amp;B9</f>
        <v>F1687</v>
      </c>
      <c r="D9" s="33" t="str">
        <f>"G"&amp;B9</f>
        <v>G1687</v>
      </c>
      <c r="F9" s="11"/>
      <c r="G9" s="11"/>
      <c r="H9" s="11"/>
    </row>
    <row r="10" spans="1:8" ht="13.5" thickBot="1" x14ac:dyDescent="0.25">
      <c r="A10" s="23"/>
      <c r="B10" s="23"/>
      <c r="C10" s="45" t="s">
        <v>2210</v>
      </c>
      <c r="D10" s="45" t="s">
        <v>2211</v>
      </c>
      <c r="E10" s="23"/>
      <c r="F10" s="11"/>
      <c r="G10" s="11"/>
      <c r="H10" s="11"/>
    </row>
    <row r="11" spans="1:8" x14ac:dyDescent="0.2">
      <c r="A11" s="23" t="s">
        <v>2212</v>
      </c>
      <c r="B11" s="23"/>
      <c r="C11" s="32">
        <f ca="1">INTERCEPT(INDIRECT($D$9):G2986,INDIRECT($C$9):F2986)</f>
        <v>-2.5843057995941754E-3</v>
      </c>
      <c r="D11" s="31"/>
      <c r="E11" s="23"/>
      <c r="F11" s="159"/>
      <c r="H11" s="11"/>
    </row>
    <row r="12" spans="1:8" x14ac:dyDescent="0.2">
      <c r="A12" s="23" t="s">
        <v>2213</v>
      </c>
      <c r="B12" s="23"/>
      <c r="C12" s="32">
        <f ca="1">SLOPE(INDIRECT($D$9):G2986,INDIRECT($C$9):F2986)</f>
        <v>-1.8361507547671523E-7</v>
      </c>
      <c r="D12" s="31"/>
      <c r="E12" s="163" t="s">
        <v>4508</v>
      </c>
      <c r="F12" s="164" t="s">
        <v>4511</v>
      </c>
      <c r="G12" s="11"/>
      <c r="H12" s="11"/>
    </row>
    <row r="13" spans="1:8" x14ac:dyDescent="0.2">
      <c r="A13" s="23" t="s">
        <v>2214</v>
      </c>
      <c r="B13" s="23"/>
      <c r="C13" s="31" t="s">
        <v>2310</v>
      </c>
      <c r="D13" s="157"/>
      <c r="E13" s="160" t="s">
        <v>2324</v>
      </c>
      <c r="F13" s="166">
        <v>1</v>
      </c>
      <c r="G13" s="11"/>
      <c r="H13" s="11"/>
    </row>
    <row r="14" spans="1:8" x14ac:dyDescent="0.2">
      <c r="A14" s="23"/>
      <c r="B14" s="23"/>
      <c r="C14" s="44"/>
      <c r="D14" s="157"/>
      <c r="E14" s="160" t="s">
        <v>2311</v>
      </c>
      <c r="F14" s="165">
        <f ca="1">NOW()+15018.5+$C$5/24</f>
        <v>60572.74104050926</v>
      </c>
      <c r="G14" s="11"/>
      <c r="H14" s="11"/>
    </row>
    <row r="15" spans="1:8" x14ac:dyDescent="0.2">
      <c r="A15" s="25" t="s">
        <v>2215</v>
      </c>
      <c r="B15" s="23"/>
      <c r="C15" s="46">
        <f ca="1">(C7+C11)+(C8+C12)*INT(MAX(F21:F3523))</f>
        <v>60188.693743308359</v>
      </c>
      <c r="D15" s="157"/>
      <c r="E15" s="161" t="s">
        <v>2325</v>
      </c>
      <c r="F15" s="165">
        <f ca="1">ROUND(2*($F$14-$C$7)/$C$8,0)/2+$F$13</f>
        <v>13612.5</v>
      </c>
      <c r="G15" s="11"/>
      <c r="H15" s="11"/>
    </row>
    <row r="16" spans="1:8" x14ac:dyDescent="0.2">
      <c r="A16" s="28" t="s">
        <v>2216</v>
      </c>
      <c r="B16" s="23"/>
      <c r="C16" s="47">
        <f ca="1">+C8+C12</f>
        <v>0.59307181638492457</v>
      </c>
      <c r="D16" s="157"/>
      <c r="E16" s="161" t="s">
        <v>2312</v>
      </c>
      <c r="F16" s="165">
        <f ca="1">ROUND(2*($F$14-$C$15)/$C$16,0)/2+$F$13</f>
        <v>648.5</v>
      </c>
      <c r="G16" s="11"/>
      <c r="H16" s="11"/>
    </row>
    <row r="17" spans="1:33" ht="13.5" thickBot="1" x14ac:dyDescent="0.25">
      <c r="A17" s="26" t="s">
        <v>2306</v>
      </c>
      <c r="B17" s="23"/>
      <c r="C17" s="146">
        <f>COUNT(C21:C2181)</f>
        <v>1697</v>
      </c>
      <c r="D17" s="157"/>
      <c r="E17" s="161" t="s">
        <v>4509</v>
      </c>
      <c r="F17" s="167">
        <f ca="1">+$C$15+$C$16*$F$16-15018.5-$C$5/24</f>
        <v>45555.196649567319</v>
      </c>
      <c r="G17" s="11"/>
      <c r="H17" s="11"/>
    </row>
    <row r="18" spans="1:33" ht="14.25" thickTop="1" thickBot="1" x14ac:dyDescent="0.25">
      <c r="A18" s="28" t="s">
        <v>2217</v>
      </c>
      <c r="B18" s="23"/>
      <c r="C18" s="48">
        <f ca="1">+C15</f>
        <v>60188.693743308359</v>
      </c>
      <c r="D18" s="158">
        <f ca="1">+C16</f>
        <v>0.59307181638492457</v>
      </c>
      <c r="E18" s="162" t="s">
        <v>4510</v>
      </c>
      <c r="F18" s="168">
        <f ca="1">+($C$15+$C$16*$F$16)-($C$16/2)-15018.5-$C$5/24</f>
        <v>45554.900113659125</v>
      </c>
      <c r="G18" s="11"/>
      <c r="H18" s="11"/>
    </row>
    <row r="19" spans="1:33" ht="13.5" thickTop="1" x14ac:dyDescent="0.2">
      <c r="E19" s="26"/>
      <c r="F19" s="29"/>
      <c r="G19" s="11"/>
      <c r="H19" s="11"/>
      <c r="I19" s="3" t="s">
        <v>2218</v>
      </c>
      <c r="K19" s="3" t="s">
        <v>2219</v>
      </c>
    </row>
    <row r="20" spans="1:33" ht="13.5" thickBot="1" x14ac:dyDescent="0.25">
      <c r="A20" s="7" t="s">
        <v>2220</v>
      </c>
      <c r="B20" s="7" t="s">
        <v>2221</v>
      </c>
      <c r="C20" s="50" t="s">
        <v>2222</v>
      </c>
      <c r="D20" s="50" t="s">
        <v>2223</v>
      </c>
      <c r="E20" s="7" t="s">
        <v>2224</v>
      </c>
      <c r="F20" s="7" t="s">
        <v>2225</v>
      </c>
      <c r="G20" s="7" t="s">
        <v>2226</v>
      </c>
      <c r="H20" s="8" t="s">
        <v>2149</v>
      </c>
      <c r="I20" s="8" t="s">
        <v>2319</v>
      </c>
      <c r="J20" s="8" t="s">
        <v>2329</v>
      </c>
      <c r="K20" s="8" t="s">
        <v>2353</v>
      </c>
      <c r="L20" s="8" t="s">
        <v>2354</v>
      </c>
      <c r="M20" s="8" t="s">
        <v>2355</v>
      </c>
      <c r="N20" s="8" t="s">
        <v>2229</v>
      </c>
      <c r="O20" s="8" t="s">
        <v>2231</v>
      </c>
      <c r="P20" s="7" t="s">
        <v>2232</v>
      </c>
      <c r="Q20" s="7" t="s">
        <v>2233</v>
      </c>
      <c r="U20" s="104" t="s">
        <v>3899</v>
      </c>
    </row>
    <row r="21" spans="1:33" x14ac:dyDescent="0.2">
      <c r="A21" s="108" t="s">
        <v>2369</v>
      </c>
      <c r="B21" s="112" t="s">
        <v>2245</v>
      </c>
      <c r="C21" s="117">
        <v>13895.9</v>
      </c>
      <c r="D21" s="117" t="s">
        <v>2319</v>
      </c>
      <c r="E21" s="118">
        <f>(C21-C$7)/C$8</f>
        <v>-65091.950555750387</v>
      </c>
      <c r="F21" s="5">
        <f>ROUND(2*E21,0)/2</f>
        <v>-65092</v>
      </c>
      <c r="G21" s="5">
        <f>C21-(C$7+C$8*F21)</f>
        <v>2.9324000008273288E-2</v>
      </c>
      <c r="H21" s="5"/>
      <c r="I21" s="5">
        <f>G21</f>
        <v>2.9324000008273288E-2</v>
      </c>
      <c r="J21" s="5"/>
      <c r="K21" s="5"/>
      <c r="L21" s="5"/>
      <c r="M21" s="5"/>
      <c r="N21" s="5"/>
      <c r="O21" s="5">
        <f ca="1">+C$11+C$12*F21</f>
        <v>9.3675666933361722E-3</v>
      </c>
      <c r="P21" s="5"/>
      <c r="Q21" s="152" t="s">
        <v>4505</v>
      </c>
      <c r="U21" s="5"/>
    </row>
    <row r="22" spans="1:33" x14ac:dyDescent="0.2">
      <c r="A22" s="101" t="s">
        <v>2369</v>
      </c>
      <c r="B22" s="112" t="s">
        <v>2245</v>
      </c>
      <c r="C22" s="103">
        <v>14850.736999999999</v>
      </c>
      <c r="D22" s="103" t="s">
        <v>2319</v>
      </c>
      <c r="E22" s="19">
        <f>(C22-C$7)/C$8</f>
        <v>-63481.965596082759</v>
      </c>
      <c r="F22" s="5">
        <f>ROUND(2*E22,0)/2</f>
        <v>-63482</v>
      </c>
      <c r="G22" s="3">
        <f>C22-(C$7+C$8*F22)</f>
        <v>2.0404000008056755E-2</v>
      </c>
      <c r="I22" s="3">
        <f>G22</f>
        <v>2.0404000008056755E-2</v>
      </c>
      <c r="K22" s="5"/>
      <c r="L22" s="5"/>
      <c r="M22" s="5"/>
      <c r="N22" s="5"/>
      <c r="O22" s="5">
        <f ca="1">+C$11+C$12*F22</f>
        <v>9.0719464218186607E-3</v>
      </c>
      <c r="Q22" s="149" t="s">
        <v>4506</v>
      </c>
    </row>
    <row r="23" spans="1:33" x14ac:dyDescent="0.2">
      <c r="A23" s="101" t="s">
        <v>2369</v>
      </c>
      <c r="B23" s="112" t="s">
        <v>2245</v>
      </c>
      <c r="C23" s="103">
        <v>15698.835999999999</v>
      </c>
      <c r="D23" s="103" t="s">
        <v>2319</v>
      </c>
      <c r="E23" s="19">
        <f>(C23-C$7)/C$8</f>
        <v>-62051.955411821837</v>
      </c>
      <c r="F23" s="5">
        <f>ROUND(2*E23,0)/2</f>
        <v>-62052</v>
      </c>
      <c r="G23" s="3">
        <f>C23-(C$7+C$8*F23)</f>
        <v>2.6444000006449642E-2</v>
      </c>
      <c r="I23" s="3">
        <f>G23</f>
        <v>2.6444000006449642E-2</v>
      </c>
      <c r="K23" s="5"/>
      <c r="L23" s="5"/>
      <c r="M23" s="5"/>
      <c r="N23" s="5"/>
      <c r="O23" s="5">
        <f ca="1">+C$11+C$12*F23</f>
        <v>8.8093768638869575E-3</v>
      </c>
      <c r="Q23" s="4">
        <f>C23-15018.5</f>
        <v>680.33599999999933</v>
      </c>
    </row>
    <row r="24" spans="1:33" x14ac:dyDescent="0.2">
      <c r="A24" s="101" t="s">
        <v>2369</v>
      </c>
      <c r="B24" s="112" t="s">
        <v>2245</v>
      </c>
      <c r="C24" s="103">
        <v>16499.474999999999</v>
      </c>
      <c r="D24" s="103" t="s">
        <v>2319</v>
      </c>
      <c r="E24" s="19">
        <f>(C24-C$7)/C$8</f>
        <v>-60701.969238136342</v>
      </c>
      <c r="F24" s="5">
        <f>ROUND(2*E24,0)/2</f>
        <v>-60702</v>
      </c>
      <c r="G24" s="3">
        <f>C24-(C$7+C$8*F24)</f>
        <v>1.8244000006234273E-2</v>
      </c>
      <c r="I24" s="3">
        <f>G24</f>
        <v>1.8244000006234273E-2</v>
      </c>
      <c r="K24" s="5"/>
      <c r="L24" s="5"/>
      <c r="M24" s="5"/>
      <c r="N24" s="5"/>
      <c r="O24" s="5">
        <f ca="1">+C$11+C$12*F24</f>
        <v>8.5614965119933922E-3</v>
      </c>
      <c r="Q24" s="4">
        <f>C24-15018.5</f>
        <v>1480.9749999999985</v>
      </c>
    </row>
    <row r="25" spans="1:33" x14ac:dyDescent="0.2">
      <c r="A25" s="101" t="s">
        <v>2369</v>
      </c>
      <c r="B25" s="102" t="s">
        <v>2245</v>
      </c>
      <c r="C25" s="103">
        <v>17501.766</v>
      </c>
      <c r="D25" s="103" t="s">
        <v>2319</v>
      </c>
      <c r="E25" s="19">
        <f>(C25-C$7)/C$8</f>
        <v>-59011.970384708759</v>
      </c>
      <c r="F25" s="3">
        <f>ROUND(2*E25,0)/2</f>
        <v>-59012</v>
      </c>
      <c r="G25" s="3">
        <f>C25-(C$7+C$8*F25)</f>
        <v>1.7564000005222624E-2</v>
      </c>
      <c r="I25" s="3">
        <f>G25</f>
        <v>1.7564000005222624E-2</v>
      </c>
      <c r="L25" s="5"/>
      <c r="M25" s="5"/>
      <c r="N25" s="5"/>
      <c r="O25" s="5">
        <f ca="1">+C$11+C$12*F25</f>
        <v>8.2511870344377427E-3</v>
      </c>
      <c r="Q25" s="4">
        <f>C25-15018.5</f>
        <v>2483.2659999999996</v>
      </c>
    </row>
    <row r="26" spans="1:33" x14ac:dyDescent="0.2">
      <c r="A26" s="101" t="s">
        <v>2369</v>
      </c>
      <c r="B26" s="102" t="s">
        <v>2245</v>
      </c>
      <c r="C26" s="103">
        <v>18498.117999999999</v>
      </c>
      <c r="D26" s="103" t="s">
        <v>2319</v>
      </c>
      <c r="E26" s="19">
        <f>(C26-C$7)/C$8</f>
        <v>-57331.985492486565</v>
      </c>
      <c r="F26" s="3">
        <f>ROUND(2*E26,0)/2</f>
        <v>-57332</v>
      </c>
      <c r="G26" s="3">
        <f>C26-(C$7+C$8*F26)</f>
        <v>8.6040000060165767E-3</v>
      </c>
      <c r="I26" s="3">
        <f>G26</f>
        <v>8.6040000060165767E-3</v>
      </c>
      <c r="L26" s="5"/>
      <c r="M26" s="5"/>
      <c r="N26" s="5"/>
      <c r="O26" s="5">
        <f ca="1">+C$11+C$12*F26</f>
        <v>7.9427137076368611E-3</v>
      </c>
      <c r="Q26" s="4">
        <f>C26-15018.5</f>
        <v>3479.6179999999986</v>
      </c>
      <c r="AG26" s="3" t="s">
        <v>2037</v>
      </c>
    </row>
    <row r="27" spans="1:33" x14ac:dyDescent="0.2">
      <c r="A27" s="101" t="s">
        <v>2369</v>
      </c>
      <c r="B27" s="102" t="s">
        <v>2245</v>
      </c>
      <c r="C27" s="103">
        <v>19500.414000000001</v>
      </c>
      <c r="D27" s="103" t="s">
        <v>2319</v>
      </c>
      <c r="E27" s="19">
        <f>(C27-C$7)/C$8</f>
        <v>-55641.978208379405</v>
      </c>
      <c r="F27" s="3">
        <f>ROUND(2*E27,0)/2</f>
        <v>-55642</v>
      </c>
      <c r="G27" s="3">
        <f>C27-(C$7+C$8*F27)</f>
        <v>1.2924000006023562E-2</v>
      </c>
      <c r="I27" s="3">
        <f>G27</f>
        <v>1.2924000006023562E-2</v>
      </c>
      <c r="L27" s="5"/>
      <c r="M27" s="5"/>
      <c r="N27" s="5"/>
      <c r="O27" s="5">
        <f ca="1">+C$11+C$12*F27</f>
        <v>7.6324042300812134E-3</v>
      </c>
      <c r="Q27" s="4">
        <f>C27-15018.5</f>
        <v>4481.9140000000007</v>
      </c>
    </row>
    <row r="28" spans="1:33" x14ac:dyDescent="0.2">
      <c r="A28" s="101" t="s">
        <v>2369</v>
      </c>
      <c r="B28" s="102" t="s">
        <v>2245</v>
      </c>
      <c r="C28" s="103">
        <v>20496.766</v>
      </c>
      <c r="D28" s="103" t="s">
        <v>2319</v>
      </c>
      <c r="E28" s="19">
        <f>(C28-C$7)/C$8</f>
        <v>-53961.993316157219</v>
      </c>
      <c r="F28" s="3">
        <f>ROUND(2*E28,0)/2</f>
        <v>-53962</v>
      </c>
      <c r="G28" s="3">
        <f>C28-(C$7+C$8*F28)</f>
        <v>3.9640000031795353E-3</v>
      </c>
      <c r="I28" s="3">
        <f>G28</f>
        <v>3.9640000031795353E-3</v>
      </c>
      <c r="L28" s="5"/>
      <c r="M28" s="5"/>
      <c r="N28" s="5"/>
      <c r="O28" s="5">
        <f ca="1">+C$11+C$12*F28</f>
        <v>7.3239309032803318E-3</v>
      </c>
      <c r="Q28" s="4">
        <f>C28-15018.5</f>
        <v>5478.2659999999996</v>
      </c>
      <c r="AG28" s="3" t="s">
        <v>2037</v>
      </c>
    </row>
    <row r="29" spans="1:33" x14ac:dyDescent="0.2">
      <c r="A29" s="101" t="s">
        <v>2369</v>
      </c>
      <c r="B29" s="102" t="s">
        <v>2245</v>
      </c>
      <c r="C29" s="103">
        <v>21499.057000000001</v>
      </c>
      <c r="D29" s="103" t="s">
        <v>2319</v>
      </c>
      <c r="E29" s="19">
        <f>(C29-C$7)/C$8</f>
        <v>-52271.994462729643</v>
      </c>
      <c r="F29" s="3">
        <f>ROUND(2*E29,0)/2</f>
        <v>-52272</v>
      </c>
      <c r="G29" s="3">
        <f>C29-(C$7+C$8*F29)</f>
        <v>3.2840000058058649E-3</v>
      </c>
      <c r="I29" s="3">
        <f>G29</f>
        <v>3.2840000058058649E-3</v>
      </c>
      <c r="L29" s="5"/>
      <c r="M29" s="5"/>
      <c r="N29" s="5"/>
      <c r="O29" s="5">
        <f ca="1">+C$11+C$12*F29</f>
        <v>7.0136214257246823E-3</v>
      </c>
      <c r="Q29" s="4">
        <f>C29-15018.5</f>
        <v>6480.5570000000007</v>
      </c>
    </row>
    <row r="30" spans="1:33" x14ac:dyDescent="0.2">
      <c r="A30" s="101" t="s">
        <v>2369</v>
      </c>
      <c r="B30" s="102" t="s">
        <v>2245</v>
      </c>
      <c r="C30" s="103">
        <v>22501.346000000001</v>
      </c>
      <c r="D30" s="103" t="s">
        <v>2319</v>
      </c>
      <c r="E30" s="19">
        <f>(C30-C$7)/C$8</f>
        <v>-50581.998981573895</v>
      </c>
      <c r="F30" s="3">
        <f>ROUND(2*E30,0)/2</f>
        <v>-50582</v>
      </c>
      <c r="G30" s="3">
        <f>C30-(C$7+C$8*F30)</f>
        <v>6.0400000802474096E-4</v>
      </c>
      <c r="I30" s="3">
        <f>G30</f>
        <v>6.0400000802474096E-4</v>
      </c>
      <c r="O30" s="5">
        <f ca="1">+C$11+C$12*F30</f>
        <v>6.7033119481690329E-3</v>
      </c>
      <c r="Q30" s="4">
        <f>C30-15018.5</f>
        <v>7482.8460000000014</v>
      </c>
      <c r="AG30" s="3" t="s">
        <v>2037</v>
      </c>
    </row>
    <row r="31" spans="1:33" x14ac:dyDescent="0.2">
      <c r="A31" s="101" t="s">
        <v>2369</v>
      </c>
      <c r="B31" s="102" t="s">
        <v>2245</v>
      </c>
      <c r="C31" s="103">
        <v>23497.701000000001</v>
      </c>
      <c r="D31" s="103" t="s">
        <v>2319</v>
      </c>
      <c r="E31" s="19">
        <f>(C31-C$7)/C$8</f>
        <v>-48902.009030943955</v>
      </c>
      <c r="F31" s="3">
        <f>ROUND(2*E31,0)/2</f>
        <v>-48902</v>
      </c>
      <c r="G31" s="3">
        <f>C31-(C$7+C$8*F31)</f>
        <v>-5.3559999942081049E-3</v>
      </c>
      <c r="I31" s="3">
        <f>G31</f>
        <v>-5.3559999942081049E-3</v>
      </c>
      <c r="O31" s="5">
        <f ca="1">+C$11+C$12*F31</f>
        <v>6.3948386213681513E-3</v>
      </c>
      <c r="Q31" s="4">
        <f>C31-15018.5</f>
        <v>8479.2010000000009</v>
      </c>
    </row>
    <row r="32" spans="1:33" x14ac:dyDescent="0.2">
      <c r="A32" s="101" t="s">
        <v>2369</v>
      </c>
      <c r="B32" s="102" t="s">
        <v>2245</v>
      </c>
      <c r="C32" s="103">
        <v>24499.992999999999</v>
      </c>
      <c r="D32" s="103" t="s">
        <v>2319</v>
      </c>
      <c r="E32" s="19">
        <f>(C32-C$7)/C$8</f>
        <v>-47212.008491380468</v>
      </c>
      <c r="F32" s="3">
        <f>ROUND(2*E32,0)/2</f>
        <v>-47212</v>
      </c>
      <c r="G32" s="3">
        <f>C32-(C$7+C$8*F32)</f>
        <v>-5.0359999950160272E-3</v>
      </c>
      <c r="I32" s="3">
        <f>G32</f>
        <v>-5.0359999950160272E-3</v>
      </c>
      <c r="O32" s="5">
        <f ca="1">+C$11+C$12*F32</f>
        <v>6.0845291438125036E-3</v>
      </c>
      <c r="Q32" s="4">
        <f>C32-15018.5</f>
        <v>9481.4929999999986</v>
      </c>
    </row>
    <row r="33" spans="1:33" x14ac:dyDescent="0.2">
      <c r="A33" s="101" t="s">
        <v>2405</v>
      </c>
      <c r="B33" s="102" t="s">
        <v>2245</v>
      </c>
      <c r="C33" s="103">
        <v>25454.237000000001</v>
      </c>
      <c r="D33" s="103" t="s">
        <v>2319</v>
      </c>
      <c r="E33" s="19">
        <f>(C33-C$7)/C$8</f>
        <v>-45603.023410311049</v>
      </c>
      <c r="F33" s="3">
        <f>ROUND(2*E33,0)/2</f>
        <v>-45603</v>
      </c>
      <c r="G33" s="3">
        <f>C33-(C$7+C$8*F33)</f>
        <v>-1.3883999992685858E-2</v>
      </c>
      <c r="I33" s="3">
        <f>G33</f>
        <v>-1.3883999992685858E-2</v>
      </c>
      <c r="O33" s="5">
        <f ca="1">+C$11+C$12*F33</f>
        <v>5.7890924873704678E-3</v>
      </c>
      <c r="Q33" s="4">
        <f>C33-15018.5</f>
        <v>10435.737000000001</v>
      </c>
    </row>
    <row r="34" spans="1:33" x14ac:dyDescent="0.2">
      <c r="A34" s="101" t="s">
        <v>2411</v>
      </c>
      <c r="B34" s="102" t="s">
        <v>2275</v>
      </c>
      <c r="C34" s="103">
        <v>25498.44</v>
      </c>
      <c r="D34" s="103" t="s">
        <v>2319</v>
      </c>
      <c r="E34" s="19">
        <f>(C34-C$7)/C$8</f>
        <v>-45528.491144414162</v>
      </c>
      <c r="F34" s="3">
        <f>ROUND(2*E34,0)/2</f>
        <v>-45528.5</v>
      </c>
      <c r="G34" s="3">
        <f>C34-(C$7+C$8*F34)</f>
        <v>5.252000002656132E-3</v>
      </c>
      <c r="I34" s="3">
        <f>G34</f>
        <v>5.252000002656132E-3</v>
      </c>
      <c r="O34" s="5">
        <f ca="1">+C$11+C$12*F34</f>
        <v>5.7754131642474525E-3</v>
      </c>
      <c r="Q34" s="4">
        <f>C34-15018.5</f>
        <v>10479.939999999999</v>
      </c>
    </row>
    <row r="35" spans="1:33" x14ac:dyDescent="0.2">
      <c r="A35" s="101" t="s">
        <v>2411</v>
      </c>
      <c r="B35" s="102" t="s">
        <v>2245</v>
      </c>
      <c r="C35" s="103">
        <v>25503.45</v>
      </c>
      <c r="D35" s="103" t="s">
        <v>2319</v>
      </c>
      <c r="E35" s="19">
        <f>(C35-C$7)/C$8</f>
        <v>-45520.043603474776</v>
      </c>
      <c r="F35" s="3">
        <f>ROUND(2*E35,0)/2</f>
        <v>-45520</v>
      </c>
      <c r="G35" s="3">
        <f>C35-(C$7+C$8*F35)</f>
        <v>-2.5859999994281679E-2</v>
      </c>
      <c r="I35" s="3">
        <f>G35</f>
        <v>-2.5859999994281679E-2</v>
      </c>
      <c r="O35" s="5">
        <f ca="1">+C$11+C$12*F35</f>
        <v>5.7738524361059008E-3</v>
      </c>
      <c r="Q35" s="4">
        <f>C35-15018.5</f>
        <v>10484.950000000001</v>
      </c>
    </row>
    <row r="36" spans="1:33" x14ac:dyDescent="0.2">
      <c r="A36" s="101" t="s">
        <v>2411</v>
      </c>
      <c r="B36" s="102" t="s">
        <v>2245</v>
      </c>
      <c r="C36" s="103">
        <v>25503.48</v>
      </c>
      <c r="D36" s="103" t="s">
        <v>2319</v>
      </c>
      <c r="E36" s="19">
        <f>(C36-C$7)/C$8</f>
        <v>-45519.993019397298</v>
      </c>
      <c r="F36" s="3">
        <f>ROUND(2*E36,0)/2</f>
        <v>-45520</v>
      </c>
      <c r="G36" s="3">
        <f>C36-(C$7+C$8*F36)</f>
        <v>4.1400000045541674E-3</v>
      </c>
      <c r="I36" s="3">
        <f>G36</f>
        <v>4.1400000045541674E-3</v>
      </c>
      <c r="O36" s="5">
        <f ca="1">+C$11+C$12*F36</f>
        <v>5.7738524361059008E-3</v>
      </c>
      <c r="Q36" s="4">
        <f>C36-15018.5</f>
        <v>10484.98</v>
      </c>
    </row>
    <row r="37" spans="1:33" x14ac:dyDescent="0.2">
      <c r="A37" s="101" t="s">
        <v>2369</v>
      </c>
      <c r="B37" s="102" t="s">
        <v>2245</v>
      </c>
      <c r="C37" s="103">
        <v>25549.726999999999</v>
      </c>
      <c r="D37" s="103" t="s">
        <v>2319</v>
      </c>
      <c r="E37" s="19">
        <f>(C37-C$7)/C$8</f>
        <v>-45442.014291688021</v>
      </c>
      <c r="F37" s="3">
        <f>ROUND(2*E37,0)/2</f>
        <v>-45442</v>
      </c>
      <c r="G37" s="3">
        <f>C37-(C$7+C$8*F37)</f>
        <v>-8.4759999954258092E-3</v>
      </c>
      <c r="I37" s="3">
        <f>G37</f>
        <v>-8.4759999954258092E-3</v>
      </c>
      <c r="O37" s="5">
        <f ca="1">+C$11+C$12*F37</f>
        <v>5.7595304602187179E-3</v>
      </c>
      <c r="Q37" s="4">
        <f>C37-15018.5</f>
        <v>10531.226999999999</v>
      </c>
    </row>
    <row r="38" spans="1:33" x14ac:dyDescent="0.2">
      <c r="A38" s="101" t="s">
        <v>2411</v>
      </c>
      <c r="B38" s="102" t="s">
        <v>2245</v>
      </c>
      <c r="C38" s="103">
        <v>25561.49</v>
      </c>
      <c r="D38" s="103" t="s">
        <v>2319</v>
      </c>
      <c r="E38" s="19">
        <f>(C38-C$7)/C$8</f>
        <v>-45422.180274907587</v>
      </c>
      <c r="F38" s="3">
        <f>ROUND(2*E38,0)/2</f>
        <v>-45422</v>
      </c>
      <c r="O38" s="5">
        <f ca="1">+C$11+C$12*F38</f>
        <v>5.7558581587091838E-3</v>
      </c>
      <c r="Q38" s="4">
        <f>C38-15018.5</f>
        <v>10542.990000000002</v>
      </c>
      <c r="U38" s="3">
        <f>C38-(C$7+C$8*F38)</f>
        <v>-0.10691599999336177</v>
      </c>
      <c r="AG38" s="3" t="s">
        <v>2037</v>
      </c>
    </row>
    <row r="39" spans="1:33" x14ac:dyDescent="0.2">
      <c r="A39" s="101" t="s">
        <v>2411</v>
      </c>
      <c r="B39" s="102" t="s">
        <v>2245</v>
      </c>
      <c r="C39" s="103">
        <v>25567.51</v>
      </c>
      <c r="D39" s="103" t="s">
        <v>2319</v>
      </c>
      <c r="E39" s="19">
        <f>(C39-C$7)/C$8</f>
        <v>-45412.02973669301</v>
      </c>
      <c r="F39" s="3">
        <f>ROUND(2*E39,0)/2</f>
        <v>-45412</v>
      </c>
      <c r="G39" s="3">
        <f>C39-(C$7+C$8*F39)</f>
        <v>-1.7635999996855389E-2</v>
      </c>
      <c r="I39" s="3">
        <f>G39</f>
        <v>-1.7635999996855389E-2</v>
      </c>
      <c r="O39" s="5">
        <f ca="1">+C$11+C$12*F39</f>
        <v>5.7540220079544159E-3</v>
      </c>
      <c r="Q39" s="4">
        <f>C39-15018.5</f>
        <v>10549.009999999998</v>
      </c>
      <c r="AG39" s="3" t="s">
        <v>2037</v>
      </c>
    </row>
    <row r="40" spans="1:33" x14ac:dyDescent="0.2">
      <c r="A40" s="101" t="s">
        <v>2411</v>
      </c>
      <c r="B40" s="102" t="s">
        <v>2245</v>
      </c>
      <c r="C40" s="103">
        <v>25567.54</v>
      </c>
      <c r="D40" s="103" t="s">
        <v>2319</v>
      </c>
      <c r="E40" s="19">
        <f>(C40-C$7)/C$8</f>
        <v>-45411.979152615524</v>
      </c>
      <c r="F40" s="3">
        <f>ROUND(2*E40,0)/2</f>
        <v>-45412</v>
      </c>
      <c r="G40" s="3">
        <f>C40-(C$7+C$8*F40)</f>
        <v>1.2364000005618436E-2</v>
      </c>
      <c r="I40" s="3">
        <f>G40</f>
        <v>1.2364000005618436E-2</v>
      </c>
      <c r="O40" s="5">
        <f ca="1">+C$11+C$12*F40</f>
        <v>5.7540220079544159E-3</v>
      </c>
      <c r="Q40" s="4">
        <f>C40-15018.5</f>
        <v>10549.04</v>
      </c>
      <c r="AG40" s="3" t="s">
        <v>2037</v>
      </c>
    </row>
    <row r="41" spans="1:33" x14ac:dyDescent="0.2">
      <c r="A41" s="101" t="s">
        <v>2432</v>
      </c>
      <c r="B41" s="102" t="s">
        <v>2245</v>
      </c>
      <c r="C41" s="103">
        <v>25951.249</v>
      </c>
      <c r="D41" s="103" t="s">
        <v>2319</v>
      </c>
      <c r="E41" s="19">
        <f>(C41-C$7)/C$8</f>
        <v>-44764.993626406227</v>
      </c>
      <c r="F41" s="3">
        <f>ROUND(2*E41,0)/2</f>
        <v>-44765</v>
      </c>
      <c r="G41" s="3">
        <f>C41-(C$7+C$8*F41)</f>
        <v>3.7800000027345959E-3</v>
      </c>
      <c r="I41" s="3">
        <f>G41</f>
        <v>3.7800000027345959E-3</v>
      </c>
      <c r="O41" s="5">
        <f ca="1">+C$11+C$12*F41</f>
        <v>5.635223054120982E-3</v>
      </c>
      <c r="Q41" s="4">
        <f>C41-15018.5</f>
        <v>10932.749</v>
      </c>
      <c r="AG41" s="3" t="s">
        <v>2037</v>
      </c>
    </row>
    <row r="42" spans="1:33" x14ac:dyDescent="0.2">
      <c r="A42" s="101" t="s">
        <v>2438</v>
      </c>
      <c r="B42" s="102" t="s">
        <v>2245</v>
      </c>
      <c r="C42" s="103">
        <v>26420.353999999999</v>
      </c>
      <c r="D42" s="103" t="s">
        <v>2319</v>
      </c>
      <c r="E42" s="19">
        <f>(C42-C$7)/C$8</f>
        <v>-43974.018837510448</v>
      </c>
      <c r="F42" s="3">
        <f>ROUND(2*E42,0)/2</f>
        <v>-43974</v>
      </c>
      <c r="G42" s="3">
        <f>C42-(C$7+C$8*F42)</f>
        <v>-1.1171999994985526E-2</v>
      </c>
      <c r="I42" s="3">
        <f>G42</f>
        <v>-1.1171999994985526E-2</v>
      </c>
      <c r="O42" s="5">
        <f ca="1">+C$11+C$12*F42</f>
        <v>5.4899835294188997E-3</v>
      </c>
      <c r="Q42" s="4">
        <f>C42-15018.5</f>
        <v>11401.853999999999</v>
      </c>
      <c r="AG42" s="3" t="s">
        <v>2037</v>
      </c>
    </row>
    <row r="43" spans="1:33" x14ac:dyDescent="0.2">
      <c r="A43" s="101" t="s">
        <v>2442</v>
      </c>
      <c r="B43" s="102" t="s">
        <v>2245</v>
      </c>
      <c r="C43" s="103">
        <v>26433.407999999999</v>
      </c>
      <c r="D43" s="103" t="s">
        <v>2319</v>
      </c>
      <c r="E43" s="19">
        <f>(C43-C$7)/C$8</f>
        <v>-43952.008019262408</v>
      </c>
      <c r="F43" s="3">
        <f>ROUND(2*E43,0)/2</f>
        <v>-43952</v>
      </c>
      <c r="G43" s="3">
        <f>C43-(C$7+C$8*F43)</f>
        <v>-4.7559999948134646E-3</v>
      </c>
      <c r="I43" s="3">
        <f>G43</f>
        <v>-4.7559999948134646E-3</v>
      </c>
      <c r="O43" s="5">
        <f ca="1">+C$11+C$12*F43</f>
        <v>5.4859439977584124E-3</v>
      </c>
      <c r="Q43" s="4">
        <f>C43-15018.5</f>
        <v>11414.907999999999</v>
      </c>
      <c r="AG43" s="3" t="s">
        <v>2037</v>
      </c>
    </row>
    <row r="44" spans="1:33" x14ac:dyDescent="0.2">
      <c r="A44" s="101" t="s">
        <v>2438</v>
      </c>
      <c r="B44" s="102" t="s">
        <v>2245</v>
      </c>
      <c r="C44" s="103">
        <v>26439.342000000001</v>
      </c>
      <c r="D44" s="103" t="s">
        <v>2319</v>
      </c>
      <c r="E44" s="19">
        <f>(C44-C$7)/C$8</f>
        <v>-43942.002488736602</v>
      </c>
      <c r="F44" s="3">
        <f>ROUND(2*E44,0)/2</f>
        <v>-43942</v>
      </c>
      <c r="G44" s="3">
        <f>C44-(C$7+C$8*F44)</f>
        <v>-1.4759999939997215E-3</v>
      </c>
      <c r="I44" s="3">
        <f>G44</f>
        <v>-1.4759999939997215E-3</v>
      </c>
      <c r="O44" s="5">
        <f ca="1">+C$11+C$12*F44</f>
        <v>5.4841078470036445E-3</v>
      </c>
      <c r="Q44" s="4">
        <f>C44-15018.5</f>
        <v>11420.842000000001</v>
      </c>
    </row>
    <row r="45" spans="1:33" x14ac:dyDescent="0.2">
      <c r="A45" s="101" t="s">
        <v>2369</v>
      </c>
      <c r="B45" s="102" t="s">
        <v>2245</v>
      </c>
      <c r="C45" s="103">
        <v>26498.646000000001</v>
      </c>
      <c r="D45" s="103" t="s">
        <v>2319</v>
      </c>
      <c r="E45" s="19">
        <f>(C45-C$7)/C$8</f>
        <v>-43842.007884371531</v>
      </c>
      <c r="F45" s="3">
        <f>ROUND(2*E45,0)/2</f>
        <v>-43842</v>
      </c>
      <c r="G45" s="3">
        <f>C45-(C$7+C$8*F45)</f>
        <v>-4.6759999931964558E-3</v>
      </c>
      <c r="I45" s="3">
        <f>G45</f>
        <v>-4.6759999931964558E-3</v>
      </c>
      <c r="O45" s="5">
        <f ca="1">+C$11+C$12*F45</f>
        <v>5.4657463394559725E-3</v>
      </c>
      <c r="Q45" s="4">
        <f>C45-15018.5</f>
        <v>11480.146000000001</v>
      </c>
      <c r="AG45" s="3" t="s">
        <v>2037</v>
      </c>
    </row>
    <row r="46" spans="1:33" x14ac:dyDescent="0.2">
      <c r="A46" s="101" t="s">
        <v>2438</v>
      </c>
      <c r="B46" s="102" t="s">
        <v>2245</v>
      </c>
      <c r="C46" s="103">
        <v>26513.474999999999</v>
      </c>
      <c r="D46" s="103" t="s">
        <v>2319</v>
      </c>
      <c r="E46" s="19">
        <f>(C46-C$7)/C$8</f>
        <v>-43817.00417487252</v>
      </c>
      <c r="F46" s="3">
        <f>ROUND(2*E46,0)/2</f>
        <v>-43817</v>
      </c>
      <c r="G46" s="3">
        <f>C46-(C$7+C$8*F46)</f>
        <v>-2.4759999978414271E-3</v>
      </c>
      <c r="I46" s="3">
        <f>G46</f>
        <v>-2.4759999978414271E-3</v>
      </c>
      <c r="O46" s="5">
        <f ca="1">+C$11+C$12*F46</f>
        <v>5.4611559625690545E-3</v>
      </c>
      <c r="Q46" s="4">
        <f>C46-15018.5</f>
        <v>11494.974999999999</v>
      </c>
    </row>
    <row r="47" spans="1:33" x14ac:dyDescent="0.2">
      <c r="A47" s="101" t="s">
        <v>2438</v>
      </c>
      <c r="B47" s="102" t="s">
        <v>2245</v>
      </c>
      <c r="C47" s="103">
        <v>26618.447</v>
      </c>
      <c r="D47" s="103" t="s">
        <v>2319</v>
      </c>
      <c r="E47" s="19">
        <f>(C47-C$7)/C$8</f>
        <v>-43640.007115493558</v>
      </c>
      <c r="F47" s="3">
        <f>ROUND(2*E47,0)/2</f>
        <v>-43640</v>
      </c>
      <c r="G47" s="3">
        <f>C47-(C$7+C$8*F47)</f>
        <v>-4.2199999952572398E-3</v>
      </c>
      <c r="I47" s="3">
        <f>G47</f>
        <v>-4.2199999952572398E-3</v>
      </c>
      <c r="O47" s="5">
        <f ca="1">+C$11+C$12*F47</f>
        <v>5.428656094209677E-3</v>
      </c>
      <c r="Q47" s="4">
        <f>C47-15018.5</f>
        <v>11599.947</v>
      </c>
    </row>
    <row r="48" spans="1:33" x14ac:dyDescent="0.2">
      <c r="A48" s="101" t="s">
        <v>2432</v>
      </c>
      <c r="B48" s="102" t="s">
        <v>2245</v>
      </c>
      <c r="C48" s="103">
        <v>26799.332999999999</v>
      </c>
      <c r="D48" s="103" t="s">
        <v>2319</v>
      </c>
      <c r="E48" s="19">
        <f>(C48-C$7)/C$8</f>
        <v>-43335.008734184041</v>
      </c>
      <c r="F48" s="3">
        <f>ROUND(2*E48,0)/2</f>
        <v>-43335</v>
      </c>
      <c r="G48" s="3">
        <f>C48-(C$7+C$8*F48)</f>
        <v>-5.1799999964714516E-3</v>
      </c>
      <c r="I48" s="3">
        <f>G48</f>
        <v>-5.1799999964714516E-3</v>
      </c>
      <c r="O48" s="5">
        <f ca="1">+C$11+C$12*F48</f>
        <v>5.3726534961892787E-3</v>
      </c>
      <c r="Q48" s="4">
        <f>C48-15018.5</f>
        <v>11780.832999999999</v>
      </c>
    </row>
    <row r="49" spans="1:33" x14ac:dyDescent="0.2">
      <c r="A49" s="101" t="s">
        <v>2460</v>
      </c>
      <c r="B49" s="102" t="s">
        <v>2245</v>
      </c>
      <c r="C49" s="103">
        <v>26933.366000000002</v>
      </c>
      <c r="D49" s="103" t="s">
        <v>2319</v>
      </c>
      <c r="E49" s="19">
        <f>(C49-C$7)/C$8</f>
        <v>-43109.010878948917</v>
      </c>
      <c r="F49" s="3">
        <f>ROUND(2*E49,0)/2</f>
        <v>-43109</v>
      </c>
      <c r="G49" s="3">
        <f>C49-(C$7+C$8*F49)</f>
        <v>-6.451999994169455E-3</v>
      </c>
      <c r="I49" s="3">
        <f>G49</f>
        <v>-6.451999994169455E-3</v>
      </c>
      <c r="O49" s="5">
        <f ca="1">+C$11+C$12*F49</f>
        <v>5.3311564891315409E-3</v>
      </c>
      <c r="Q49" s="4">
        <f>C49-15018.5</f>
        <v>11914.866000000002</v>
      </c>
    </row>
    <row r="50" spans="1:33" x14ac:dyDescent="0.2">
      <c r="A50" s="101" t="s">
        <v>2460</v>
      </c>
      <c r="B50" s="102" t="s">
        <v>2245</v>
      </c>
      <c r="C50" s="103">
        <v>26946.41</v>
      </c>
      <c r="D50" s="103" t="s">
        <v>2319</v>
      </c>
      <c r="E50" s="19">
        <f>(C50-C$7)/C$8</f>
        <v>-43087.016922060044</v>
      </c>
      <c r="F50" s="3">
        <f>ROUND(2*E50,0)/2</f>
        <v>-43087</v>
      </c>
      <c r="G50" s="3">
        <f>C50-(C$7+C$8*F50)</f>
        <v>-1.0035999996034661E-2</v>
      </c>
      <c r="I50" s="3">
        <f>G50</f>
        <v>-1.0035999996034661E-2</v>
      </c>
      <c r="O50" s="5">
        <f ca="1">+C$11+C$12*F50</f>
        <v>5.3271169574710536E-3</v>
      </c>
      <c r="Q50" s="4">
        <f>C50-15018.5</f>
        <v>11927.91</v>
      </c>
      <c r="AG50" s="3" t="s">
        <v>2037</v>
      </c>
    </row>
    <row r="51" spans="1:33" x14ac:dyDescent="0.2">
      <c r="A51" s="101" t="s">
        <v>2460</v>
      </c>
      <c r="B51" s="102" t="s">
        <v>2245</v>
      </c>
      <c r="C51" s="103">
        <v>26949.374</v>
      </c>
      <c r="D51" s="103" t="s">
        <v>2319</v>
      </c>
      <c r="E51" s="19">
        <f>(C51-C$7)/C$8</f>
        <v>-43082.019215204891</v>
      </c>
      <c r="F51" s="3">
        <f>ROUND(2*E51,0)/2</f>
        <v>-43082</v>
      </c>
      <c r="G51" s="3">
        <f>C51-(C$7+C$8*F51)</f>
        <v>-1.1395999994419981E-2</v>
      </c>
      <c r="I51" s="3">
        <f>G51</f>
        <v>-1.1395999994419981E-2</v>
      </c>
      <c r="O51" s="5">
        <f ca="1">+C$11+C$12*F51</f>
        <v>5.3261988820936697E-3</v>
      </c>
      <c r="Q51" s="4">
        <f>C51-15018.5</f>
        <v>11930.874</v>
      </c>
    </row>
    <row r="52" spans="1:33" x14ac:dyDescent="0.2">
      <c r="A52" s="101" t="s">
        <v>2460</v>
      </c>
      <c r="B52" s="102" t="s">
        <v>2245</v>
      </c>
      <c r="C52" s="103">
        <v>26968.351999999999</v>
      </c>
      <c r="D52" s="103" t="s">
        <v>2319</v>
      </c>
      <c r="E52" s="19">
        <f>(C52-C$7)/C$8</f>
        <v>-43050.019727790212</v>
      </c>
      <c r="F52" s="3">
        <f>ROUND(2*E52,0)/2</f>
        <v>-43050</v>
      </c>
      <c r="G52" s="3">
        <f>C52-(C$7+C$8*F52)</f>
        <v>-1.1699999995471444E-2</v>
      </c>
      <c r="I52" s="3">
        <f>G52</f>
        <v>-1.1699999995471444E-2</v>
      </c>
      <c r="O52" s="5">
        <f ca="1">+C$11+C$12*F52</f>
        <v>5.3203231996784145E-3</v>
      </c>
      <c r="Q52" s="4">
        <f>C52-15018.5</f>
        <v>11949.851999999999</v>
      </c>
      <c r="AG52" s="3" t="s">
        <v>2037</v>
      </c>
    </row>
    <row r="53" spans="1:33" x14ac:dyDescent="0.2">
      <c r="A53" s="101" t="s">
        <v>2460</v>
      </c>
      <c r="B53" s="102" t="s">
        <v>2245</v>
      </c>
      <c r="C53" s="103">
        <v>26980.217000000001</v>
      </c>
      <c r="D53" s="103" t="s">
        <v>2319</v>
      </c>
      <c r="E53" s="19">
        <f>(C53-C$7)/C$8</f>
        <v>-43030.013725146346</v>
      </c>
      <c r="F53" s="3">
        <f>ROUND(2*E53,0)/2</f>
        <v>-43030</v>
      </c>
      <c r="G53" s="3">
        <f>C53-(C$7+C$8*F53)</f>
        <v>-8.1399999944551382E-3</v>
      </c>
      <c r="I53" s="3">
        <f>G53</f>
        <v>-8.1399999944551382E-3</v>
      </c>
      <c r="O53" s="5">
        <f ca="1">+C$11+C$12*F53</f>
        <v>5.3166508981688804E-3</v>
      </c>
      <c r="Q53" s="4">
        <f>C53-15018.5</f>
        <v>11961.717000000001</v>
      </c>
      <c r="AG53" s="3" t="s">
        <v>2037</v>
      </c>
    </row>
    <row r="54" spans="1:33" x14ac:dyDescent="0.2">
      <c r="A54" s="101" t="s">
        <v>2460</v>
      </c>
      <c r="B54" s="102" t="s">
        <v>2245</v>
      </c>
      <c r="C54" s="103">
        <v>27003.345000000001</v>
      </c>
      <c r="D54" s="103" t="s">
        <v>2319</v>
      </c>
      <c r="E54" s="19">
        <f>(C54-C$7)/C$8</f>
        <v>-42991.016773680079</v>
      </c>
      <c r="F54" s="3">
        <f>ROUND(2*E54,0)/2</f>
        <v>-42991</v>
      </c>
      <c r="G54" s="3">
        <f>C54-(C$7+C$8*F54)</f>
        <v>-9.9479999953473452E-3</v>
      </c>
      <c r="I54" s="3">
        <f>G54</f>
        <v>-9.9479999953473452E-3</v>
      </c>
      <c r="O54" s="5">
        <f ca="1">+C$11+C$12*F54</f>
        <v>5.3094899102252881E-3</v>
      </c>
      <c r="Q54" s="4">
        <f>C54-15018.5</f>
        <v>11984.845000000001</v>
      </c>
      <c r="AG54" s="3" t="s">
        <v>2037</v>
      </c>
    </row>
    <row r="55" spans="1:33" x14ac:dyDescent="0.2">
      <c r="A55" s="101" t="s">
        <v>2460</v>
      </c>
      <c r="B55" s="102" t="s">
        <v>2245</v>
      </c>
      <c r="C55" s="103">
        <v>27134.412</v>
      </c>
      <c r="D55" s="103" t="s">
        <v>2319</v>
      </c>
      <c r="E55" s="19">
        <f>(C55-C$7)/C$8</f>
        <v>-42770.019997571959</v>
      </c>
      <c r="F55" s="3">
        <f>ROUND(2*E55,0)/2</f>
        <v>-42770</v>
      </c>
      <c r="G55" s="3">
        <f>C55-(C$7+C$8*F55)</f>
        <v>-1.1859999995067483E-2</v>
      </c>
      <c r="I55" s="3">
        <f>G55</f>
        <v>-1.1859999995067483E-2</v>
      </c>
      <c r="O55" s="5">
        <f ca="1">+C$11+C$12*F55</f>
        <v>5.2689109785449342E-3</v>
      </c>
      <c r="Q55" s="4">
        <f>C55-15018.5</f>
        <v>12115.912</v>
      </c>
      <c r="AG55" s="3" t="s">
        <v>2037</v>
      </c>
    </row>
    <row r="56" spans="1:33" x14ac:dyDescent="0.2">
      <c r="A56" s="101" t="s">
        <v>2369</v>
      </c>
      <c r="B56" s="102" t="s">
        <v>2245</v>
      </c>
      <c r="C56" s="103">
        <v>27447.556</v>
      </c>
      <c r="D56" s="103" t="s">
        <v>2319</v>
      </c>
      <c r="E56" s="19">
        <f>(C56-C$7)/C$8</f>
        <v>-42242.016652278297</v>
      </c>
      <c r="F56" s="3">
        <f>ROUND(2*E56,0)/2</f>
        <v>-42242</v>
      </c>
      <c r="G56" s="3">
        <f>C56-(C$7+C$8*F56)</f>
        <v>-9.8759999964386225E-3</v>
      </c>
      <c r="I56" s="3">
        <f>G56</f>
        <v>-9.8759999964386225E-3</v>
      </c>
      <c r="O56" s="5">
        <f ca="1">+C$11+C$12*F56</f>
        <v>5.1719622186932289E-3</v>
      </c>
      <c r="Q56" s="4">
        <f>C56-15018.5</f>
        <v>12429.056</v>
      </c>
    </row>
    <row r="57" spans="1:33" x14ac:dyDescent="0.2">
      <c r="A57" s="101" t="s">
        <v>2481</v>
      </c>
      <c r="B57" s="102" t="s">
        <v>2245</v>
      </c>
      <c r="C57" s="103">
        <v>28132.565999999999</v>
      </c>
      <c r="D57" s="103" t="s">
        <v>2319</v>
      </c>
      <c r="E57" s="19">
        <f>(C57-C$7)/C$8</f>
        <v>-41086.996688429055</v>
      </c>
      <c r="F57" s="3">
        <f>ROUND(2*E57,0)/2</f>
        <v>-41087</v>
      </c>
      <c r="G57" s="3">
        <f>C57-(C$7+C$8*F57)</f>
        <v>1.9640000027720816E-3</v>
      </c>
      <c r="I57" s="3">
        <f>G57</f>
        <v>1.9640000027720816E-3</v>
      </c>
      <c r="O57" s="5">
        <f ca="1">+C$11+C$12*F57</f>
        <v>4.9598868065176237E-3</v>
      </c>
      <c r="Q57" s="4">
        <f>C57-15018.5</f>
        <v>13114.065999999999</v>
      </c>
    </row>
    <row r="58" spans="1:33" x14ac:dyDescent="0.2">
      <c r="A58" s="101" t="s">
        <v>2481</v>
      </c>
      <c r="B58" s="102" t="s">
        <v>2245</v>
      </c>
      <c r="C58" s="103">
        <v>28148.575000000001</v>
      </c>
      <c r="D58" s="103" t="s">
        <v>2319</v>
      </c>
      <c r="E58" s="19">
        <f>(C58-C$7)/C$8</f>
        <v>-41060.003338549104</v>
      </c>
      <c r="F58" s="3">
        <f>ROUND(2*E58,0)/2</f>
        <v>-41060</v>
      </c>
      <c r="G58" s="3">
        <f>C58-(C$7+C$8*F58)</f>
        <v>-1.9799999936367385E-3</v>
      </c>
      <c r="I58" s="3">
        <f>G58</f>
        <v>-1.9799999936367385E-3</v>
      </c>
      <c r="O58" s="5">
        <f ca="1">+C$11+C$12*F58</f>
        <v>4.9549291994797524E-3</v>
      </c>
      <c r="Q58" s="4">
        <f>C58-15018.5</f>
        <v>13130.075000000001</v>
      </c>
    </row>
    <row r="59" spans="1:33" x14ac:dyDescent="0.2">
      <c r="A59" s="101" t="s">
        <v>2481</v>
      </c>
      <c r="B59" s="102" t="s">
        <v>2245</v>
      </c>
      <c r="C59" s="103">
        <v>28196.616000000002</v>
      </c>
      <c r="D59" s="103" t="s">
        <v>2319</v>
      </c>
      <c r="E59" s="19">
        <f>(C59-C$7)/C$8</f>
        <v>-40978.999683006434</v>
      </c>
      <c r="F59" s="3">
        <f>ROUND(2*E59,0)/2</f>
        <v>-40979</v>
      </c>
      <c r="G59" s="3">
        <f>C59-(C$7+C$8*F59)</f>
        <v>1.8800000543706119E-4</v>
      </c>
      <c r="I59" s="3">
        <f>G59</f>
        <v>1.8800000543706119E-4</v>
      </c>
      <c r="O59" s="5">
        <f ca="1">+C$11+C$12*F59</f>
        <v>4.940056378366137E-3</v>
      </c>
      <c r="Q59" s="4">
        <f>C59-15018.5</f>
        <v>13178.116000000002</v>
      </c>
    </row>
    <row r="60" spans="1:33" x14ac:dyDescent="0.2">
      <c r="A60" s="101" t="s">
        <v>2481</v>
      </c>
      <c r="B60" s="102" t="s">
        <v>2245</v>
      </c>
      <c r="C60" s="103">
        <v>28209.661</v>
      </c>
      <c r="D60" s="103" t="s">
        <v>2319</v>
      </c>
      <c r="E60" s="19">
        <f>(C60-C$7)/C$8</f>
        <v>-40957.00403998165</v>
      </c>
      <c r="F60" s="3">
        <f>ROUND(2*E60,0)/2</f>
        <v>-40957</v>
      </c>
      <c r="G60" s="3">
        <f>C60-(C$7+C$8*F60)</f>
        <v>-2.3959999962244183E-3</v>
      </c>
      <c r="I60" s="3">
        <f>G60</f>
        <v>-2.3959999962244183E-3</v>
      </c>
      <c r="O60" s="5">
        <f ca="1">+C$11+C$12*F60</f>
        <v>4.9360168467056497E-3</v>
      </c>
      <c r="Q60" s="4">
        <f>C60-15018.5</f>
        <v>13191.161</v>
      </c>
    </row>
    <row r="61" spans="1:33" x14ac:dyDescent="0.2">
      <c r="A61" s="101" t="s">
        <v>2369</v>
      </c>
      <c r="B61" s="102" t="s">
        <v>2245</v>
      </c>
      <c r="C61" s="103">
        <v>28301.585999999999</v>
      </c>
      <c r="D61" s="103" t="s">
        <v>2319</v>
      </c>
      <c r="E61" s="19">
        <f>(C61-C$7)/C$8</f>
        <v>-40802.005995899308</v>
      </c>
      <c r="F61" s="3">
        <f>ROUND(2*E61,0)/2</f>
        <v>-40802</v>
      </c>
      <c r="G61" s="3">
        <f>C61-(C$7+C$8*F61)</f>
        <v>-3.5559999960241839E-3</v>
      </c>
      <c r="I61" s="3">
        <f>G61</f>
        <v>-3.5559999960241839E-3</v>
      </c>
      <c r="O61" s="5">
        <f ca="1">+C$11+C$12*F61</f>
        <v>4.9075565100067595E-3</v>
      </c>
      <c r="Q61" s="4">
        <f>C61-15018.5</f>
        <v>13283.085999999999</v>
      </c>
    </row>
    <row r="62" spans="1:33" x14ac:dyDescent="0.2">
      <c r="A62" s="101" t="s">
        <v>2481</v>
      </c>
      <c r="B62" s="102" t="s">
        <v>2245</v>
      </c>
      <c r="C62" s="103">
        <v>28563.724999999999</v>
      </c>
      <c r="D62" s="103" t="s">
        <v>2319</v>
      </c>
      <c r="E62" s="19">
        <f>(C62-C$7)/C$8</f>
        <v>-40360.004013003476</v>
      </c>
      <c r="F62" s="3">
        <f>ROUND(2*E62,0)/2</f>
        <v>-40360</v>
      </c>
      <c r="G62" s="3">
        <f>C62-(C$7+C$8*F62)</f>
        <v>-2.3799999980838038E-3</v>
      </c>
      <c r="I62" s="3">
        <f>G62</f>
        <v>-2.3799999980838038E-3</v>
      </c>
      <c r="O62" s="5">
        <f ca="1">+C$11+C$12*F62</f>
        <v>4.8263986466460518E-3</v>
      </c>
      <c r="Q62" s="4">
        <f>C62-15018.5</f>
        <v>13545.224999999999</v>
      </c>
    </row>
    <row r="63" spans="1:33" x14ac:dyDescent="0.2">
      <c r="A63" s="101" t="s">
        <v>2481</v>
      </c>
      <c r="B63" s="102" t="s">
        <v>2245</v>
      </c>
      <c r="C63" s="103">
        <v>28610.577000000001</v>
      </c>
      <c r="D63" s="103" t="s">
        <v>2319</v>
      </c>
      <c r="E63" s="19">
        <f>(C63-C$7)/C$8</f>
        <v>-40281.005173064979</v>
      </c>
      <c r="F63" s="3">
        <f>ROUND(2*E63,0)/2</f>
        <v>-40281</v>
      </c>
      <c r="G63" s="3">
        <f>C63-(C$7+C$8*F63)</f>
        <v>-3.0679999945277814E-3</v>
      </c>
      <c r="I63" s="3">
        <f>G63</f>
        <v>-3.0679999945277814E-3</v>
      </c>
      <c r="O63" s="5">
        <f ca="1">+C$11+C$12*F63</f>
        <v>4.8118930556833913E-3</v>
      </c>
      <c r="Q63" s="4">
        <f>C63-15018.5</f>
        <v>13592.077000000001</v>
      </c>
    </row>
    <row r="64" spans="1:33" x14ac:dyDescent="0.2">
      <c r="A64" s="101" t="s">
        <v>2481</v>
      </c>
      <c r="B64" s="102" t="s">
        <v>2245</v>
      </c>
      <c r="C64" s="103">
        <v>28862.634999999998</v>
      </c>
      <c r="D64" s="103" t="s">
        <v>2319</v>
      </c>
      <c r="E64" s="19">
        <f>(C64-C$7)/C$8</f>
        <v>-39856.001126338786</v>
      </c>
      <c r="F64" s="3">
        <f>ROUND(2*E64,0)/2</f>
        <v>-39856</v>
      </c>
      <c r="G64" s="3">
        <f>C64-(C$7+C$8*F64)</f>
        <v>-6.6799999694922008E-4</v>
      </c>
      <c r="I64" s="3">
        <f>G64</f>
        <v>-6.6799999694922008E-4</v>
      </c>
      <c r="O64" s="5">
        <f ca="1">+C$11+C$12*F64</f>
        <v>4.733856648605787E-3</v>
      </c>
      <c r="Q64" s="4">
        <f>C64-15018.5</f>
        <v>13844.134999999998</v>
      </c>
    </row>
    <row r="65" spans="1:33" x14ac:dyDescent="0.2">
      <c r="A65" s="101" t="s">
        <v>2500</v>
      </c>
      <c r="B65" s="102" t="s">
        <v>2245</v>
      </c>
      <c r="C65" s="103">
        <v>29172.222000000002</v>
      </c>
      <c r="D65" s="103" t="s">
        <v>2319</v>
      </c>
      <c r="E65" s="19">
        <f>(C65-C$7)/C$8</f>
        <v>-39333.995366498493</v>
      </c>
      <c r="F65" s="3">
        <f>ROUND(2*E65,0)/2</f>
        <v>-39334</v>
      </c>
      <c r="G65" s="3">
        <f>C65-(C$7+C$8*F65)</f>
        <v>2.7480000062496401E-3</v>
      </c>
      <c r="I65" s="3">
        <f>G65</f>
        <v>2.7480000062496401E-3</v>
      </c>
      <c r="O65" s="5">
        <f ca="1">+C$11+C$12*F65</f>
        <v>4.6380095792069413E-3</v>
      </c>
      <c r="Q65" s="4">
        <f>C65-15018.5</f>
        <v>14153.722000000002</v>
      </c>
    </row>
    <row r="66" spans="1:33" x14ac:dyDescent="0.2">
      <c r="A66" s="101" t="s">
        <v>2481</v>
      </c>
      <c r="B66" s="102" t="s">
        <v>2245</v>
      </c>
      <c r="C66" s="103">
        <v>29174.592000000001</v>
      </c>
      <c r="D66" s="103" t="s">
        <v>2319</v>
      </c>
      <c r="E66" s="19">
        <f>(C66-C$7)/C$8</f>
        <v>-39329.999224377469</v>
      </c>
      <c r="F66" s="3">
        <f>ROUND(2*E66,0)/2</f>
        <v>-39330</v>
      </c>
      <c r="G66" s="3">
        <f>C66-(C$7+C$8*F66)</f>
        <v>4.6000000656931661E-4</v>
      </c>
      <c r="I66" s="3">
        <f>G66</f>
        <v>4.6000000656931661E-4</v>
      </c>
      <c r="O66" s="5">
        <f ca="1">+C$11+C$12*F66</f>
        <v>4.6372751189050349E-3</v>
      </c>
      <c r="Q66" s="4">
        <f>C66-15018.5</f>
        <v>14156.092000000001</v>
      </c>
    </row>
    <row r="67" spans="1:33" x14ac:dyDescent="0.2">
      <c r="A67" s="101" t="s">
        <v>2500</v>
      </c>
      <c r="B67" s="102" t="s">
        <v>2245</v>
      </c>
      <c r="C67" s="103">
        <v>29176.371999999999</v>
      </c>
      <c r="D67" s="103" t="s">
        <v>2319</v>
      </c>
      <c r="E67" s="19">
        <f>(C67-C$7)/C$8</f>
        <v>-39326.997902446914</v>
      </c>
      <c r="F67" s="3">
        <f>ROUND(2*E67,0)/2</f>
        <v>-39327</v>
      </c>
      <c r="G67" s="3">
        <f>C67-(C$7+C$8*F67)</f>
        <v>1.2440000027709175E-3</v>
      </c>
      <c r="I67" s="3">
        <f>G67</f>
        <v>1.2440000027709175E-3</v>
      </c>
      <c r="O67" s="5">
        <f ca="1">+C$11+C$12*F67</f>
        <v>4.6367242736786041E-3</v>
      </c>
      <c r="Q67" s="4">
        <f>C67-15018.5</f>
        <v>14157.871999999999</v>
      </c>
    </row>
    <row r="68" spans="1:33" x14ac:dyDescent="0.2">
      <c r="A68" s="101" t="s">
        <v>2500</v>
      </c>
      <c r="B68" s="102" t="s">
        <v>2245</v>
      </c>
      <c r="C68" s="103">
        <v>29177.563999999998</v>
      </c>
      <c r="D68" s="103" t="s">
        <v>2319</v>
      </c>
      <c r="E68" s="19">
        <f>(C68-C$7)/C$8</f>
        <v>-39324.988028434993</v>
      </c>
      <c r="F68" s="3">
        <f>ROUND(2*E68,0)/2</f>
        <v>-39325</v>
      </c>
      <c r="G68" s="3">
        <f>C68-(C$7+C$8*F68)</f>
        <v>7.100000002537854E-3</v>
      </c>
      <c r="I68" s="3">
        <f>G68</f>
        <v>7.100000002537854E-3</v>
      </c>
      <c r="O68" s="5">
        <f ca="1">+C$11+C$12*F68</f>
        <v>4.6363570435276509E-3</v>
      </c>
      <c r="Q68" s="4">
        <f>C68-15018.5</f>
        <v>14159.063999999998</v>
      </c>
      <c r="AG68" s="3" t="s">
        <v>2037</v>
      </c>
    </row>
    <row r="69" spans="1:33" x14ac:dyDescent="0.2">
      <c r="A69" s="101" t="s">
        <v>2500</v>
      </c>
      <c r="B69" s="102" t="s">
        <v>2245</v>
      </c>
      <c r="C69" s="103">
        <v>29183.494999999999</v>
      </c>
      <c r="D69" s="103" t="s">
        <v>2319</v>
      </c>
      <c r="E69" s="19">
        <f>(C69-C$7)/C$8</f>
        <v>-39314.987556316933</v>
      </c>
      <c r="F69" s="3">
        <f>ROUND(2*E69,0)/2</f>
        <v>-39315</v>
      </c>
      <c r="G69" s="3">
        <f>C69-(C$7+C$8*F69)</f>
        <v>7.3800000027404167E-3</v>
      </c>
      <c r="I69" s="3">
        <f>G69</f>
        <v>7.3800000027404167E-3</v>
      </c>
      <c r="O69" s="5">
        <f ca="1">+C$11+C$12*F69</f>
        <v>4.634520892772883E-3</v>
      </c>
      <c r="Q69" s="4">
        <f>C69-15018.5</f>
        <v>14164.994999999999</v>
      </c>
    </row>
    <row r="70" spans="1:33" x14ac:dyDescent="0.2">
      <c r="A70" s="101" t="s">
        <v>2513</v>
      </c>
      <c r="B70" s="102" t="s">
        <v>2245</v>
      </c>
      <c r="C70" s="103">
        <v>29277.785</v>
      </c>
      <c r="D70" s="103" t="s">
        <v>2319</v>
      </c>
      <c r="E70" s="19">
        <f>(C70-C$7)/C$8</f>
        <v>-39156.00180079315</v>
      </c>
      <c r="F70" s="3">
        <f>ROUND(2*E70,0)/2</f>
        <v>-39156</v>
      </c>
      <c r="G70" s="3">
        <f>C70-(C$7+C$8*F70)</f>
        <v>-1.0679999941203278E-3</v>
      </c>
      <c r="I70" s="3">
        <f>G70</f>
        <v>-1.0679999941203278E-3</v>
      </c>
      <c r="O70" s="5">
        <f ca="1">+C$11+C$12*F70</f>
        <v>4.6053260957720863E-3</v>
      </c>
      <c r="Q70" s="4">
        <f>C70-15018.5</f>
        <v>14259.285</v>
      </c>
      <c r="AG70" s="3" t="s">
        <v>2037</v>
      </c>
    </row>
    <row r="71" spans="1:33" x14ac:dyDescent="0.2">
      <c r="A71" s="101" t="s">
        <v>2513</v>
      </c>
      <c r="B71" s="102" t="s">
        <v>2245</v>
      </c>
      <c r="C71" s="103">
        <v>29286.681</v>
      </c>
      <c r="D71" s="103" t="s">
        <v>2319</v>
      </c>
      <c r="E71" s="19">
        <f>(C71-C$7)/C$8</f>
        <v>-39141.00193568402</v>
      </c>
      <c r="F71" s="3">
        <f>ROUND(2*E71,0)/2</f>
        <v>-39141</v>
      </c>
      <c r="G71" s="3">
        <f>C71-(C$7+C$8*F71)</f>
        <v>-1.1479999957373366E-3</v>
      </c>
      <c r="I71" s="3">
        <f>G71</f>
        <v>-1.1479999957373366E-3</v>
      </c>
      <c r="O71" s="5">
        <f ca="1">+C$11+C$12*F71</f>
        <v>4.6025718696399345E-3</v>
      </c>
      <c r="Q71" s="4">
        <f>C71-15018.5</f>
        <v>14268.181</v>
      </c>
    </row>
    <row r="72" spans="1:33" x14ac:dyDescent="0.2">
      <c r="A72" s="101" t="s">
        <v>2513</v>
      </c>
      <c r="B72" s="102" t="s">
        <v>2245</v>
      </c>
      <c r="C72" s="103">
        <v>29287.87</v>
      </c>
      <c r="D72" s="103" t="s">
        <v>2319</v>
      </c>
      <c r="E72" s="19">
        <f>(C72-C$7)/C$8</f>
        <v>-39138.997120079846</v>
      </c>
      <c r="F72" s="3">
        <f>ROUND(2*E72,0)/2</f>
        <v>-39139</v>
      </c>
      <c r="G72" s="3">
        <f>C72-(C$7+C$8*F72)</f>
        <v>1.7080000034184195E-3</v>
      </c>
      <c r="I72" s="3">
        <f>G72</f>
        <v>1.7080000034184195E-3</v>
      </c>
      <c r="O72" s="5">
        <f ca="1">+C$11+C$12*F72</f>
        <v>4.6022046394889812E-3</v>
      </c>
      <c r="Q72" s="4">
        <f>C72-15018.5</f>
        <v>14269.369999999999</v>
      </c>
    </row>
    <row r="73" spans="1:33" x14ac:dyDescent="0.2">
      <c r="A73" s="101" t="s">
        <v>2513</v>
      </c>
      <c r="B73" s="102" t="s">
        <v>2245</v>
      </c>
      <c r="C73" s="103">
        <v>31745.565999999999</v>
      </c>
      <c r="D73" s="103" t="s">
        <v>2319</v>
      </c>
      <c r="E73" s="19">
        <f>(C73-C$7)/C$8</f>
        <v>-34994.987623762368</v>
      </c>
      <c r="F73" s="3">
        <f>ROUND(2*E73,0)/2</f>
        <v>-34995</v>
      </c>
      <c r="G73" s="3">
        <f>C73-(C$7+C$8*F73)</f>
        <v>7.3400000037509017E-3</v>
      </c>
      <c r="I73" s="3">
        <f>G73</f>
        <v>7.3400000037509017E-3</v>
      </c>
      <c r="O73" s="5">
        <f ca="1">+C$11+C$12*F73</f>
        <v>3.8413037667134743E-3</v>
      </c>
      <c r="Q73" s="4">
        <f>C73-15018.5</f>
        <v>16727.065999999999</v>
      </c>
    </row>
    <row r="74" spans="1:33" x14ac:dyDescent="0.2">
      <c r="A74" s="101" t="s">
        <v>2526</v>
      </c>
      <c r="B74" s="102" t="s">
        <v>2245</v>
      </c>
      <c r="C74" s="103">
        <v>32253.819</v>
      </c>
      <c r="D74" s="103" t="s">
        <v>2319</v>
      </c>
      <c r="E74" s="19">
        <f>(C74-C$7)/C$8</f>
        <v>-34138.003986025302</v>
      </c>
      <c r="F74" s="3">
        <f>ROUND(2*E74,0)/2</f>
        <v>-34138</v>
      </c>
      <c r="G74" s="3">
        <f>C74-(C$7+C$8*F74)</f>
        <v>-2.3639999963052105E-3</v>
      </c>
      <c r="J74" s="3">
        <f>G74</f>
        <v>-2.3639999963052105E-3</v>
      </c>
      <c r="O74" s="5">
        <f ca="1">+C$11+C$12*F74</f>
        <v>3.6839456470299293E-3</v>
      </c>
      <c r="Q74" s="4">
        <f>C74-15018.5</f>
        <v>17235.319</v>
      </c>
    </row>
    <row r="75" spans="1:33" x14ac:dyDescent="0.2">
      <c r="A75" s="101" t="s">
        <v>2526</v>
      </c>
      <c r="B75" s="102" t="s">
        <v>2245</v>
      </c>
      <c r="C75" s="103">
        <v>32265.6819</v>
      </c>
      <c r="D75" s="103" t="s">
        <v>2319</v>
      </c>
      <c r="E75" s="19">
        <f>(C75-C$7)/C$8</f>
        <v>-34118.00152426686</v>
      </c>
      <c r="F75" s="3">
        <f>ROUND(2*E75,0)/2</f>
        <v>-34118</v>
      </c>
      <c r="G75" s="3">
        <f>C75-(C$7+C$8*F75)</f>
        <v>-9.0399999680812471E-4</v>
      </c>
      <c r="J75" s="3">
        <f>G75</f>
        <v>-9.0399999680812471E-4</v>
      </c>
      <c r="O75" s="5">
        <f ca="1">+C$11+C$12*F75</f>
        <v>3.6802733455203944E-3</v>
      </c>
      <c r="Q75" s="4">
        <f>C75-15018.5</f>
        <v>17247.1819</v>
      </c>
    </row>
    <row r="76" spans="1:33" x14ac:dyDescent="0.2">
      <c r="A76" s="101" t="s">
        <v>2526</v>
      </c>
      <c r="B76" s="102" t="s">
        <v>2245</v>
      </c>
      <c r="C76" s="103">
        <v>32268.648300000001</v>
      </c>
      <c r="D76" s="103" t="s">
        <v>2319</v>
      </c>
      <c r="E76" s="19">
        <f>(C76-C$7)/C$8</f>
        <v>-34112.999770685507</v>
      </c>
      <c r="F76" s="3">
        <f>ROUND(2*E76,0)/2</f>
        <v>-34113</v>
      </c>
      <c r="G76" s="3">
        <f>C76-(C$7+C$8*F76)</f>
        <v>1.3600000602309592E-4</v>
      </c>
      <c r="J76" s="3">
        <f>G76</f>
        <v>1.3600000602309592E-4</v>
      </c>
      <c r="O76" s="5">
        <f ca="1">+C$11+C$12*F76</f>
        <v>3.6793552701430113E-3</v>
      </c>
      <c r="Q76" s="4">
        <f>C76-15018.5</f>
        <v>17250.148300000001</v>
      </c>
    </row>
    <row r="77" spans="1:33" x14ac:dyDescent="0.2">
      <c r="A77" s="101" t="s">
        <v>2526</v>
      </c>
      <c r="B77" s="102" t="s">
        <v>2245</v>
      </c>
      <c r="C77" s="103">
        <v>32281.6963</v>
      </c>
      <c r="D77" s="103" t="s">
        <v>2319</v>
      </c>
      <c r="E77" s="19">
        <f>(C77-C$7)/C$8</f>
        <v>-34090.999069252968</v>
      </c>
      <c r="F77" s="3">
        <f>ROUND(2*E77,0)/2</f>
        <v>-34091</v>
      </c>
      <c r="G77" s="3">
        <f>C77-(C$7+C$8*F77)</f>
        <v>5.5200000497279689E-4</v>
      </c>
      <c r="J77" s="3">
        <f>G77</f>
        <v>5.5200000497279689E-4</v>
      </c>
      <c r="O77" s="5">
        <f ca="1">+C$11+C$12*F77</f>
        <v>3.6753157384825231E-3</v>
      </c>
      <c r="Q77" s="4">
        <f>C77-15018.5</f>
        <v>17263.1963</v>
      </c>
    </row>
    <row r="78" spans="1:33" x14ac:dyDescent="0.2">
      <c r="A78" s="101" t="s">
        <v>2526</v>
      </c>
      <c r="B78" s="102" t="s">
        <v>2245</v>
      </c>
      <c r="C78" s="103">
        <v>32287.6263</v>
      </c>
      <c r="D78" s="103" t="s">
        <v>2319</v>
      </c>
      <c r="E78" s="19">
        <f>(C78-C$7)/C$8</f>
        <v>-34081.000283270827</v>
      </c>
      <c r="F78" s="3">
        <f>ROUND(2*E78,0)/2</f>
        <v>-34081</v>
      </c>
      <c r="G78" s="3">
        <f>C78-(C$7+C$8*F78)</f>
        <v>-1.6799999502836727E-4</v>
      </c>
      <c r="J78" s="3">
        <f>G78</f>
        <v>-1.6799999502836727E-4</v>
      </c>
      <c r="O78" s="5">
        <f ca="1">+C$11+C$12*F78</f>
        <v>3.6734795877277561E-3</v>
      </c>
      <c r="Q78" s="4">
        <f>C78-15018.5</f>
        <v>17269.1263</v>
      </c>
    </row>
    <row r="79" spans="1:33" x14ac:dyDescent="0.2">
      <c r="A79" s="101" t="s">
        <v>2526</v>
      </c>
      <c r="B79" s="102" t="s">
        <v>2245</v>
      </c>
      <c r="C79" s="103">
        <v>32878.921399999999</v>
      </c>
      <c r="D79" s="103" t="s">
        <v>2319</v>
      </c>
      <c r="E79" s="19">
        <f>(C79-C$7)/C$8</f>
        <v>-33083.996378180047</v>
      </c>
      <c r="F79" s="3">
        <f>ROUND(2*E79,0)/2</f>
        <v>-33084</v>
      </c>
      <c r="G79" s="3">
        <f>C79-(C$7+C$8*F79)</f>
        <v>2.1480000068549998E-3</v>
      </c>
      <c r="J79" s="3">
        <f>G79</f>
        <v>2.1480000068549998E-3</v>
      </c>
      <c r="O79" s="5">
        <f ca="1">+C$11+C$12*F79</f>
        <v>3.490415357477471E-3</v>
      </c>
      <c r="Q79" s="4">
        <f>C79-15018.5</f>
        <v>17860.421399999999</v>
      </c>
    </row>
    <row r="80" spans="1:33" x14ac:dyDescent="0.2">
      <c r="A80" s="101" t="s">
        <v>2526</v>
      </c>
      <c r="B80" s="102" t="s">
        <v>2245</v>
      </c>
      <c r="C80" s="103">
        <v>32883.664799999999</v>
      </c>
      <c r="D80" s="103" t="s">
        <v>2319</v>
      </c>
      <c r="E80" s="19">
        <f>(C80-C$7)/C$8</f>
        <v>-33075.998361075886</v>
      </c>
      <c r="F80" s="3">
        <f>ROUND(2*E80,0)/2</f>
        <v>-33076</v>
      </c>
      <c r="G80" s="3">
        <f>C80-(C$7+C$8*F80)</f>
        <v>9.7200000163866207E-4</v>
      </c>
      <c r="J80" s="3">
        <f>G80</f>
        <v>9.7200000163866207E-4</v>
      </c>
      <c r="O80" s="5">
        <f ca="1">+C$11+C$12*F80</f>
        <v>3.4889464368736572E-3</v>
      </c>
      <c r="Q80" s="4">
        <f>C80-15018.5</f>
        <v>17865.164799999999</v>
      </c>
    </row>
    <row r="81" spans="1:33" x14ac:dyDescent="0.2">
      <c r="A81" s="101" t="s">
        <v>2526</v>
      </c>
      <c r="B81" s="102" t="s">
        <v>2245</v>
      </c>
      <c r="C81" s="103">
        <v>32911.538099999998</v>
      </c>
      <c r="D81" s="103" t="s">
        <v>2319</v>
      </c>
      <c r="E81" s="19">
        <f>(C81-C$7)/C$8</f>
        <v>-33029.000188847218</v>
      </c>
      <c r="F81" s="3">
        <f>ROUND(2*E81,0)/2</f>
        <v>-33029</v>
      </c>
      <c r="G81" s="3">
        <f>C81-(C$7+C$8*F81)</f>
        <v>-1.1200000153621659E-4</v>
      </c>
      <c r="J81" s="3">
        <f>G81</f>
        <v>-1.1200000153621659E-4</v>
      </c>
      <c r="O81" s="5">
        <f ca="1">+C$11+C$12*F81</f>
        <v>3.4803165283262519E-3</v>
      </c>
      <c r="Q81" s="4">
        <f>C81-15018.5</f>
        <v>17893.038099999998</v>
      </c>
    </row>
    <row r="82" spans="1:33" x14ac:dyDescent="0.2">
      <c r="A82" s="101" t="s">
        <v>2526</v>
      </c>
      <c r="B82" s="102" t="s">
        <v>2245</v>
      </c>
      <c r="C82" s="103">
        <v>32949.494899999998</v>
      </c>
      <c r="D82" s="103" t="s">
        <v>2319</v>
      </c>
      <c r="E82" s="19">
        <f>(C82-C$7)/C$8</f>
        <v>-32964.999865109123</v>
      </c>
      <c r="F82" s="3">
        <f>ROUND(2*E82,0)/2</f>
        <v>-32965</v>
      </c>
      <c r="G82" s="3">
        <f>C82-(C$7+C$8*F82)</f>
        <v>8.0000005254987627E-5</v>
      </c>
      <c r="J82" s="3">
        <f>G82</f>
        <v>8.0000005254987627E-5</v>
      </c>
      <c r="O82" s="5">
        <f ca="1">+C$11+C$12*F82</f>
        <v>3.4685651634957424E-3</v>
      </c>
      <c r="Q82" s="4">
        <f>C82-15018.5</f>
        <v>17930.994899999998</v>
      </c>
    </row>
    <row r="83" spans="1:33" x14ac:dyDescent="0.2">
      <c r="A83" s="101" t="s">
        <v>2526</v>
      </c>
      <c r="B83" s="102" t="s">
        <v>2245</v>
      </c>
      <c r="C83" s="103">
        <v>33179.609400000001</v>
      </c>
      <c r="D83" s="103" t="s">
        <v>2319</v>
      </c>
      <c r="E83" s="19">
        <f>(C83-C$7)/C$8</f>
        <v>-32576.995541856628</v>
      </c>
      <c r="F83" s="3">
        <f>ROUND(2*E83,0)/2</f>
        <v>-32577</v>
      </c>
      <c r="G83" s="3">
        <f>C83-(C$7+C$8*F83)</f>
        <v>2.6440000074217096E-3</v>
      </c>
      <c r="J83" s="3">
        <f>G83</f>
        <v>2.6440000074217096E-3</v>
      </c>
      <c r="O83" s="5">
        <f ca="1">+C$11+C$12*F83</f>
        <v>3.3973225142107763E-3</v>
      </c>
      <c r="Q83" s="4">
        <f>C83-15018.5</f>
        <v>18161.109400000001</v>
      </c>
    </row>
    <row r="84" spans="1:33" x14ac:dyDescent="0.2">
      <c r="A84" s="101" t="s">
        <v>2526</v>
      </c>
      <c r="B84" s="102" t="s">
        <v>2245</v>
      </c>
      <c r="C84" s="103">
        <v>33180.793700000002</v>
      </c>
      <c r="D84" s="103" t="s">
        <v>2319</v>
      </c>
      <c r="E84" s="19">
        <f>(C84-C$7)/C$8</f>
        <v>-32574.998651091257</v>
      </c>
      <c r="F84" s="3">
        <f>ROUND(2*E84,0)/2</f>
        <v>-32575</v>
      </c>
      <c r="G84" s="3">
        <f>C84-(C$7+C$8*F84)</f>
        <v>8.0000000161817297E-4</v>
      </c>
      <c r="J84" s="3">
        <f>G84</f>
        <v>8.0000000161817297E-4</v>
      </c>
      <c r="O84" s="5">
        <f ca="1">+C$11+C$12*F84</f>
        <v>3.3969552840598231E-3</v>
      </c>
      <c r="Q84" s="4">
        <f>C84-15018.5</f>
        <v>18162.293700000002</v>
      </c>
      <c r="AG84" s="3" t="s">
        <v>2037</v>
      </c>
    </row>
    <row r="85" spans="1:33" x14ac:dyDescent="0.2">
      <c r="A85" s="101" t="s">
        <v>2526</v>
      </c>
      <c r="B85" s="102" t="s">
        <v>2245</v>
      </c>
      <c r="C85" s="103">
        <v>33183.758300000001</v>
      </c>
      <c r="D85" s="103" t="s">
        <v>2319</v>
      </c>
      <c r="E85" s="19">
        <f>(C85-C$7)/C$8</f>
        <v>-32569.999932554554</v>
      </c>
      <c r="F85" s="3">
        <f>ROUND(2*E85,0)/2</f>
        <v>-32570</v>
      </c>
      <c r="G85" s="3">
        <f>C85-(C$7+C$8*F85)</f>
        <v>4.0000006265472621E-5</v>
      </c>
      <c r="J85" s="3">
        <f>G85</f>
        <v>4.0000006265472621E-5</v>
      </c>
      <c r="O85" s="5">
        <f ca="1">+C$11+C$12*F85</f>
        <v>3.3960372086824391E-3</v>
      </c>
      <c r="Q85" s="4">
        <f>C85-15018.5</f>
        <v>18165.258300000001</v>
      </c>
    </row>
    <row r="86" spans="1:33" x14ac:dyDescent="0.2">
      <c r="A86" s="101" t="s">
        <v>2526</v>
      </c>
      <c r="B86" s="102" t="s">
        <v>2245</v>
      </c>
      <c r="C86" s="103">
        <v>33314.828399999999</v>
      </c>
      <c r="D86" s="103" t="s">
        <v>2319</v>
      </c>
      <c r="E86" s="19">
        <f>(C86-C$7)/C$8</f>
        <v>-32348.997929425092</v>
      </c>
      <c r="F86" s="3">
        <f>ROUND(2*E86,0)/2</f>
        <v>-32349</v>
      </c>
      <c r="G86" s="3">
        <f>C86-(C$7+C$8*F86)</f>
        <v>1.2280000009923242E-3</v>
      </c>
      <c r="J86" s="3">
        <f>G86</f>
        <v>1.2280000009923242E-3</v>
      </c>
      <c r="O86" s="5">
        <f ca="1">+C$11+C$12*F86</f>
        <v>3.3554582770020853E-3</v>
      </c>
      <c r="Q86" s="4">
        <f>C86-15018.5</f>
        <v>18296.328399999999</v>
      </c>
    </row>
    <row r="87" spans="1:33" x14ac:dyDescent="0.2">
      <c r="A87" s="101" t="s">
        <v>2568</v>
      </c>
      <c r="B87" s="102" t="s">
        <v>2245</v>
      </c>
      <c r="C87" s="103">
        <v>33433.449000000001</v>
      </c>
      <c r="D87" s="103" t="s">
        <v>2319</v>
      </c>
      <c r="E87" s="19">
        <f>(C87-C$7)/C$8</f>
        <v>-32148.987475382408</v>
      </c>
      <c r="F87" s="3">
        <f>ROUND(2*E87,0)/2</f>
        <v>-32149</v>
      </c>
      <c r="G87" s="3">
        <f>C87-(C$7+C$8*F87)</f>
        <v>7.4280000044382177E-3</v>
      </c>
      <c r="I87" s="3">
        <f>G87</f>
        <v>7.4280000044382177E-3</v>
      </c>
      <c r="O87" s="5">
        <f ca="1">+C$11+C$12*F87</f>
        <v>3.3187352619067421E-3</v>
      </c>
      <c r="Q87" s="4">
        <f>C87-15018.5</f>
        <v>18414.949000000001</v>
      </c>
    </row>
    <row r="88" spans="1:33" x14ac:dyDescent="0.2">
      <c r="A88" s="101" t="s">
        <v>2568</v>
      </c>
      <c r="B88" s="102" t="s">
        <v>2245</v>
      </c>
      <c r="C88" s="103">
        <v>33433.451000000001</v>
      </c>
      <c r="D88" s="103" t="s">
        <v>2319</v>
      </c>
      <c r="E88" s="19">
        <f>(C88-C$7)/C$8</f>
        <v>-32148.984103110575</v>
      </c>
      <c r="F88" s="3">
        <f>ROUND(2*E88,0)/2</f>
        <v>-32149</v>
      </c>
      <c r="G88" s="3">
        <f>C88-(C$7+C$8*F88)</f>
        <v>9.4280000048456714E-3</v>
      </c>
      <c r="I88" s="3">
        <f>G88</f>
        <v>9.4280000048456714E-3</v>
      </c>
      <c r="O88" s="5">
        <f ca="1">+C$11+C$12*F88</f>
        <v>3.3187352619067421E-3</v>
      </c>
      <c r="Q88" s="4">
        <f>C88-15018.5</f>
        <v>18414.951000000001</v>
      </c>
    </row>
    <row r="89" spans="1:33" x14ac:dyDescent="0.2">
      <c r="A89" s="101" t="s">
        <v>2568</v>
      </c>
      <c r="B89" s="102" t="s">
        <v>2245</v>
      </c>
      <c r="C89" s="103">
        <v>33433.453000000001</v>
      </c>
      <c r="D89" s="103" t="s">
        <v>2319</v>
      </c>
      <c r="E89" s="19">
        <f>(C89-C$7)/C$8</f>
        <v>-32148.980730838743</v>
      </c>
      <c r="F89" s="3">
        <f>ROUND(2*E89,0)/2</f>
        <v>-32149</v>
      </c>
      <c r="G89" s="3">
        <f>C89-(C$7+C$8*F89)</f>
        <v>1.1428000005253125E-2</v>
      </c>
      <c r="I89" s="3">
        <f>G89</f>
        <v>1.1428000005253125E-2</v>
      </c>
      <c r="O89" s="5">
        <f ca="1">+C$11+C$12*F89</f>
        <v>3.3187352619067421E-3</v>
      </c>
      <c r="Q89" s="4">
        <f>C89-15018.5</f>
        <v>18414.953000000001</v>
      </c>
    </row>
    <row r="90" spans="1:33" x14ac:dyDescent="0.2">
      <c r="A90" s="101" t="s">
        <v>2568</v>
      </c>
      <c r="B90" s="102" t="s">
        <v>2245</v>
      </c>
      <c r="C90" s="103">
        <v>33436.409</v>
      </c>
      <c r="D90" s="103" t="s">
        <v>2319</v>
      </c>
      <c r="E90" s="19">
        <f>(C90-C$7)/C$8</f>
        <v>-32143.996513070921</v>
      </c>
      <c r="F90" s="3">
        <f>ROUND(2*E90,0)/2</f>
        <v>-32144</v>
      </c>
      <c r="G90" s="3">
        <f>C90-(C$7+C$8*F90)</f>
        <v>2.0680000016000122E-3</v>
      </c>
      <c r="I90" s="3">
        <f>G90</f>
        <v>2.0680000016000122E-3</v>
      </c>
      <c r="O90" s="5">
        <f ca="1">+C$11+C$12*F90</f>
        <v>3.317817186529359E-3</v>
      </c>
      <c r="Q90" s="4">
        <f>C90-15018.5</f>
        <v>18417.909</v>
      </c>
    </row>
    <row r="91" spans="1:33" x14ac:dyDescent="0.2">
      <c r="A91" s="101" t="s">
        <v>2568</v>
      </c>
      <c r="B91" s="102" t="s">
        <v>2245</v>
      </c>
      <c r="C91" s="103">
        <v>33436.411999999997</v>
      </c>
      <c r="D91" s="103" t="s">
        <v>2319</v>
      </c>
      <c r="E91" s="19">
        <f>(C91-C$7)/C$8</f>
        <v>-32143.991454663177</v>
      </c>
      <c r="F91" s="3">
        <f>ROUND(2*E91,0)/2</f>
        <v>-32144</v>
      </c>
      <c r="G91" s="3">
        <f>C91-(C$7+C$8*F91)</f>
        <v>5.0679999985732138E-3</v>
      </c>
      <c r="I91" s="3">
        <f>G91</f>
        <v>5.0679999985732138E-3</v>
      </c>
      <c r="O91" s="5">
        <f ca="1">+C$11+C$12*F91</f>
        <v>3.317817186529359E-3</v>
      </c>
      <c r="Q91" s="4">
        <f>C91-15018.5</f>
        <v>18417.911999999997</v>
      </c>
    </row>
    <row r="92" spans="1:33" x14ac:dyDescent="0.2">
      <c r="A92" s="101" t="s">
        <v>2583</v>
      </c>
      <c r="B92" s="102" t="s">
        <v>2245</v>
      </c>
      <c r="C92" s="103">
        <v>33541.379000000001</v>
      </c>
      <c r="D92" s="103" t="s">
        <v>2319</v>
      </c>
      <c r="E92" s="19">
        <f>(C92-C$7)/C$8</f>
        <v>-31967.002825963787</v>
      </c>
      <c r="F92" s="3">
        <f>ROUND(2*E92,0)/2</f>
        <v>-31967</v>
      </c>
      <c r="G92" s="3">
        <f>C92-(C$7+C$8*F92)</f>
        <v>-1.6759999998612329E-3</v>
      </c>
      <c r="I92" s="3">
        <f>G92</f>
        <v>-1.6759999998612329E-3</v>
      </c>
      <c r="O92" s="5">
        <f ca="1">+C$11+C$12*F92</f>
        <v>3.2853173181699798E-3</v>
      </c>
      <c r="Q92" s="4">
        <f>C92-15018.5</f>
        <v>18522.879000000001</v>
      </c>
    </row>
    <row r="93" spans="1:33" x14ac:dyDescent="0.2">
      <c r="A93" s="101" t="s">
        <v>2583</v>
      </c>
      <c r="B93" s="102" t="s">
        <v>2245</v>
      </c>
      <c r="C93" s="103">
        <v>33541.383000000002</v>
      </c>
      <c r="D93" s="103" t="s">
        <v>2319</v>
      </c>
      <c r="E93" s="19">
        <f>(C93-C$7)/C$8</f>
        <v>-31966.996081420122</v>
      </c>
      <c r="F93" s="3">
        <f>ROUND(2*E93,0)/2</f>
        <v>-31967</v>
      </c>
      <c r="G93" s="3">
        <f>C93-(C$7+C$8*F93)</f>
        <v>2.3240000009536743E-3</v>
      </c>
      <c r="I93" s="3">
        <f>G93</f>
        <v>2.3240000009536743E-3</v>
      </c>
      <c r="O93" s="5">
        <f ca="1">+C$11+C$12*F93</f>
        <v>3.2853173181699798E-3</v>
      </c>
      <c r="Q93" s="4">
        <f>C93-15018.5</f>
        <v>18522.883000000002</v>
      </c>
    </row>
    <row r="94" spans="1:33" x14ac:dyDescent="0.2">
      <c r="A94" s="101" t="s">
        <v>2583</v>
      </c>
      <c r="B94" s="102" t="s">
        <v>2245</v>
      </c>
      <c r="C94" s="103">
        <v>33544.345000000001</v>
      </c>
      <c r="D94" s="103" t="s">
        <v>2319</v>
      </c>
      <c r="E94" s="19">
        <f>(C94-C$7)/C$8</f>
        <v>-31962.001746836799</v>
      </c>
      <c r="F94" s="3">
        <f>ROUND(2*E94,0)/2</f>
        <v>-31962</v>
      </c>
      <c r="G94" s="3">
        <f>C94-(C$7+C$8*F94)</f>
        <v>-1.03599999420112E-3</v>
      </c>
      <c r="I94" s="3">
        <f>G94</f>
        <v>-1.03599999420112E-3</v>
      </c>
      <c r="O94" s="5">
        <f ca="1">+C$11+C$12*F94</f>
        <v>3.2843992427925967E-3</v>
      </c>
      <c r="Q94" s="4">
        <f>C94-15018.5</f>
        <v>18525.845000000001</v>
      </c>
    </row>
    <row r="95" spans="1:33" x14ac:dyDescent="0.2">
      <c r="A95" s="101" t="s">
        <v>2583</v>
      </c>
      <c r="B95" s="102" t="s">
        <v>2245</v>
      </c>
      <c r="C95" s="103">
        <v>33544.345999999998</v>
      </c>
      <c r="D95" s="103" t="s">
        <v>2319</v>
      </c>
      <c r="E95" s="19">
        <f>(C95-C$7)/C$8</f>
        <v>-31962.000060700891</v>
      </c>
      <c r="F95" s="3">
        <f>ROUND(2*E95,0)/2</f>
        <v>-31962</v>
      </c>
      <c r="G95" s="3">
        <f>C95-(C$7+C$8*F95)</f>
        <v>-3.5999997635371983E-5</v>
      </c>
      <c r="I95" s="3">
        <f>G95</f>
        <v>-3.5999997635371983E-5</v>
      </c>
      <c r="O95" s="5">
        <f ca="1">+C$11+C$12*F95</f>
        <v>3.2843992427925967E-3</v>
      </c>
      <c r="Q95" s="4">
        <f>C95-15018.5</f>
        <v>18525.845999999998</v>
      </c>
    </row>
    <row r="96" spans="1:33" x14ac:dyDescent="0.2">
      <c r="A96" s="101" t="s">
        <v>2583</v>
      </c>
      <c r="B96" s="102" t="s">
        <v>2245</v>
      </c>
      <c r="C96" s="103">
        <v>33544.356</v>
      </c>
      <c r="D96" s="103" t="s">
        <v>2319</v>
      </c>
      <c r="E96" s="19">
        <f>(C96-C$7)/C$8</f>
        <v>-31961.983199341725</v>
      </c>
      <c r="F96" s="3">
        <f>ROUND(2*E96,0)/2</f>
        <v>-31962</v>
      </c>
      <c r="G96" s="3">
        <f>C96-(C$7+C$8*F96)</f>
        <v>9.9640000044018961E-3</v>
      </c>
      <c r="I96" s="3">
        <f>G96</f>
        <v>9.9640000044018961E-3</v>
      </c>
      <c r="O96" s="5">
        <f ca="1">+C$11+C$12*F96</f>
        <v>3.2843992427925967E-3</v>
      </c>
      <c r="Q96" s="4">
        <f>C96-15018.5</f>
        <v>18525.856</v>
      </c>
    </row>
    <row r="97" spans="1:17" x14ac:dyDescent="0.2">
      <c r="A97" s="101" t="s">
        <v>2583</v>
      </c>
      <c r="B97" s="102" t="s">
        <v>2245</v>
      </c>
      <c r="C97" s="103">
        <v>33646.368000000002</v>
      </c>
      <c r="D97" s="103" t="s">
        <v>2319</v>
      </c>
      <c r="E97" s="19">
        <f>(C97-C$7)/C$8</f>
        <v>-31789.97710227425</v>
      </c>
      <c r="F97" s="3">
        <f>ROUND(2*E97,0)/2</f>
        <v>-31790</v>
      </c>
      <c r="G97" s="3">
        <f>C97-(C$7+C$8*F97)</f>
        <v>1.358000000618631E-2</v>
      </c>
      <c r="I97" s="3">
        <f>G97</f>
        <v>1.358000000618631E-2</v>
      </c>
      <c r="O97" s="5">
        <f ca="1">+C$11+C$12*F97</f>
        <v>3.2528174498106014E-3</v>
      </c>
      <c r="Q97" s="4">
        <f>C97-15018.5</f>
        <v>18627.868000000002</v>
      </c>
    </row>
    <row r="98" spans="1:17" x14ac:dyDescent="0.2">
      <c r="A98" s="101" t="s">
        <v>2583</v>
      </c>
      <c r="B98" s="102" t="s">
        <v>2245</v>
      </c>
      <c r="C98" s="103">
        <v>33649.332000000002</v>
      </c>
      <c r="D98" s="103" t="s">
        <v>2319</v>
      </c>
      <c r="E98" s="19">
        <f>(C98-C$7)/C$8</f>
        <v>-31784.979395419094</v>
      </c>
      <c r="F98" s="3">
        <f>ROUND(2*E98,0)/2</f>
        <v>-31785</v>
      </c>
      <c r="G98" s="3">
        <f>C98-(C$7+C$8*F98)</f>
        <v>1.222000001143897E-2</v>
      </c>
      <c r="I98" s="3">
        <f>G98</f>
        <v>1.222000001143897E-2</v>
      </c>
      <c r="O98" s="5">
        <f ca="1">+C$11+C$12*F98</f>
        <v>3.2518993744332183E-3</v>
      </c>
      <c r="Q98" s="4">
        <f>C98-15018.5</f>
        <v>18630.832000000002</v>
      </c>
    </row>
    <row r="99" spans="1:17" x14ac:dyDescent="0.2">
      <c r="A99" s="101" t="s">
        <v>2583</v>
      </c>
      <c r="B99" s="102" t="s">
        <v>2245</v>
      </c>
      <c r="C99" s="103">
        <v>33703.300000000003</v>
      </c>
      <c r="D99" s="103" t="s">
        <v>2319</v>
      </c>
      <c r="E99" s="19">
        <f>(C99-C$7)/C$8</f>
        <v>-31693.982012302036</v>
      </c>
      <c r="F99" s="3">
        <f>ROUND(2*E99,0)/2</f>
        <v>-31694</v>
      </c>
      <c r="G99" s="3">
        <f>C99-(C$7+C$8*F99)</f>
        <v>1.0668000002624467E-2</v>
      </c>
      <c r="I99" s="3">
        <f>G99</f>
        <v>1.0668000002624467E-2</v>
      </c>
      <c r="O99" s="5">
        <f ca="1">+C$11+C$12*F99</f>
        <v>3.2351904025648367E-3</v>
      </c>
      <c r="Q99" s="4">
        <f>C99-15018.5</f>
        <v>18684.800000000003</v>
      </c>
    </row>
    <row r="100" spans="1:17" x14ac:dyDescent="0.2">
      <c r="A100" s="101" t="s">
        <v>2583</v>
      </c>
      <c r="B100" s="102" t="s">
        <v>2245</v>
      </c>
      <c r="C100" s="103">
        <v>33719.31</v>
      </c>
      <c r="D100" s="103" t="s">
        <v>2319</v>
      </c>
      <c r="E100" s="19">
        <f>(C100-C$7)/C$8</f>
        <v>-31666.986976286182</v>
      </c>
      <c r="F100" s="3">
        <f>ROUND(2*E100,0)/2</f>
        <v>-31667</v>
      </c>
      <c r="G100" s="3">
        <f>C100-(C$7+C$8*F100)</f>
        <v>7.7240000027813949E-3</v>
      </c>
      <c r="I100" s="3">
        <f>G100</f>
        <v>7.7240000027813949E-3</v>
      </c>
      <c r="O100" s="5">
        <f ca="1">+C$11+C$12*F100</f>
        <v>3.2302327955269655E-3</v>
      </c>
      <c r="Q100" s="4">
        <f>C100-15018.5</f>
        <v>18700.809999999998</v>
      </c>
    </row>
    <row r="101" spans="1:17" x14ac:dyDescent="0.2">
      <c r="A101" s="101" t="s">
        <v>2526</v>
      </c>
      <c r="B101" s="102" t="s">
        <v>2245</v>
      </c>
      <c r="C101" s="103">
        <v>33741.840199999999</v>
      </c>
      <c r="D101" s="103" t="s">
        <v>2319</v>
      </c>
      <c r="E101" s="19">
        <f>(C101-C$7)/C$8</f>
        <v>-31628.997996870527</v>
      </c>
      <c r="F101" s="3">
        <f>ROUND(2*E101,0)/2</f>
        <v>-31629</v>
      </c>
      <c r="G101" s="3">
        <f>C101-(C$7+C$8*F101)</f>
        <v>1.1880000020028092E-3</v>
      </c>
      <c r="J101" s="3">
        <f>G101</f>
        <v>1.1880000020028092E-3</v>
      </c>
      <c r="O101" s="5">
        <f ca="1">+C$11+C$12*F101</f>
        <v>3.2232554226588506E-3</v>
      </c>
      <c r="Q101" s="4">
        <f>C101-15018.5</f>
        <v>18723.340199999999</v>
      </c>
    </row>
    <row r="102" spans="1:17" x14ac:dyDescent="0.2">
      <c r="A102" s="101" t="s">
        <v>2583</v>
      </c>
      <c r="B102" s="102" t="s">
        <v>2245</v>
      </c>
      <c r="C102" s="103">
        <v>33745.404999999999</v>
      </c>
      <c r="D102" s="103" t="s">
        <v>2319</v>
      </c>
      <c r="E102" s="19">
        <f>(C102-C$7)/C$8</f>
        <v>-31622.987259557012</v>
      </c>
      <c r="F102" s="3">
        <f>ROUND(2*E102,0)/2</f>
        <v>-31623</v>
      </c>
      <c r="G102" s="3">
        <f>C102-(C$7+C$8*F102)</f>
        <v>7.5560000041150488E-3</v>
      </c>
      <c r="I102" s="3">
        <f>G102</f>
        <v>7.5560000041150488E-3</v>
      </c>
      <c r="O102" s="5">
        <f ca="1">+C$11+C$12*F102</f>
        <v>3.22215373220599E-3</v>
      </c>
      <c r="Q102" s="4">
        <f>C102-15018.5</f>
        <v>18726.904999999999</v>
      </c>
    </row>
    <row r="103" spans="1:17" x14ac:dyDescent="0.2">
      <c r="A103" s="101" t="s">
        <v>2583</v>
      </c>
      <c r="B103" s="102" t="s">
        <v>2245</v>
      </c>
      <c r="C103" s="103">
        <v>33745.408000000003</v>
      </c>
      <c r="D103" s="103" t="s">
        <v>2319</v>
      </c>
      <c r="E103" s="19">
        <f>(C103-C$7)/C$8</f>
        <v>-31622.982201149258</v>
      </c>
      <c r="F103" s="3">
        <f>ROUND(2*E103,0)/2</f>
        <v>-31623</v>
      </c>
      <c r="G103" s="3">
        <f>C103-(C$7+C$8*F103)</f>
        <v>1.0556000008364208E-2</v>
      </c>
      <c r="I103" s="3">
        <f>G103</f>
        <v>1.0556000008364208E-2</v>
      </c>
      <c r="O103" s="5">
        <f ca="1">+C$11+C$12*F103</f>
        <v>3.22215373220599E-3</v>
      </c>
      <c r="Q103" s="4">
        <f>C103-15018.5</f>
        <v>18726.908000000003</v>
      </c>
    </row>
    <row r="104" spans="1:17" x14ac:dyDescent="0.2">
      <c r="A104" s="101" t="s">
        <v>2526</v>
      </c>
      <c r="B104" s="102" t="s">
        <v>2245</v>
      </c>
      <c r="C104" s="103">
        <v>33761.411399999997</v>
      </c>
      <c r="D104" s="103" t="s">
        <v>2319</v>
      </c>
      <c r="E104" s="19">
        <f>(C104-C$7)/C$8</f>
        <v>-31595.998293630451</v>
      </c>
      <c r="F104" s="3">
        <f>ROUND(2*E104,0)/2</f>
        <v>-31596</v>
      </c>
      <c r="G104" s="3">
        <f>C104-(C$7+C$8*F104)</f>
        <v>1.0120000006281771E-3</v>
      </c>
      <c r="J104" s="3">
        <f>G104</f>
        <v>1.0120000006281771E-3</v>
      </c>
      <c r="O104" s="5">
        <f ca="1">+C$11+C$12*F104</f>
        <v>3.2171961251681188E-3</v>
      </c>
      <c r="Q104" s="4">
        <f>C104-15018.5</f>
        <v>18742.911399999997</v>
      </c>
    </row>
    <row r="105" spans="1:17" x14ac:dyDescent="0.2">
      <c r="A105" s="101" t="s">
        <v>2526</v>
      </c>
      <c r="B105" s="102" t="s">
        <v>2245</v>
      </c>
      <c r="C105" s="103">
        <v>33762.597900000001</v>
      </c>
      <c r="D105" s="103" t="s">
        <v>2319</v>
      </c>
      <c r="E105" s="19">
        <f>(C105-C$7)/C$8</f>
        <v>-31593.997693366058</v>
      </c>
      <c r="F105" s="3">
        <f>ROUND(2*E105,0)/2</f>
        <v>-31594</v>
      </c>
      <c r="G105" s="3">
        <f>C105-(C$7+C$8*F105)</f>
        <v>1.3680000047315843E-3</v>
      </c>
      <c r="J105" s="3">
        <f>G105</f>
        <v>1.3680000047315843E-3</v>
      </c>
      <c r="O105" s="5">
        <f ca="1">+C$11+C$12*F105</f>
        <v>3.2168288950171656E-3</v>
      </c>
      <c r="Q105" s="4">
        <f>C105-15018.5</f>
        <v>18744.097900000001</v>
      </c>
    </row>
    <row r="106" spans="1:17" x14ac:dyDescent="0.2">
      <c r="A106" s="101" t="s">
        <v>2526</v>
      </c>
      <c r="B106" s="102" t="s">
        <v>2245</v>
      </c>
      <c r="C106" s="103">
        <v>33768.5288</v>
      </c>
      <c r="D106" s="103" t="s">
        <v>2319</v>
      </c>
      <c r="E106" s="19">
        <f>(C106-C$7)/C$8</f>
        <v>-31583.997389861594</v>
      </c>
      <c r="F106" s="3">
        <f>ROUND(2*E106,0)/2</f>
        <v>-31584</v>
      </c>
      <c r="G106" s="3">
        <f>C106-(C$7+C$8*F106)</f>
        <v>1.5480000001844019E-3</v>
      </c>
      <c r="J106" s="3">
        <f>G106</f>
        <v>1.5480000001844019E-3</v>
      </c>
      <c r="O106" s="5">
        <f ca="1">+C$11+C$12*F106</f>
        <v>3.2149927442623985E-3</v>
      </c>
      <c r="Q106" s="4">
        <f>C106-15018.5</f>
        <v>18750.0288</v>
      </c>
    </row>
    <row r="107" spans="1:17" x14ac:dyDescent="0.2">
      <c r="A107" s="101" t="s">
        <v>2526</v>
      </c>
      <c r="B107" s="102" t="s">
        <v>2245</v>
      </c>
      <c r="C107" s="103">
        <v>33769.715900000003</v>
      </c>
      <c r="D107" s="103" t="s">
        <v>2319</v>
      </c>
      <c r="E107" s="19">
        <f>(C107-C$7)/C$8</f>
        <v>-31581.995777915654</v>
      </c>
      <c r="F107" s="3">
        <f>ROUND(2*E107,0)/2</f>
        <v>-31582</v>
      </c>
      <c r="G107" s="3">
        <f>C107-(C$7+C$8*F107)</f>
        <v>2.5040000109584071E-3</v>
      </c>
      <c r="J107" s="3">
        <f>G107</f>
        <v>2.5040000109584071E-3</v>
      </c>
      <c r="O107" s="5">
        <f ca="1">+C$11+C$12*F107</f>
        <v>3.2146255141114444E-3</v>
      </c>
      <c r="Q107" s="4">
        <f>C107-15018.5</f>
        <v>18751.215900000003</v>
      </c>
    </row>
    <row r="108" spans="1:17" x14ac:dyDescent="0.2">
      <c r="A108" s="101" t="s">
        <v>2526</v>
      </c>
      <c r="B108" s="102" t="s">
        <v>2245</v>
      </c>
      <c r="C108" s="103">
        <v>33775.646699999998</v>
      </c>
      <c r="D108" s="103" t="s">
        <v>2319</v>
      </c>
      <c r="E108" s="19">
        <f>(C108-C$7)/C$8</f>
        <v>-31571.995643024791</v>
      </c>
      <c r="F108" s="3">
        <f>ROUND(2*E108,0)/2</f>
        <v>-31572</v>
      </c>
      <c r="G108" s="3">
        <f>C108-(C$7+C$8*F108)</f>
        <v>2.5840000016614795E-3</v>
      </c>
      <c r="J108" s="3">
        <f>G108</f>
        <v>2.5840000016614795E-3</v>
      </c>
      <c r="O108" s="5">
        <f ca="1">+C$11+C$12*F108</f>
        <v>3.2127893633566774E-3</v>
      </c>
      <c r="Q108" s="4">
        <f>C108-15018.5</f>
        <v>18757.146699999998</v>
      </c>
    </row>
    <row r="109" spans="1:17" x14ac:dyDescent="0.2">
      <c r="A109" s="101" t="s">
        <v>2526</v>
      </c>
      <c r="B109" s="102" t="s">
        <v>2245</v>
      </c>
      <c r="C109" s="103">
        <v>33777.424099999997</v>
      </c>
      <c r="D109" s="103" t="s">
        <v>2319</v>
      </c>
      <c r="E109" s="19">
        <f>(C109-C$7)/C$8</f>
        <v>-31568.998705047616</v>
      </c>
      <c r="F109" s="3">
        <f>ROUND(2*E109,0)/2</f>
        <v>-31569</v>
      </c>
      <c r="G109" s="3">
        <f>C109-(C$7+C$8*F109)</f>
        <v>7.6800000533694401E-4</v>
      </c>
      <c r="J109" s="3">
        <f>G109</f>
        <v>7.6800000533694401E-4</v>
      </c>
      <c r="O109" s="5">
        <f ca="1">+C$11+C$12*F109</f>
        <v>3.2122385181302475E-3</v>
      </c>
      <c r="Q109" s="4">
        <f>C109-15018.5</f>
        <v>18758.924099999997</v>
      </c>
    </row>
    <row r="110" spans="1:17" x14ac:dyDescent="0.2">
      <c r="A110" s="101" t="s">
        <v>2526</v>
      </c>
      <c r="B110" s="102" t="s">
        <v>2245</v>
      </c>
      <c r="C110" s="103">
        <v>33784.540399999998</v>
      </c>
      <c r="D110" s="103" t="s">
        <v>2319</v>
      </c>
      <c r="E110" s="19">
        <f>(C110-C$7)/C$8</f>
        <v>-31556.999656028271</v>
      </c>
      <c r="F110" s="3">
        <f>ROUND(2*E110,0)/2</f>
        <v>-31557</v>
      </c>
      <c r="G110" s="3">
        <f>C110-(C$7+C$8*F110)</f>
        <v>2.0400000357767567E-4</v>
      </c>
      <c r="J110" s="3">
        <f>G110</f>
        <v>2.0400000357767567E-4</v>
      </c>
      <c r="O110" s="5">
        <f ca="1">+C$11+C$12*F110</f>
        <v>3.2100351372245273E-3</v>
      </c>
      <c r="Q110" s="4">
        <f>C110-15018.5</f>
        <v>18766.040399999998</v>
      </c>
    </row>
    <row r="111" spans="1:17" x14ac:dyDescent="0.2">
      <c r="A111" s="101" t="s">
        <v>2526</v>
      </c>
      <c r="B111" s="102" t="s">
        <v>2245</v>
      </c>
      <c r="C111" s="103">
        <v>33791.658000000003</v>
      </c>
      <c r="D111" s="103" t="s">
        <v>2319</v>
      </c>
      <c r="E111" s="19">
        <f>(C111-C$7)/C$8</f>
        <v>-31544.998415032227</v>
      </c>
      <c r="F111" s="3">
        <f>ROUND(2*E111,0)/2</f>
        <v>-31545</v>
      </c>
      <c r="G111" s="3">
        <f>C111-(C$7+C$8*F111)</f>
        <v>9.4000000535743311E-4</v>
      </c>
      <c r="J111" s="3">
        <f>G111</f>
        <v>9.4000000535743311E-4</v>
      </c>
      <c r="O111" s="5">
        <f ca="1">+C$11+C$12*F111</f>
        <v>3.2078317563188062E-3</v>
      </c>
      <c r="Q111" s="4">
        <f>C111-15018.5</f>
        <v>18773.158000000003</v>
      </c>
    </row>
    <row r="112" spans="1:17" x14ac:dyDescent="0.2">
      <c r="A112" s="101" t="s">
        <v>2526</v>
      </c>
      <c r="B112" s="102" t="s">
        <v>2245</v>
      </c>
      <c r="C112" s="103">
        <v>33803.519999999997</v>
      </c>
      <c r="D112" s="103" t="s">
        <v>2319</v>
      </c>
      <c r="E112" s="19">
        <f>(C112-C$7)/C$8</f>
        <v>-31524.997470796123</v>
      </c>
      <c r="F112" s="3">
        <f>ROUND(2*E112,0)/2</f>
        <v>-31525</v>
      </c>
      <c r="G112" s="3">
        <f>C112-(C$7+C$8*F112)</f>
        <v>1.5000000057625584E-3</v>
      </c>
      <c r="J112" s="3">
        <f>G112</f>
        <v>1.5000000057625584E-3</v>
      </c>
      <c r="O112" s="5">
        <f ca="1">+C$11+C$12*F112</f>
        <v>3.2041594548092721E-3</v>
      </c>
      <c r="Q112" s="4">
        <f>C112-15018.5</f>
        <v>18785.019999999997</v>
      </c>
    </row>
    <row r="113" spans="1:33" x14ac:dyDescent="0.2">
      <c r="A113" s="101" t="s">
        <v>2526</v>
      </c>
      <c r="B113" s="102" t="s">
        <v>2245</v>
      </c>
      <c r="C113" s="103">
        <v>33844.442000000003</v>
      </c>
      <c r="D113" s="103" t="s">
        <v>2319</v>
      </c>
      <c r="E113" s="19">
        <f>(C113-C$7)/C$8</f>
        <v>-31455.997416839764</v>
      </c>
      <c r="F113" s="3">
        <f>ROUND(2*E113,0)/2</f>
        <v>-31456</v>
      </c>
      <c r="G113" s="3">
        <f>C113-(C$7+C$8*F113)</f>
        <v>1.5320000020437874E-3</v>
      </c>
      <c r="J113" s="3">
        <f>G113</f>
        <v>1.5320000020437874E-3</v>
      </c>
      <c r="O113" s="5">
        <f ca="1">+C$11+C$12*F113</f>
        <v>3.1914900146013787E-3</v>
      </c>
      <c r="Q113" s="4">
        <f>C113-15018.5</f>
        <v>18825.942000000003</v>
      </c>
    </row>
    <row r="114" spans="1:33" x14ac:dyDescent="0.2">
      <c r="A114" s="101" t="s">
        <v>2526</v>
      </c>
      <c r="B114" s="102" t="s">
        <v>2245</v>
      </c>
      <c r="C114" s="103">
        <v>33895.445099999997</v>
      </c>
      <c r="D114" s="103" t="s">
        <v>2319</v>
      </c>
      <c r="E114" s="19">
        <f>(C114-C$7)/C$8</f>
        <v>-31369.999258100193</v>
      </c>
      <c r="F114" s="3">
        <f>ROUND(2*E114,0)/2</f>
        <v>-31370</v>
      </c>
      <c r="G114" s="3">
        <f>C114-(C$7+C$8*F114)</f>
        <v>4.400000034365803E-4</v>
      </c>
      <c r="J114" s="3">
        <f>G114</f>
        <v>4.400000034365803E-4</v>
      </c>
      <c r="O114" s="5">
        <f ca="1">+C$11+C$12*F114</f>
        <v>3.175699118110381E-3</v>
      </c>
      <c r="Q114" s="4">
        <f>C114-15018.5</f>
        <v>18876.945099999997</v>
      </c>
    </row>
    <row r="115" spans="1:33" x14ac:dyDescent="0.2">
      <c r="A115" s="101" t="s">
        <v>2526</v>
      </c>
      <c r="B115" s="102" t="s">
        <v>2245</v>
      </c>
      <c r="C115" s="103">
        <v>33911.457499999997</v>
      </c>
      <c r="D115" s="103" t="s">
        <v>2319</v>
      </c>
      <c r="E115" s="19">
        <f>(C115-C$7)/C$8</f>
        <v>-31343.000175358135</v>
      </c>
      <c r="F115" s="3">
        <f>ROUND(2*E115,0)/2</f>
        <v>-31343</v>
      </c>
      <c r="G115" s="3">
        <f>C115-(C$7+C$8*F115)</f>
        <v>-1.0399999882793054E-4</v>
      </c>
      <c r="J115" s="3">
        <f>G115</f>
        <v>-1.0399999882793054E-4</v>
      </c>
      <c r="O115" s="5">
        <f ca="1">+C$11+C$12*F115</f>
        <v>3.1707415110725098E-3</v>
      </c>
      <c r="Q115" s="4">
        <f>C115-15018.5</f>
        <v>18892.957499999997</v>
      </c>
    </row>
    <row r="116" spans="1:33" x14ac:dyDescent="0.2">
      <c r="A116" s="101" t="s">
        <v>2526</v>
      </c>
      <c r="B116" s="102" t="s">
        <v>2245</v>
      </c>
      <c r="C116" s="103">
        <v>33921.541499999999</v>
      </c>
      <c r="D116" s="103" t="s">
        <v>2319</v>
      </c>
      <c r="E116" s="19">
        <f>(C116-C$7)/C$8</f>
        <v>-31325.997180780741</v>
      </c>
      <c r="F116" s="3">
        <f>ROUND(2*E116,0)/2</f>
        <v>-31326</v>
      </c>
      <c r="G116" s="3">
        <f>C116-(C$7+C$8*F116)</f>
        <v>1.6720000057830475E-3</v>
      </c>
      <c r="J116" s="3">
        <f>G116</f>
        <v>1.6720000057830475E-3</v>
      </c>
      <c r="O116" s="5">
        <f ca="1">+C$11+C$12*F116</f>
        <v>3.1676200547894055E-3</v>
      </c>
      <c r="Q116" s="4">
        <f>C116-15018.5</f>
        <v>18903.041499999999</v>
      </c>
    </row>
    <row r="117" spans="1:33" x14ac:dyDescent="0.2">
      <c r="A117" s="101" t="s">
        <v>2526</v>
      </c>
      <c r="B117" s="102" t="s">
        <v>2245</v>
      </c>
      <c r="C117" s="103">
        <v>33923.320899999999</v>
      </c>
      <c r="D117" s="103" t="s">
        <v>2319</v>
      </c>
      <c r="E117" s="19">
        <f>(C117-C$7)/C$8</f>
        <v>-31322.996870531733</v>
      </c>
      <c r="F117" s="3">
        <f>ROUND(2*E117,0)/2</f>
        <v>-31323</v>
      </c>
      <c r="G117" s="3">
        <f>C117-(C$7+C$8*F117)</f>
        <v>1.8560000025900081E-3</v>
      </c>
      <c r="J117" s="3">
        <f>G117</f>
        <v>1.8560000025900081E-3</v>
      </c>
      <c r="O117" s="5">
        <f ca="1">+C$11+C$12*F117</f>
        <v>3.1670692095629757E-3</v>
      </c>
      <c r="Q117" s="4">
        <f>C117-15018.5</f>
        <v>18904.820899999999</v>
      </c>
    </row>
    <row r="118" spans="1:33" x14ac:dyDescent="0.2">
      <c r="A118" s="101" t="s">
        <v>2526</v>
      </c>
      <c r="B118" s="102" t="s">
        <v>2245</v>
      </c>
      <c r="C118" s="103">
        <v>33927.473100000003</v>
      </c>
      <c r="D118" s="103" t="s">
        <v>2319</v>
      </c>
      <c r="E118" s="19">
        <f>(C118-C$7)/C$8</f>
        <v>-31315.995696981132</v>
      </c>
      <c r="F118" s="3">
        <f>ROUND(2*E118,0)/2</f>
        <v>-31316</v>
      </c>
      <c r="G118" s="3">
        <f>C118-(C$7+C$8*F118)</f>
        <v>2.5520000053802505E-3</v>
      </c>
      <c r="J118" s="3">
        <f>G118</f>
        <v>2.5520000053802505E-3</v>
      </c>
      <c r="O118" s="5">
        <f ca="1">+C$11+C$12*F118</f>
        <v>3.1657839040346385E-3</v>
      </c>
      <c r="Q118" s="4">
        <f>C118-15018.5</f>
        <v>18908.973100000003</v>
      </c>
    </row>
    <row r="119" spans="1:33" x14ac:dyDescent="0.2">
      <c r="A119" s="101" t="s">
        <v>2526</v>
      </c>
      <c r="B119" s="102" t="s">
        <v>2245</v>
      </c>
      <c r="C119" s="103">
        <v>33928.659099999997</v>
      </c>
      <c r="D119" s="103" t="s">
        <v>2319</v>
      </c>
      <c r="E119" s="19">
        <f>(C119-C$7)/C$8</f>
        <v>-31313.995939784712</v>
      </c>
      <c r="F119" s="3">
        <f>ROUND(2*E119,0)/2</f>
        <v>-31314</v>
      </c>
      <c r="G119" s="3">
        <f>C119-(C$7+C$8*F119)</f>
        <v>2.4080000002868474E-3</v>
      </c>
      <c r="J119" s="3">
        <f>G119</f>
        <v>2.4080000002868474E-3</v>
      </c>
      <c r="O119" s="5">
        <f ca="1">+C$11+C$12*F119</f>
        <v>3.1654166738836853E-3</v>
      </c>
      <c r="Q119" s="4">
        <f>C119-15018.5</f>
        <v>18910.159099999997</v>
      </c>
    </row>
    <row r="120" spans="1:33" x14ac:dyDescent="0.2">
      <c r="A120" s="101" t="s">
        <v>2526</v>
      </c>
      <c r="B120" s="102" t="s">
        <v>2245</v>
      </c>
      <c r="C120" s="103">
        <v>33931.624300000003</v>
      </c>
      <c r="D120" s="103" t="s">
        <v>2319</v>
      </c>
      <c r="E120" s="19">
        <f>(C120-C$7)/C$8</f>
        <v>-31308.996209566449</v>
      </c>
      <c r="F120" s="3">
        <f>ROUND(2*E120,0)/2</f>
        <v>-31309</v>
      </c>
      <c r="G120" s="3">
        <f>C120-(C$7+C$8*F120)</f>
        <v>2.2480000116047449E-3</v>
      </c>
      <c r="J120" s="3">
        <f>G120</f>
        <v>2.2480000116047449E-3</v>
      </c>
      <c r="O120" s="5">
        <f ca="1">+C$11+C$12*F120</f>
        <v>3.1644985985063013E-3</v>
      </c>
      <c r="Q120" s="4">
        <f>C120-15018.5</f>
        <v>18913.124300000003</v>
      </c>
    </row>
    <row r="121" spans="1:33" x14ac:dyDescent="0.2">
      <c r="A121" s="101" t="s">
        <v>2526</v>
      </c>
      <c r="B121" s="102" t="s">
        <v>2245</v>
      </c>
      <c r="C121" s="103">
        <v>33943.484700000001</v>
      </c>
      <c r="D121" s="103" t="s">
        <v>2319</v>
      </c>
      <c r="E121" s="19">
        <f>(C121-C$7)/C$8</f>
        <v>-31288.997963147805</v>
      </c>
      <c r="F121" s="3">
        <f>ROUND(2*E121,0)/2</f>
        <v>-31289</v>
      </c>
      <c r="G121" s="3">
        <f>C121-(C$7+C$8*F121)</f>
        <v>1.2080000014975667E-3</v>
      </c>
      <c r="J121" s="3">
        <f>G121</f>
        <v>1.2080000014975667E-3</v>
      </c>
      <c r="O121" s="5">
        <f ca="1">+C$11+C$12*F121</f>
        <v>3.1608262969967673E-3</v>
      </c>
      <c r="Q121" s="4">
        <f>C121-15018.5</f>
        <v>18924.984700000001</v>
      </c>
      <c r="AG121" s="3" t="s">
        <v>2037</v>
      </c>
    </row>
    <row r="122" spans="1:33" x14ac:dyDescent="0.2">
      <c r="A122" s="101" t="s">
        <v>2662</v>
      </c>
      <c r="B122" s="102" t="s">
        <v>2245</v>
      </c>
      <c r="C122" s="103">
        <v>34121.411999999997</v>
      </c>
      <c r="D122" s="103" t="s">
        <v>2319</v>
      </c>
      <c r="E122" s="19">
        <f>(C122-C$7)/C$8</f>
        <v>-30988.988352173092</v>
      </c>
      <c r="F122" s="3">
        <f>ROUND(2*E122,0)/2</f>
        <v>-30989</v>
      </c>
      <c r="G122" s="3">
        <f>C122-(C$7+C$8*F122)</f>
        <v>6.9079999957466498E-3</v>
      </c>
      <c r="I122" s="3">
        <f>G122</f>
        <v>6.9079999957466498E-3</v>
      </c>
      <c r="O122" s="5">
        <f ca="1">+C$11+C$12*F122</f>
        <v>3.105741774353753E-3</v>
      </c>
      <c r="Q122" s="4">
        <f>C122-15018.5</f>
        <v>19102.911999999997</v>
      </c>
      <c r="AG122" s="3" t="s">
        <v>2037</v>
      </c>
    </row>
    <row r="123" spans="1:33" x14ac:dyDescent="0.2">
      <c r="A123" s="101" t="s">
        <v>2662</v>
      </c>
      <c r="B123" s="102" t="s">
        <v>2245</v>
      </c>
      <c r="C123" s="103">
        <v>34134.457999999999</v>
      </c>
      <c r="D123" s="103" t="s">
        <v>2319</v>
      </c>
      <c r="E123" s="19">
        <f>(C123-C$7)/C$8</f>
        <v>-30966.991023012379</v>
      </c>
      <c r="F123" s="3">
        <f>ROUND(2*E123,0)/2</f>
        <v>-30967</v>
      </c>
      <c r="G123" s="3">
        <f>C123-(C$7+C$8*F123)</f>
        <v>5.3239999979268759E-3</v>
      </c>
      <c r="I123" s="3">
        <f>G123</f>
        <v>5.3239999979268759E-3</v>
      </c>
      <c r="O123" s="5">
        <f ca="1">+C$11+C$12*F123</f>
        <v>3.1017022426932648E-3</v>
      </c>
      <c r="Q123" s="4">
        <f>C123-15018.5</f>
        <v>19115.957999999999</v>
      </c>
    </row>
    <row r="124" spans="1:33" x14ac:dyDescent="0.2">
      <c r="A124" s="101" t="s">
        <v>2662</v>
      </c>
      <c r="B124" s="102" t="s">
        <v>2245</v>
      </c>
      <c r="C124" s="103">
        <v>34169.446000000004</v>
      </c>
      <c r="D124" s="103" t="s">
        <v>2319</v>
      </c>
      <c r="E124" s="19">
        <f>(C124-C$7)/C$8</f>
        <v>-30907.996499581826</v>
      </c>
      <c r="F124" s="3">
        <f>ROUND(2*E124,0)/2</f>
        <v>-30908</v>
      </c>
      <c r="G124" s="3">
        <f>C124-(C$7+C$8*F124)</f>
        <v>2.0760000115842558E-3</v>
      </c>
      <c r="I124" s="3">
        <f>G124</f>
        <v>2.0760000115842558E-3</v>
      </c>
      <c r="O124" s="5">
        <f ca="1">+C$11+C$12*F124</f>
        <v>3.0908689532401384E-3</v>
      </c>
      <c r="Q124" s="4">
        <f>C124-15018.5</f>
        <v>19150.946000000004</v>
      </c>
    </row>
    <row r="125" spans="1:33" x14ac:dyDescent="0.2">
      <c r="A125" s="101" t="s">
        <v>2662</v>
      </c>
      <c r="B125" s="102" t="s">
        <v>2245</v>
      </c>
      <c r="C125" s="103">
        <v>34169.449999999997</v>
      </c>
      <c r="D125" s="103" t="s">
        <v>2319</v>
      </c>
      <c r="E125" s="19">
        <f>(C125-C$7)/C$8</f>
        <v>-30907.989755038172</v>
      </c>
      <c r="F125" s="3">
        <f>ROUND(2*E125,0)/2</f>
        <v>-30908</v>
      </c>
      <c r="G125" s="3">
        <f>C125-(C$7+C$8*F125)</f>
        <v>6.0760000051232055E-3</v>
      </c>
      <c r="I125" s="3">
        <f>G125</f>
        <v>6.0760000051232055E-3</v>
      </c>
      <c r="O125" s="5">
        <f ca="1">+C$11+C$12*F125</f>
        <v>3.0908689532401384E-3</v>
      </c>
      <c r="Q125" s="4">
        <f>C125-15018.5</f>
        <v>19150.949999999997</v>
      </c>
      <c r="AG125" s="3" t="s">
        <v>2037</v>
      </c>
    </row>
    <row r="126" spans="1:33" x14ac:dyDescent="0.2">
      <c r="A126" s="101" t="s">
        <v>2662</v>
      </c>
      <c r="B126" s="102" t="s">
        <v>2245</v>
      </c>
      <c r="C126" s="103">
        <v>34201.491000000002</v>
      </c>
      <c r="D126" s="103" t="s">
        <v>2319</v>
      </c>
      <c r="E126" s="19">
        <f>(C126-C$7)/C$8</f>
        <v>-30853.9642741522</v>
      </c>
      <c r="F126" s="3">
        <f>ROUND(2*E126,0)/2</f>
        <v>-30854</v>
      </c>
      <c r="G126" s="3">
        <f>C126-(C$7+C$8*F126)</f>
        <v>2.1188000006077345E-2</v>
      </c>
      <c r="I126" s="3">
        <f>G126</f>
        <v>2.1188000006077345E-2</v>
      </c>
      <c r="O126" s="5">
        <f ca="1">+C$11+C$12*F126</f>
        <v>3.0809537391643959E-3</v>
      </c>
      <c r="Q126" s="4">
        <f>C126-15018.5</f>
        <v>19182.991000000002</v>
      </c>
      <c r="AG126" s="3" t="s">
        <v>2037</v>
      </c>
    </row>
    <row r="127" spans="1:33" x14ac:dyDescent="0.2">
      <c r="A127" s="101" t="s">
        <v>2677</v>
      </c>
      <c r="B127" s="102" t="s">
        <v>2245</v>
      </c>
      <c r="C127" s="103">
        <v>34358.635000000002</v>
      </c>
      <c r="D127" s="103" t="s">
        <v>2319</v>
      </c>
      <c r="E127" s="19">
        <f>(C127-C$7)/C$8</f>
        <v>-30588.998131761397</v>
      </c>
      <c r="F127" s="3">
        <f>ROUND(2*E127,0)/2</f>
        <v>-30589</v>
      </c>
      <c r="G127" s="3">
        <f>C127-(C$7+C$8*F127)</f>
        <v>1.1080000040237792E-3</v>
      </c>
      <c r="I127" s="3">
        <f>G127</f>
        <v>1.1080000040237792E-3</v>
      </c>
      <c r="O127" s="5">
        <f ca="1">+C$11+C$12*F127</f>
        <v>3.0322957441630666E-3</v>
      </c>
      <c r="Q127" s="4">
        <f>C127-15018.5</f>
        <v>19340.135000000002</v>
      </c>
      <c r="AG127" s="3" t="s">
        <v>2037</v>
      </c>
    </row>
    <row r="128" spans="1:33" x14ac:dyDescent="0.2">
      <c r="A128" s="101" t="s">
        <v>2677</v>
      </c>
      <c r="B128" s="102" t="s">
        <v>2245</v>
      </c>
      <c r="C128" s="103">
        <v>34422.690999999999</v>
      </c>
      <c r="D128" s="103" t="s">
        <v>2319</v>
      </c>
      <c r="E128" s="19">
        <f>(C128-C$7)/C$8</f>
        <v>-30480.991009523292</v>
      </c>
      <c r="F128" s="3">
        <f>ROUND(2*E128,0)/2</f>
        <v>-30481</v>
      </c>
      <c r="G128" s="3">
        <f>C128-(C$7+C$8*F128)</f>
        <v>5.3320000079111196E-3</v>
      </c>
      <c r="I128" s="3">
        <f>G128</f>
        <v>5.3320000079111196E-3</v>
      </c>
      <c r="O128" s="5">
        <f ca="1">+C$11+C$12*F128</f>
        <v>3.0124653160115817E-3</v>
      </c>
      <c r="Q128" s="4">
        <f>C128-15018.5</f>
        <v>19404.190999999999</v>
      </c>
      <c r="AG128" s="3" t="s">
        <v>2037</v>
      </c>
    </row>
    <row r="129" spans="1:33" x14ac:dyDescent="0.2">
      <c r="A129" s="101" t="s">
        <v>2662</v>
      </c>
      <c r="B129" s="102" t="s">
        <v>2245</v>
      </c>
      <c r="C129" s="103">
        <v>34439.292999999998</v>
      </c>
      <c r="D129" s="103" t="s">
        <v>2319</v>
      </c>
      <c r="E129" s="19">
        <f>(C129-C$7)/C$8</f>
        <v>-30452.997781045131</v>
      </c>
      <c r="F129" s="3">
        <f>ROUND(2*E129,0)/2</f>
        <v>-30453</v>
      </c>
      <c r="G129" s="3">
        <f>C129-(C$7+C$8*F129)</f>
        <v>1.3160000016796403E-3</v>
      </c>
      <c r="I129" s="3">
        <f>G129</f>
        <v>1.3160000016796403E-3</v>
      </c>
      <c r="O129" s="5">
        <f ca="1">+C$11+C$12*F129</f>
        <v>3.007324093898233E-3</v>
      </c>
      <c r="Q129" s="4">
        <f>C129-15018.5</f>
        <v>19420.792999999998</v>
      </c>
      <c r="AG129" s="3" t="s">
        <v>2037</v>
      </c>
    </row>
    <row r="130" spans="1:33" x14ac:dyDescent="0.2">
      <c r="A130" s="101" t="s">
        <v>2662</v>
      </c>
      <c r="B130" s="102" t="s">
        <v>2245</v>
      </c>
      <c r="C130" s="103">
        <v>34452.339</v>
      </c>
      <c r="D130" s="103" t="s">
        <v>2319</v>
      </c>
      <c r="E130" s="19">
        <f>(C130-C$7)/C$8</f>
        <v>-30431.000451884418</v>
      </c>
      <c r="F130" s="3">
        <f>ROUND(2*E130,0)/2</f>
        <v>-30431</v>
      </c>
      <c r="G130" s="3">
        <f>C130-(C$7+C$8*F130)</f>
        <v>-2.6799999614013359E-4</v>
      </c>
      <c r="I130" s="3">
        <f>G130</f>
        <v>-2.6799999614013359E-4</v>
      </c>
      <c r="O130" s="5">
        <f ca="1">+C$11+C$12*F130</f>
        <v>3.0032845622377457E-3</v>
      </c>
      <c r="Q130" s="4">
        <f>C130-15018.5</f>
        <v>19433.839</v>
      </c>
      <c r="AG130" s="3" t="s">
        <v>2037</v>
      </c>
    </row>
    <row r="131" spans="1:33" x14ac:dyDescent="0.2">
      <c r="A131" s="101" t="s">
        <v>2662</v>
      </c>
      <c r="B131" s="102" t="s">
        <v>2245</v>
      </c>
      <c r="C131" s="103">
        <v>34452.349000000002</v>
      </c>
      <c r="D131" s="103" t="s">
        <v>2319</v>
      </c>
      <c r="E131" s="19">
        <f>(C131-C$7)/C$8</f>
        <v>-30430.983590525255</v>
      </c>
      <c r="F131" s="3">
        <f>ROUND(2*E131,0)/2</f>
        <v>-30431</v>
      </c>
      <c r="G131" s="3">
        <f>C131-(C$7+C$8*F131)</f>
        <v>9.7320000058971345E-3</v>
      </c>
      <c r="I131" s="3">
        <f>G131</f>
        <v>9.7320000058971345E-3</v>
      </c>
      <c r="O131" s="5">
        <f ca="1">+C$11+C$12*F131</f>
        <v>3.0032845622377457E-3</v>
      </c>
      <c r="Q131" s="4">
        <f>C131-15018.5</f>
        <v>19433.849000000002</v>
      </c>
    </row>
    <row r="132" spans="1:33" x14ac:dyDescent="0.2">
      <c r="A132" s="101" t="s">
        <v>2662</v>
      </c>
      <c r="B132" s="102" t="s">
        <v>2245</v>
      </c>
      <c r="C132" s="103">
        <v>34455.315000000002</v>
      </c>
      <c r="D132" s="103" t="s">
        <v>2319</v>
      </c>
      <c r="E132" s="19">
        <f>(C132-C$7)/C$8</f>
        <v>-30425.98251139827</v>
      </c>
      <c r="F132" s="3">
        <f>ROUND(2*E132,0)/2</f>
        <v>-30426</v>
      </c>
      <c r="G132" s="3">
        <f>C132-(C$7+C$8*F132)</f>
        <v>1.037200000428129E-2</v>
      </c>
      <c r="I132" s="3">
        <f>G132</f>
        <v>1.037200000428129E-2</v>
      </c>
      <c r="O132" s="5">
        <f ca="1">+C$11+C$12*F132</f>
        <v>3.0023664868603617E-3</v>
      </c>
      <c r="Q132" s="4">
        <f>C132-15018.5</f>
        <v>19436.815000000002</v>
      </c>
      <c r="AG132" s="3" t="s">
        <v>2037</v>
      </c>
    </row>
    <row r="133" spans="1:33" x14ac:dyDescent="0.2">
      <c r="A133" s="101" t="s">
        <v>2677</v>
      </c>
      <c r="B133" s="102" t="s">
        <v>2245</v>
      </c>
      <c r="C133" s="103">
        <v>34457.67</v>
      </c>
      <c r="D133" s="103" t="s">
        <v>2319</v>
      </c>
      <c r="E133" s="19">
        <f>(C133-C$7)/C$8</f>
        <v>-30422.011661315992</v>
      </c>
      <c r="F133" s="3">
        <f>ROUND(2*E133,0)/2</f>
        <v>-30422</v>
      </c>
      <c r="G133" s="3">
        <f>C133-(C$7+C$8*F133)</f>
        <v>-6.9159999984549358E-3</v>
      </c>
      <c r="I133" s="3">
        <f>G133</f>
        <v>-6.9159999984549358E-3</v>
      </c>
      <c r="O133" s="5">
        <f ca="1">+C$11+C$12*F133</f>
        <v>3.0016320265584553E-3</v>
      </c>
      <c r="Q133" s="4">
        <f>C133-15018.5</f>
        <v>19439.169999999998</v>
      </c>
    </row>
    <row r="134" spans="1:33" x14ac:dyDescent="0.2">
      <c r="A134" s="101" t="s">
        <v>2662</v>
      </c>
      <c r="B134" s="102" t="s">
        <v>2245</v>
      </c>
      <c r="C134" s="103">
        <v>34605.373</v>
      </c>
      <c r="D134" s="103" t="s">
        <v>2319</v>
      </c>
      <c r="E134" s="19">
        <f>(C134-C$7)/C$8</f>
        <v>-30172.964328108555</v>
      </c>
      <c r="F134" s="3">
        <f>ROUND(2*E134,0)/2</f>
        <v>-30173</v>
      </c>
      <c r="G134" s="3">
        <f>C134-(C$7+C$8*F134)</f>
        <v>2.1156000002520159E-2</v>
      </c>
      <c r="I134" s="3">
        <f>G134</f>
        <v>2.1156000002520159E-2</v>
      </c>
      <c r="O134" s="5">
        <f ca="1">+C$11+C$12*F134</f>
        <v>2.9559118727647527E-3</v>
      </c>
      <c r="Q134" s="4">
        <f>C134-15018.5</f>
        <v>19586.873</v>
      </c>
      <c r="AG134" s="3" t="s">
        <v>2037</v>
      </c>
    </row>
    <row r="135" spans="1:33" x14ac:dyDescent="0.2">
      <c r="A135" s="101" t="s">
        <v>2677</v>
      </c>
      <c r="B135" s="102" t="s">
        <v>2245</v>
      </c>
      <c r="C135" s="103">
        <v>34676.523999999998</v>
      </c>
      <c r="D135" s="103" t="s">
        <v>2319</v>
      </c>
      <c r="E135" s="19">
        <f>(C135-C$7)/C$8</f>
        <v>-30052.994071546116</v>
      </c>
      <c r="F135" s="3">
        <f>ROUND(2*E135,0)/2</f>
        <v>-30053</v>
      </c>
      <c r="G135" s="3">
        <f>C135-(C$7+C$8*F135)</f>
        <v>3.5160000043106265E-3</v>
      </c>
      <c r="I135" s="3">
        <f>G135</f>
        <v>3.5160000043106265E-3</v>
      </c>
      <c r="O135" s="5">
        <f ca="1">+C$11+C$12*F135</f>
        <v>2.9338780637075475E-3</v>
      </c>
      <c r="Q135" s="4">
        <f>C135-15018.5</f>
        <v>19658.023999999998</v>
      </c>
    </row>
    <row r="136" spans="1:33" x14ac:dyDescent="0.2">
      <c r="A136" s="101" t="s">
        <v>2697</v>
      </c>
      <c r="B136" s="102" t="s">
        <v>2245</v>
      </c>
      <c r="C136" s="103">
        <v>34780.311000000002</v>
      </c>
      <c r="D136" s="103" t="s">
        <v>2319</v>
      </c>
      <c r="E136" s="19">
        <f>(C136-C$7)/C$8</f>
        <v>-29877.995083227659</v>
      </c>
      <c r="F136" s="3">
        <f>ROUND(2*E136,0)/2</f>
        <v>-29878</v>
      </c>
      <c r="G136" s="3">
        <f>C136-(C$7+C$8*F136)</f>
        <v>2.9160000049159862E-3</v>
      </c>
      <c r="I136" s="3">
        <f>G136</f>
        <v>2.9160000049159862E-3</v>
      </c>
      <c r="O136" s="5">
        <f ca="1">+C$11+C$12*F136</f>
        <v>2.9017454254991223E-3</v>
      </c>
      <c r="Q136" s="4">
        <f>C136-15018.5</f>
        <v>19761.811000000002</v>
      </c>
      <c r="AG136" s="3" t="s">
        <v>2037</v>
      </c>
    </row>
    <row r="137" spans="1:33" x14ac:dyDescent="0.2">
      <c r="A137" s="101" t="s">
        <v>2700</v>
      </c>
      <c r="B137" s="102" t="s">
        <v>2245</v>
      </c>
      <c r="C137" s="103">
        <v>34844.366000000002</v>
      </c>
      <c r="D137" s="103" t="s">
        <v>2319</v>
      </c>
      <c r="E137" s="19">
        <f>(C137-C$7)/C$8</f>
        <v>-29769.989647125465</v>
      </c>
      <c r="F137" s="3">
        <f>ROUND(2*E137,0)/2</f>
        <v>-29770</v>
      </c>
      <c r="G137" s="3">
        <f>C137-(C$7+C$8*F137)</f>
        <v>6.140000004961621E-3</v>
      </c>
      <c r="I137" s="3">
        <f>G137</f>
        <v>6.140000004961621E-3</v>
      </c>
      <c r="O137" s="5">
        <f ca="1">+C$11+C$12*F137</f>
        <v>2.8819149973476365E-3</v>
      </c>
      <c r="Q137" s="4">
        <f>C137-15018.5</f>
        <v>19825.866000000002</v>
      </c>
      <c r="AG137" s="3" t="s">
        <v>2037</v>
      </c>
    </row>
    <row r="138" spans="1:33" x14ac:dyDescent="0.2">
      <c r="A138" s="101" t="s">
        <v>2677</v>
      </c>
      <c r="B138" s="102" t="s">
        <v>2245</v>
      </c>
      <c r="C138" s="103">
        <v>34941.639000000003</v>
      </c>
      <c r="D138" s="103" t="s">
        <v>2319</v>
      </c>
      <c r="E138" s="19">
        <f>(C138-C$7)/C$8</f>
        <v>-29605.974148164125</v>
      </c>
      <c r="F138" s="3">
        <f>ROUND(2*E138,0)/2</f>
        <v>-29606</v>
      </c>
      <c r="G138" s="3">
        <f>C138-(C$7+C$8*F138)</f>
        <v>1.533200000267243E-2</v>
      </c>
      <c r="I138" s="3">
        <f>G138</f>
        <v>1.533200000267243E-2</v>
      </c>
      <c r="O138" s="5">
        <f ca="1">+C$11+C$12*F138</f>
        <v>2.8518021249694559E-3</v>
      </c>
      <c r="Q138" s="4">
        <f>C138-15018.5</f>
        <v>19923.139000000003</v>
      </c>
    </row>
    <row r="139" spans="1:33" x14ac:dyDescent="0.2">
      <c r="A139" s="101" t="s">
        <v>2677</v>
      </c>
      <c r="B139" s="102" t="s">
        <v>2245</v>
      </c>
      <c r="C139" s="103">
        <v>34951.718000000001</v>
      </c>
      <c r="D139" s="103" t="s">
        <v>2319</v>
      </c>
      <c r="E139" s="19">
        <f>(C139-C$7)/C$8</f>
        <v>-29588.979584266319</v>
      </c>
      <c r="F139" s="3">
        <f>ROUND(2*E139,0)/2</f>
        <v>-29589</v>
      </c>
      <c r="G139" s="3">
        <f>C139-(C$7+C$8*F139)</f>
        <v>1.2108000002626795E-2</v>
      </c>
      <c r="I139" s="3">
        <f>G139</f>
        <v>1.2108000002626795E-2</v>
      </c>
      <c r="O139" s="5">
        <f ca="1">+C$11+C$12*F139</f>
        <v>2.8486806686863517E-3</v>
      </c>
      <c r="Q139" s="4">
        <f>C139-15018.5</f>
        <v>19933.218000000001</v>
      </c>
    </row>
    <row r="140" spans="1:33" x14ac:dyDescent="0.2">
      <c r="A140" s="101" t="s">
        <v>2697</v>
      </c>
      <c r="B140" s="102" t="s">
        <v>2245</v>
      </c>
      <c r="C140" s="103">
        <v>35246.47</v>
      </c>
      <c r="D140" s="103" t="s">
        <v>2319</v>
      </c>
      <c r="E140" s="19">
        <f>(C140-C$7)/C$8</f>
        <v>-29091.987650740542</v>
      </c>
      <c r="F140" s="3">
        <f>ROUND(2*E140,0)/2</f>
        <v>-29092</v>
      </c>
      <c r="G140" s="3">
        <f>C140-(C$7+C$8*F140)</f>
        <v>7.3240000056102872E-3</v>
      </c>
      <c r="I140" s="3">
        <f>G140</f>
        <v>7.3240000056102872E-3</v>
      </c>
      <c r="O140" s="5">
        <f ca="1">+C$11+C$12*F140</f>
        <v>2.757423976174424E-3</v>
      </c>
      <c r="Q140" s="4">
        <f>C140-15018.5</f>
        <v>20227.97</v>
      </c>
    </row>
    <row r="141" spans="1:33" x14ac:dyDescent="0.2">
      <c r="A141" s="101" t="s">
        <v>2697</v>
      </c>
      <c r="B141" s="102" t="s">
        <v>2245</v>
      </c>
      <c r="C141" s="103">
        <v>35246.470999999998</v>
      </c>
      <c r="D141" s="103" t="s">
        <v>2319</v>
      </c>
      <c r="E141" s="19">
        <f>(C141-C$7)/C$8</f>
        <v>-29091.985964604632</v>
      </c>
      <c r="F141" s="3">
        <f>ROUND(2*E141,0)/2</f>
        <v>-29092</v>
      </c>
      <c r="G141" s="3">
        <f>C141-(C$7+C$8*F141)</f>
        <v>8.3240000021760352E-3</v>
      </c>
      <c r="I141" s="3">
        <f>G141</f>
        <v>8.3240000021760352E-3</v>
      </c>
      <c r="O141" s="5">
        <f ca="1">+C$11+C$12*F141</f>
        <v>2.757423976174424E-3</v>
      </c>
      <c r="Q141" s="4">
        <f>C141-15018.5</f>
        <v>20227.970999999998</v>
      </c>
    </row>
    <row r="142" spans="1:33" x14ac:dyDescent="0.2">
      <c r="A142" s="101" t="s">
        <v>2697</v>
      </c>
      <c r="B142" s="102" t="s">
        <v>2245</v>
      </c>
      <c r="C142" s="103">
        <v>35265.449000000001</v>
      </c>
      <c r="D142" s="103" t="s">
        <v>2319</v>
      </c>
      <c r="E142" s="19">
        <f>(C142-C$7)/C$8</f>
        <v>-29059.986477189945</v>
      </c>
      <c r="F142" s="3">
        <f>ROUND(2*E142,0)/2</f>
        <v>-29060</v>
      </c>
      <c r="G142" s="3">
        <f>C142-(C$7+C$8*F142)</f>
        <v>8.020000001124572E-3</v>
      </c>
      <c r="I142" s="3">
        <f>G142</f>
        <v>8.020000001124572E-3</v>
      </c>
      <c r="O142" s="5">
        <f ca="1">+C$11+C$12*F142</f>
        <v>2.7515482937591688E-3</v>
      </c>
      <c r="Q142" s="4">
        <f>C142-15018.5</f>
        <v>20246.949000000001</v>
      </c>
    </row>
    <row r="143" spans="1:33" x14ac:dyDescent="0.2">
      <c r="A143" s="101" t="s">
        <v>2697</v>
      </c>
      <c r="B143" s="102" t="s">
        <v>2245</v>
      </c>
      <c r="C143" s="103">
        <v>35265.451999999997</v>
      </c>
      <c r="D143" s="103" t="s">
        <v>2319</v>
      </c>
      <c r="E143" s="19">
        <f>(C143-C$7)/C$8</f>
        <v>-29059.981418782201</v>
      </c>
      <c r="F143" s="3">
        <f>ROUND(2*E143,0)/2</f>
        <v>-29060</v>
      </c>
      <c r="G143" s="3">
        <f>C143-(C$7+C$8*F143)</f>
        <v>1.1019999998097774E-2</v>
      </c>
      <c r="I143" s="3">
        <f>G143</f>
        <v>1.1019999998097774E-2</v>
      </c>
      <c r="O143" s="5">
        <f ca="1">+C$11+C$12*F143</f>
        <v>2.7515482937591688E-3</v>
      </c>
      <c r="Q143" s="4">
        <f>C143-15018.5</f>
        <v>20246.951999999997</v>
      </c>
    </row>
    <row r="144" spans="1:33" x14ac:dyDescent="0.2">
      <c r="A144" s="101" t="s">
        <v>2697</v>
      </c>
      <c r="B144" s="102" t="s">
        <v>2245</v>
      </c>
      <c r="C144" s="103">
        <v>35303.398999999998</v>
      </c>
      <c r="D144" s="103" t="s">
        <v>2319</v>
      </c>
      <c r="E144" s="19">
        <f>(C144-C$7)/C$8</f>
        <v>-28995.997619176083</v>
      </c>
      <c r="F144" s="3">
        <f>ROUND(2*E144,0)/2</f>
        <v>-28996</v>
      </c>
      <c r="G144" s="3">
        <f>C144-(C$7+C$8*F144)</f>
        <v>1.4120000050752424E-3</v>
      </c>
      <c r="I144" s="3">
        <f>G144</f>
        <v>1.4120000050752424E-3</v>
      </c>
      <c r="O144" s="5">
        <f ca="1">+C$11+C$12*F144</f>
        <v>2.7397969289286593E-3</v>
      </c>
      <c r="Q144" s="4">
        <f>C144-15018.5</f>
        <v>20284.898999999998</v>
      </c>
    </row>
    <row r="145" spans="1:33" x14ac:dyDescent="0.2">
      <c r="A145" s="101" t="s">
        <v>2697</v>
      </c>
      <c r="B145" s="102" t="s">
        <v>2245</v>
      </c>
      <c r="C145" s="103">
        <v>35303.402999999998</v>
      </c>
      <c r="D145" s="103" t="s">
        <v>2319</v>
      </c>
      <c r="E145" s="19">
        <f>(C145-C$7)/C$8</f>
        <v>-28995.990874632418</v>
      </c>
      <c r="F145" s="3">
        <f>ROUND(2*E145,0)/2</f>
        <v>-28996</v>
      </c>
      <c r="G145" s="3">
        <f>C145-(C$7+C$8*F145)</f>
        <v>5.4120000058901496E-3</v>
      </c>
      <c r="I145" s="3">
        <f>G145</f>
        <v>5.4120000058901496E-3</v>
      </c>
      <c r="O145" s="5">
        <f ca="1">+C$11+C$12*F145</f>
        <v>2.7397969289286593E-3</v>
      </c>
      <c r="Q145" s="4">
        <f>C145-15018.5</f>
        <v>20284.902999999998</v>
      </c>
    </row>
    <row r="146" spans="1:33" x14ac:dyDescent="0.2">
      <c r="A146" s="101" t="s">
        <v>2697</v>
      </c>
      <c r="B146" s="102" t="s">
        <v>2245</v>
      </c>
      <c r="C146" s="103">
        <v>35303.408000000003</v>
      </c>
      <c r="D146" s="103" t="s">
        <v>2319</v>
      </c>
      <c r="E146" s="19">
        <f>(C146-C$7)/C$8</f>
        <v>-28995.982443952831</v>
      </c>
      <c r="F146" s="3">
        <f>ROUND(2*E146,0)/2</f>
        <v>-28996</v>
      </c>
      <c r="G146" s="3">
        <f>C146-(C$7+C$8*F146)</f>
        <v>1.0412000010546762E-2</v>
      </c>
      <c r="I146" s="3">
        <f>G146</f>
        <v>1.0412000010546762E-2</v>
      </c>
      <c r="O146" s="5">
        <f ca="1">+C$11+C$12*F146</f>
        <v>2.7397969289286593E-3</v>
      </c>
      <c r="Q146" s="4">
        <f>C146-15018.5</f>
        <v>20284.908000000003</v>
      </c>
    </row>
    <row r="147" spans="1:33" x14ac:dyDescent="0.2">
      <c r="A147" s="101" t="s">
        <v>2697</v>
      </c>
      <c r="B147" s="102" t="s">
        <v>2245</v>
      </c>
      <c r="C147" s="103">
        <v>35313.485999999997</v>
      </c>
      <c r="D147" s="103" t="s">
        <v>2319</v>
      </c>
      <c r="E147" s="19">
        <f>(C147-C$7)/C$8</f>
        <v>-28978.98956619095</v>
      </c>
      <c r="F147" s="3">
        <f>ROUND(2*E147,0)/2</f>
        <v>-28979</v>
      </c>
      <c r="G147" s="3">
        <f>C147-(C$7+C$8*F147)</f>
        <v>6.1879999993834645E-3</v>
      </c>
      <c r="I147" s="3">
        <f>G147</f>
        <v>6.1879999993834645E-3</v>
      </c>
      <c r="O147" s="5">
        <f ca="1">+C$11+C$12*F147</f>
        <v>2.7366754726455551E-3</v>
      </c>
      <c r="Q147" s="4">
        <f>C147-15018.5</f>
        <v>20294.985999999997</v>
      </c>
      <c r="AG147" s="3" t="s">
        <v>2037</v>
      </c>
    </row>
    <row r="148" spans="1:33" x14ac:dyDescent="0.2">
      <c r="A148" s="101" t="s">
        <v>2697</v>
      </c>
      <c r="B148" s="102" t="s">
        <v>2245</v>
      </c>
      <c r="C148" s="103">
        <v>35332.461000000003</v>
      </c>
      <c r="D148" s="103" t="s">
        <v>2319</v>
      </c>
      <c r="E148" s="19">
        <f>(C148-C$7)/C$8</f>
        <v>-28946.995137184007</v>
      </c>
      <c r="F148" s="3">
        <f>ROUND(2*E148,0)/2</f>
        <v>-28947</v>
      </c>
      <c r="G148" s="3">
        <f>C148-(C$7+C$8*F148)</f>
        <v>2.8840000086347573E-3</v>
      </c>
      <c r="I148" s="3">
        <f>G148</f>
        <v>2.8840000086347573E-3</v>
      </c>
      <c r="O148" s="5">
        <f ca="1">+C$11+C$12*F148</f>
        <v>2.7307997902302999E-3</v>
      </c>
      <c r="Q148" s="4">
        <f>C148-15018.5</f>
        <v>20313.961000000003</v>
      </c>
    </row>
    <row r="149" spans="1:33" x14ac:dyDescent="0.2">
      <c r="A149" s="101" t="s">
        <v>2697</v>
      </c>
      <c r="B149" s="102" t="s">
        <v>2245</v>
      </c>
      <c r="C149" s="103">
        <v>35332.474000000002</v>
      </c>
      <c r="D149" s="103" t="s">
        <v>2319</v>
      </c>
      <c r="E149" s="19">
        <f>(C149-C$7)/C$8</f>
        <v>-28946.9732174171</v>
      </c>
      <c r="F149" s="3">
        <f>ROUND(2*E149,0)/2</f>
        <v>-28947</v>
      </c>
      <c r="G149" s="3">
        <f>C149-(C$7+C$8*F149)</f>
        <v>1.5884000007645227E-2</v>
      </c>
      <c r="I149" s="3">
        <f>G149</f>
        <v>1.5884000007645227E-2</v>
      </c>
      <c r="O149" s="5">
        <f ca="1">+C$11+C$12*F149</f>
        <v>2.7307997902302999E-3</v>
      </c>
      <c r="Q149" s="4">
        <f>C149-15018.5</f>
        <v>20313.974000000002</v>
      </c>
    </row>
    <row r="150" spans="1:33" x14ac:dyDescent="0.2">
      <c r="A150" s="101" t="s">
        <v>2697</v>
      </c>
      <c r="B150" s="102" t="s">
        <v>2245</v>
      </c>
      <c r="C150" s="103">
        <v>35335.428</v>
      </c>
      <c r="D150" s="103" t="s">
        <v>2319</v>
      </c>
      <c r="E150" s="19">
        <f>(C150-C$7)/C$8</f>
        <v>-28941.992371921111</v>
      </c>
      <c r="F150" s="3">
        <f>ROUND(2*E150,0)/2</f>
        <v>-28942</v>
      </c>
      <c r="G150" s="3">
        <f>C150-(C$7+C$8*F150)</f>
        <v>4.5240000035846606E-3</v>
      </c>
      <c r="I150" s="3">
        <f>G150</f>
        <v>4.5240000035846606E-3</v>
      </c>
      <c r="O150" s="5">
        <f ca="1">+C$11+C$12*F150</f>
        <v>2.7298817148529169E-3</v>
      </c>
      <c r="Q150" s="4">
        <f>C150-15018.5</f>
        <v>20316.928</v>
      </c>
    </row>
    <row r="151" spans="1:33" x14ac:dyDescent="0.2">
      <c r="A151" s="101" t="s">
        <v>2697</v>
      </c>
      <c r="B151" s="102" t="s">
        <v>2245</v>
      </c>
      <c r="C151" s="103">
        <v>35335.428999999996</v>
      </c>
      <c r="D151" s="103" t="s">
        <v>2319</v>
      </c>
      <c r="E151" s="19">
        <f>(C151-C$7)/C$8</f>
        <v>-28941.9906857852</v>
      </c>
      <c r="F151" s="3">
        <f>ROUND(2*E151,0)/2</f>
        <v>-28942</v>
      </c>
      <c r="G151" s="3">
        <f>C151-(C$7+C$8*F151)</f>
        <v>5.5240000001504086E-3</v>
      </c>
      <c r="I151" s="3">
        <f>G151</f>
        <v>5.5240000001504086E-3</v>
      </c>
      <c r="O151" s="5">
        <f ca="1">+C$11+C$12*F151</f>
        <v>2.7298817148529169E-3</v>
      </c>
      <c r="Q151" s="4">
        <f>C151-15018.5</f>
        <v>20316.928999999996</v>
      </c>
    </row>
    <row r="152" spans="1:33" x14ac:dyDescent="0.2">
      <c r="A152" s="101" t="s">
        <v>2697</v>
      </c>
      <c r="B152" s="102" t="s">
        <v>2245</v>
      </c>
      <c r="C152" s="103">
        <v>35370.421000000002</v>
      </c>
      <c r="D152" s="103" t="s">
        <v>2319</v>
      </c>
      <c r="E152" s="19">
        <f>(C152-C$7)/C$8</f>
        <v>-28882.989417810979</v>
      </c>
      <c r="F152" s="3">
        <f>ROUND(2*E152,0)/2</f>
        <v>-28883</v>
      </c>
      <c r="G152" s="3">
        <f>C152-(C$7+C$8*F152)</f>
        <v>6.2760000073467381E-3</v>
      </c>
      <c r="I152" s="3">
        <f>G152</f>
        <v>6.2760000073467381E-3</v>
      </c>
      <c r="O152" s="5">
        <f ca="1">+C$11+C$12*F152</f>
        <v>2.7190484253997904E-3</v>
      </c>
      <c r="Q152" s="4">
        <f>C152-15018.5</f>
        <v>20351.921000000002</v>
      </c>
    </row>
    <row r="153" spans="1:33" x14ac:dyDescent="0.2">
      <c r="A153" s="101" t="s">
        <v>2697</v>
      </c>
      <c r="B153" s="102" t="s">
        <v>2245</v>
      </c>
      <c r="C153" s="103">
        <v>35379.322</v>
      </c>
      <c r="D153" s="103" t="s">
        <v>2319</v>
      </c>
      <c r="E153" s="19">
        <f>(C153-C$7)/C$8</f>
        <v>-28867.981122022276</v>
      </c>
      <c r="F153" s="3">
        <f>ROUND(2*E153,0)/2</f>
        <v>-28868</v>
      </c>
      <c r="G153" s="3">
        <f>C153-(C$7+C$8*F153)</f>
        <v>1.1196000006748363E-2</v>
      </c>
      <c r="I153" s="3">
        <f>G153</f>
        <v>1.1196000006748363E-2</v>
      </c>
      <c r="O153" s="5">
        <f ca="1">+C$11+C$12*F153</f>
        <v>2.7162941992676395E-3</v>
      </c>
      <c r="Q153" s="4">
        <f>C153-15018.5</f>
        <v>20360.822</v>
      </c>
    </row>
    <row r="154" spans="1:33" x14ac:dyDescent="0.2">
      <c r="A154" s="101" t="s">
        <v>2697</v>
      </c>
      <c r="B154" s="102" t="s">
        <v>2245</v>
      </c>
      <c r="C154" s="103">
        <v>35934.434999999998</v>
      </c>
      <c r="D154" s="103" t="s">
        <v>2319</v>
      </c>
      <c r="E154" s="19">
        <f>(C154-C$7)/C$8</f>
        <v>-27931.985155259394</v>
      </c>
      <c r="F154" s="3">
        <f>ROUND(2*E154,0)/2</f>
        <v>-27932</v>
      </c>
      <c r="G154" s="3">
        <f>C154-(C$7+C$8*F154)</f>
        <v>8.8039999973261729E-3</v>
      </c>
      <c r="I154" s="3">
        <f>G154</f>
        <v>8.8039999973261729E-3</v>
      </c>
      <c r="O154" s="5">
        <f ca="1">+C$11+C$12*F154</f>
        <v>2.544430488621434E-3</v>
      </c>
      <c r="Q154" s="4">
        <f>C154-15018.5</f>
        <v>20915.934999999998</v>
      </c>
    </row>
    <row r="155" spans="1:33" x14ac:dyDescent="0.2">
      <c r="A155" s="101" t="s">
        <v>2697</v>
      </c>
      <c r="B155" s="102" t="s">
        <v>2245</v>
      </c>
      <c r="C155" s="103">
        <v>35953.400999999998</v>
      </c>
      <c r="D155" s="103" t="s">
        <v>2319</v>
      </c>
      <c r="E155" s="19">
        <f>(C155-C$7)/C$8</f>
        <v>-27900.005901475703</v>
      </c>
      <c r="F155" s="3">
        <f>ROUND(2*E155,0)/2</f>
        <v>-27900</v>
      </c>
      <c r="G155" s="3">
        <f>C155-(C$7+C$8*F155)</f>
        <v>-3.4999999988940544E-3</v>
      </c>
      <c r="I155" s="3">
        <f>G155</f>
        <v>-3.4999999988940544E-3</v>
      </c>
      <c r="O155" s="5">
        <f ca="1">+C$11+C$12*F155</f>
        <v>2.5385548062061797E-3</v>
      </c>
      <c r="Q155" s="4">
        <f>C155-15018.5</f>
        <v>20934.900999999998</v>
      </c>
      <c r="AG155" s="3" t="s">
        <v>2037</v>
      </c>
    </row>
    <row r="156" spans="1:33" x14ac:dyDescent="0.2">
      <c r="A156" s="101" t="s">
        <v>2697</v>
      </c>
      <c r="B156" s="102" t="s">
        <v>2245</v>
      </c>
      <c r="C156" s="103">
        <v>35953.406999999999</v>
      </c>
      <c r="D156" s="103" t="s">
        <v>2319</v>
      </c>
      <c r="E156" s="19">
        <f>(C156-C$7)/C$8</f>
        <v>-27899.995784660205</v>
      </c>
      <c r="F156" s="3">
        <f>ROUND(2*E156,0)/2</f>
        <v>-27900</v>
      </c>
      <c r="G156" s="3">
        <f>C156-(C$7+C$8*F156)</f>
        <v>2.5000000023283064E-3</v>
      </c>
      <c r="I156" s="3">
        <f>G156</f>
        <v>2.5000000023283064E-3</v>
      </c>
      <c r="O156" s="5">
        <f ca="1">+C$11+C$12*F156</f>
        <v>2.5385548062061797E-3</v>
      </c>
      <c r="Q156" s="4">
        <f>C156-15018.5</f>
        <v>20934.906999999999</v>
      </c>
      <c r="AG156" s="3" t="s">
        <v>2037</v>
      </c>
    </row>
    <row r="157" spans="1:33" x14ac:dyDescent="0.2">
      <c r="A157" s="101" t="s">
        <v>2697</v>
      </c>
      <c r="B157" s="102" t="s">
        <v>2245</v>
      </c>
      <c r="C157" s="103">
        <v>35953.408000000003</v>
      </c>
      <c r="D157" s="103" t="s">
        <v>2319</v>
      </c>
      <c r="E157" s="19">
        <f>(C157-C$7)/C$8</f>
        <v>-27899.994098524283</v>
      </c>
      <c r="F157" s="3">
        <f>ROUND(2*E157,0)/2</f>
        <v>-27900</v>
      </c>
      <c r="G157" s="3">
        <f>C157-(C$7+C$8*F157)</f>
        <v>3.5000000061700121E-3</v>
      </c>
      <c r="I157" s="3">
        <f>G157</f>
        <v>3.5000000061700121E-3</v>
      </c>
      <c r="O157" s="5">
        <f ca="1">+C$11+C$12*F157</f>
        <v>2.5385548062061797E-3</v>
      </c>
      <c r="Q157" s="4">
        <f>C157-15018.5</f>
        <v>20934.908000000003</v>
      </c>
    </row>
    <row r="158" spans="1:33" x14ac:dyDescent="0.2">
      <c r="A158" s="101" t="s">
        <v>2697</v>
      </c>
      <c r="B158" s="102" t="s">
        <v>2245</v>
      </c>
      <c r="C158" s="103">
        <v>35963.485999999997</v>
      </c>
      <c r="D158" s="103" t="s">
        <v>2319</v>
      </c>
      <c r="E158" s="19">
        <f>(C158-C$7)/C$8</f>
        <v>-27883.001220762402</v>
      </c>
      <c r="F158" s="3">
        <f>ROUND(2*E158,0)/2</f>
        <v>-27883</v>
      </c>
      <c r="G158" s="3">
        <f>C158-(C$7+C$8*F158)</f>
        <v>-7.2399999771732837E-4</v>
      </c>
      <c r="I158" s="3">
        <f>G158</f>
        <v>-7.2399999771732837E-4</v>
      </c>
      <c r="O158" s="5">
        <f ca="1">+C$11+C$12*F158</f>
        <v>2.5354333499230755E-3</v>
      </c>
      <c r="Q158" s="4">
        <f>C158-15018.5</f>
        <v>20944.985999999997</v>
      </c>
      <c r="AG158" s="3" t="s">
        <v>2037</v>
      </c>
    </row>
    <row r="159" spans="1:33" x14ac:dyDescent="0.2">
      <c r="A159" s="101" t="s">
        <v>2697</v>
      </c>
      <c r="B159" s="102" t="s">
        <v>2245</v>
      </c>
      <c r="C159" s="103">
        <v>35963.487999999998</v>
      </c>
      <c r="D159" s="103" t="s">
        <v>2319</v>
      </c>
      <c r="E159" s="19">
        <f>(C159-C$7)/C$8</f>
        <v>-27882.99784849057</v>
      </c>
      <c r="F159" s="3">
        <f>ROUND(2*E159,0)/2</f>
        <v>-27883</v>
      </c>
      <c r="G159" s="3">
        <f>C159-(C$7+C$8*F159)</f>
        <v>1.2760000026901253E-3</v>
      </c>
      <c r="I159" s="3">
        <f>G159</f>
        <v>1.2760000026901253E-3</v>
      </c>
      <c r="O159" s="5">
        <f ca="1">+C$11+C$12*F159</f>
        <v>2.5354333499230755E-3</v>
      </c>
      <c r="Q159" s="4">
        <f>C159-15018.5</f>
        <v>20944.987999999998</v>
      </c>
      <c r="AG159" s="3" t="s">
        <v>2037</v>
      </c>
    </row>
    <row r="160" spans="1:33" x14ac:dyDescent="0.2">
      <c r="A160" s="101" t="s">
        <v>2697</v>
      </c>
      <c r="B160" s="102" t="s">
        <v>2245</v>
      </c>
      <c r="C160" s="103">
        <v>35985.436000000002</v>
      </c>
      <c r="D160" s="103" t="s">
        <v>2319</v>
      </c>
      <c r="E160" s="19">
        <f>(C160-C$7)/C$8</f>
        <v>-27845.990537405229</v>
      </c>
      <c r="F160" s="3">
        <f>ROUND(2*E160,0)/2</f>
        <v>-27846</v>
      </c>
      <c r="G160" s="3">
        <f>C160-(C$7+C$8*F160)</f>
        <v>5.6120000081136823E-3</v>
      </c>
      <c r="I160" s="3">
        <f>G160</f>
        <v>5.6120000081136823E-3</v>
      </c>
      <c r="O160" s="5">
        <f ca="1">+C$11+C$12*F160</f>
        <v>2.5286395921304363E-3</v>
      </c>
      <c r="Q160" s="4">
        <f>C160-15018.5</f>
        <v>20966.936000000002</v>
      </c>
      <c r="AG160" s="3" t="s">
        <v>2037</v>
      </c>
    </row>
    <row r="161" spans="1:33" x14ac:dyDescent="0.2">
      <c r="A161" s="101" t="s">
        <v>2697</v>
      </c>
      <c r="B161" s="102" t="s">
        <v>2245</v>
      </c>
      <c r="C161" s="103">
        <v>35985.436999999998</v>
      </c>
      <c r="D161" s="103" t="s">
        <v>2319</v>
      </c>
      <c r="E161" s="19">
        <f>(C161-C$7)/C$8</f>
        <v>-27845.988851269321</v>
      </c>
      <c r="F161" s="3">
        <f>ROUND(2*E161,0)/2</f>
        <v>-27846</v>
      </c>
      <c r="G161" s="3">
        <f>C161-(C$7+C$8*F161)</f>
        <v>6.6120000046794303E-3</v>
      </c>
      <c r="I161" s="3">
        <f>G161</f>
        <v>6.6120000046794303E-3</v>
      </c>
      <c r="O161" s="5">
        <f ca="1">+C$11+C$12*F161</f>
        <v>2.5286395921304363E-3</v>
      </c>
      <c r="Q161" s="4">
        <f>C161-15018.5</f>
        <v>20966.936999999998</v>
      </c>
    </row>
    <row r="162" spans="1:33" x14ac:dyDescent="0.2">
      <c r="A162" s="101" t="s">
        <v>2697</v>
      </c>
      <c r="B162" s="102" t="s">
        <v>2245</v>
      </c>
      <c r="C162" s="103">
        <v>36074.398999999998</v>
      </c>
      <c r="D162" s="103" t="s">
        <v>2319</v>
      </c>
      <c r="E162" s="19">
        <f>(C162-C$7)/C$8</f>
        <v>-27695.986827906221</v>
      </c>
      <c r="F162" s="3">
        <f>ROUND(2*E162,0)/2</f>
        <v>-27696</v>
      </c>
      <c r="G162" s="3">
        <f>C162-(C$7+C$8*F162)</f>
        <v>7.8120000034687109E-3</v>
      </c>
      <c r="I162" s="3">
        <f>G162</f>
        <v>7.8120000034687109E-3</v>
      </c>
      <c r="O162" s="5">
        <f ca="1">+C$11+C$12*F162</f>
        <v>2.5010973308089292E-3</v>
      </c>
      <c r="Q162" s="4">
        <f>C162-15018.5</f>
        <v>21055.898999999998</v>
      </c>
      <c r="AG162" s="3" t="s">
        <v>2037</v>
      </c>
    </row>
    <row r="163" spans="1:33" x14ac:dyDescent="0.2">
      <c r="A163" s="101" t="s">
        <v>2697</v>
      </c>
      <c r="B163" s="102" t="s">
        <v>2245</v>
      </c>
      <c r="C163" s="103">
        <v>36074.400999999998</v>
      </c>
      <c r="D163" s="103" t="s">
        <v>2319</v>
      </c>
      <c r="E163" s="19">
        <f>(C163-C$7)/C$8</f>
        <v>-27695.983455634389</v>
      </c>
      <c r="F163" s="3">
        <f>ROUND(2*E163,0)/2</f>
        <v>-27696</v>
      </c>
      <c r="G163" s="3">
        <f>C163-(C$7+C$8*F163)</f>
        <v>9.8120000038761646E-3</v>
      </c>
      <c r="I163" s="3">
        <f>G163</f>
        <v>9.8120000038761646E-3</v>
      </c>
      <c r="O163" s="5">
        <f ca="1">+C$11+C$12*F163</f>
        <v>2.5010973308089292E-3</v>
      </c>
      <c r="Q163" s="4">
        <f>C163-15018.5</f>
        <v>21055.900999999998</v>
      </c>
    </row>
    <row r="164" spans="1:33" x14ac:dyDescent="0.2">
      <c r="A164" s="101" t="s">
        <v>2697</v>
      </c>
      <c r="B164" s="102" t="s">
        <v>2245</v>
      </c>
      <c r="C164" s="103">
        <v>36074.402000000002</v>
      </c>
      <c r="D164" s="103" t="s">
        <v>2319</v>
      </c>
      <c r="E164" s="19">
        <f>(C164-C$7)/C$8</f>
        <v>-27695.981769498467</v>
      </c>
      <c r="F164" s="3">
        <f>ROUND(2*E164,0)/2</f>
        <v>-27696</v>
      </c>
      <c r="G164" s="3">
        <f>C164-(C$7+C$8*F164)</f>
        <v>1.081200000771787E-2</v>
      </c>
      <c r="I164" s="3">
        <f>G164</f>
        <v>1.081200000771787E-2</v>
      </c>
      <c r="O164" s="5">
        <f ca="1">+C$11+C$12*F164</f>
        <v>2.5010973308089292E-3</v>
      </c>
      <c r="Q164" s="4">
        <f>C164-15018.5</f>
        <v>21055.902000000002</v>
      </c>
      <c r="AG164" s="3" t="s">
        <v>2037</v>
      </c>
    </row>
    <row r="165" spans="1:33" x14ac:dyDescent="0.2">
      <c r="A165" s="101" t="s">
        <v>2697</v>
      </c>
      <c r="B165" s="102" t="s">
        <v>2245</v>
      </c>
      <c r="C165" s="103">
        <v>36074.402999999998</v>
      </c>
      <c r="D165" s="103" t="s">
        <v>2319</v>
      </c>
      <c r="E165" s="19">
        <f>(C165-C$7)/C$8</f>
        <v>-27695.980083362556</v>
      </c>
      <c r="F165" s="3">
        <f>ROUND(2*E165,0)/2</f>
        <v>-27696</v>
      </c>
      <c r="G165" s="3">
        <f>C165-(C$7+C$8*F165)</f>
        <v>1.1812000004283618E-2</v>
      </c>
      <c r="I165" s="3">
        <f>G165</f>
        <v>1.1812000004283618E-2</v>
      </c>
      <c r="O165" s="5">
        <f ca="1">+C$11+C$12*F165</f>
        <v>2.5010973308089292E-3</v>
      </c>
      <c r="Q165" s="4">
        <f>C165-15018.5</f>
        <v>21055.902999999998</v>
      </c>
      <c r="AG165" s="3" t="s">
        <v>2037</v>
      </c>
    </row>
    <row r="166" spans="1:33" x14ac:dyDescent="0.2">
      <c r="A166" s="101" t="s">
        <v>2697</v>
      </c>
      <c r="B166" s="102" t="s">
        <v>2245</v>
      </c>
      <c r="C166" s="103">
        <v>36106.425000000003</v>
      </c>
      <c r="D166" s="103" t="s">
        <v>2319</v>
      </c>
      <c r="E166" s="19">
        <f>(C166-C$7)/C$8</f>
        <v>-27641.986639058989</v>
      </c>
      <c r="F166" s="3">
        <f>ROUND(2*E166,0)/2</f>
        <v>-27642</v>
      </c>
      <c r="G166" s="3">
        <f>C166-(C$7+C$8*F166)</f>
        <v>7.9240000050049275E-3</v>
      </c>
      <c r="I166" s="3">
        <f>G166</f>
        <v>7.9240000050049275E-3</v>
      </c>
      <c r="O166" s="5">
        <f ca="1">+C$11+C$12*F166</f>
        <v>2.4911821167331867E-3</v>
      </c>
      <c r="Q166" s="4">
        <f>C166-15018.5</f>
        <v>21087.925000000003</v>
      </c>
    </row>
    <row r="167" spans="1:33" x14ac:dyDescent="0.2">
      <c r="A167" s="101" t="s">
        <v>2697</v>
      </c>
      <c r="B167" s="102" t="s">
        <v>2245</v>
      </c>
      <c r="C167" s="103">
        <v>36106.428</v>
      </c>
      <c r="D167" s="103" t="s">
        <v>2319</v>
      </c>
      <c r="E167" s="19">
        <f>(C167-C$7)/C$8</f>
        <v>-27641.981580651245</v>
      </c>
      <c r="F167" s="3">
        <f>ROUND(2*E167,0)/2</f>
        <v>-27642</v>
      </c>
      <c r="G167" s="3">
        <f>C167-(C$7+C$8*F167)</f>
        <v>1.0924000001978129E-2</v>
      </c>
      <c r="I167" s="3">
        <f>G167</f>
        <v>1.0924000001978129E-2</v>
      </c>
      <c r="O167" s="5">
        <f ca="1">+C$11+C$12*F167</f>
        <v>2.4911821167331867E-3</v>
      </c>
      <c r="Q167" s="4">
        <f>C167-15018.5</f>
        <v>21087.928</v>
      </c>
    </row>
    <row r="168" spans="1:33" x14ac:dyDescent="0.2">
      <c r="A168" s="101" t="s">
        <v>2697</v>
      </c>
      <c r="B168" s="102" t="s">
        <v>2245</v>
      </c>
      <c r="C168" s="103">
        <v>36166.322999999997</v>
      </c>
      <c r="D168" s="103" t="s">
        <v>2319</v>
      </c>
      <c r="E168" s="19">
        <f>(C168-C$7)/C$8</f>
        <v>-27540.990469959801</v>
      </c>
      <c r="F168" s="3">
        <f>ROUND(2*E168,0)/2</f>
        <v>-27541</v>
      </c>
      <c r="G168" s="3">
        <f>C168-(C$7+C$8*F168)</f>
        <v>5.6519999998272397E-3</v>
      </c>
      <c r="I168" s="3">
        <f>G168</f>
        <v>5.6519999998272397E-3</v>
      </c>
      <c r="O168" s="5">
        <f ca="1">+C$11+C$12*F168</f>
        <v>2.4726369941100389E-3</v>
      </c>
      <c r="Q168" s="4">
        <f>C168-15018.5</f>
        <v>21147.822999999997</v>
      </c>
    </row>
    <row r="169" spans="1:33" x14ac:dyDescent="0.2">
      <c r="A169" s="101" t="s">
        <v>2697</v>
      </c>
      <c r="B169" s="102" t="s">
        <v>2245</v>
      </c>
      <c r="C169" s="103">
        <v>36166.324000000001</v>
      </c>
      <c r="D169" s="103" t="s">
        <v>2319</v>
      </c>
      <c r="E169" s="19">
        <f>(C169-C$7)/C$8</f>
        <v>-27540.988783823879</v>
      </c>
      <c r="F169" s="3">
        <f>ROUND(2*E169,0)/2</f>
        <v>-27541</v>
      </c>
      <c r="G169" s="3">
        <f>C169-(C$7+C$8*F169)</f>
        <v>6.6520000036689453E-3</v>
      </c>
      <c r="I169" s="3">
        <f>G169</f>
        <v>6.6520000036689453E-3</v>
      </c>
      <c r="O169" s="5">
        <f ca="1">+C$11+C$12*F169</f>
        <v>2.4726369941100389E-3</v>
      </c>
      <c r="Q169" s="4">
        <f>C169-15018.5</f>
        <v>21147.824000000001</v>
      </c>
      <c r="AG169" s="3" t="s">
        <v>2037</v>
      </c>
    </row>
    <row r="170" spans="1:33" x14ac:dyDescent="0.2">
      <c r="A170" s="101" t="s">
        <v>2697</v>
      </c>
      <c r="B170" s="102" t="s">
        <v>2245</v>
      </c>
      <c r="C170" s="103">
        <v>36173.438000000002</v>
      </c>
      <c r="D170" s="103" t="s">
        <v>2319</v>
      </c>
      <c r="E170" s="19">
        <f>(C170-C$7)/C$8</f>
        <v>-27528.99361291714</v>
      </c>
      <c r="F170" s="3">
        <f>ROUND(2*E170,0)/2</f>
        <v>-27529</v>
      </c>
      <c r="G170" s="3">
        <f>C170-(C$7+C$8*F170)</f>
        <v>3.7880000090808608E-3</v>
      </c>
      <c r="I170" s="3">
        <f>G170</f>
        <v>3.7880000090808608E-3</v>
      </c>
      <c r="O170" s="5">
        <f ca="1">+C$11+C$12*F170</f>
        <v>2.4704336132043178E-3</v>
      </c>
      <c r="Q170" s="4">
        <f>C170-15018.5</f>
        <v>21154.938000000002</v>
      </c>
    </row>
    <row r="171" spans="1:33" x14ac:dyDescent="0.2">
      <c r="A171" s="101" t="s">
        <v>2697</v>
      </c>
      <c r="B171" s="102" t="s">
        <v>2245</v>
      </c>
      <c r="C171" s="103">
        <v>36173.438999999998</v>
      </c>
      <c r="D171" s="103" t="s">
        <v>2319</v>
      </c>
      <c r="E171" s="19">
        <f>(C171-C$7)/C$8</f>
        <v>-27528.991926781229</v>
      </c>
      <c r="F171" s="3">
        <f>ROUND(2*E171,0)/2</f>
        <v>-27529</v>
      </c>
      <c r="G171" s="3">
        <f>C171-(C$7+C$8*F171)</f>
        <v>4.7880000056466088E-3</v>
      </c>
      <c r="I171" s="3">
        <f>G171</f>
        <v>4.7880000056466088E-3</v>
      </c>
      <c r="O171" s="5">
        <f ca="1">+C$11+C$12*F171</f>
        <v>2.4704336132043178E-3</v>
      </c>
      <c r="Q171" s="4">
        <f>C171-15018.5</f>
        <v>21154.938999999998</v>
      </c>
    </row>
    <row r="172" spans="1:33" x14ac:dyDescent="0.2">
      <c r="A172" s="101" t="s">
        <v>2697</v>
      </c>
      <c r="B172" s="102" t="s">
        <v>2245</v>
      </c>
      <c r="C172" s="103">
        <v>36188.264999999999</v>
      </c>
      <c r="D172" s="103" t="s">
        <v>2319</v>
      </c>
      <c r="E172" s="19">
        <f>(C172-C$7)/C$8</f>
        <v>-27503.993275689962</v>
      </c>
      <c r="F172" s="3">
        <f>ROUND(2*E172,0)/2</f>
        <v>-27504</v>
      </c>
      <c r="G172" s="3">
        <f>C172-(C$7+C$8*F172)</f>
        <v>3.9880000040284358E-3</v>
      </c>
      <c r="I172" s="3">
        <f>G172</f>
        <v>3.9880000040284358E-3</v>
      </c>
      <c r="O172" s="5">
        <f ca="1">+C$11+C$12*F172</f>
        <v>2.4658432363173998E-3</v>
      </c>
      <c r="Q172" s="4">
        <f>C172-15018.5</f>
        <v>21169.764999999999</v>
      </c>
      <c r="AG172" s="3" t="s">
        <v>2037</v>
      </c>
    </row>
    <row r="173" spans="1:33" x14ac:dyDescent="0.2">
      <c r="A173" s="101" t="s">
        <v>2697</v>
      </c>
      <c r="B173" s="102" t="s">
        <v>2245</v>
      </c>
      <c r="C173" s="103">
        <v>36188.266000000003</v>
      </c>
      <c r="D173" s="103" t="s">
        <v>2319</v>
      </c>
      <c r="E173" s="19">
        <f>(C173-C$7)/C$8</f>
        <v>-27503.99158955404</v>
      </c>
      <c r="F173" s="3">
        <f>ROUND(2*E173,0)/2</f>
        <v>-27504</v>
      </c>
      <c r="G173" s="3">
        <f>C173-(C$7+C$8*F173)</f>
        <v>4.9880000078701414E-3</v>
      </c>
      <c r="I173" s="3">
        <f>G173</f>
        <v>4.9880000078701414E-3</v>
      </c>
      <c r="O173" s="5">
        <f ca="1">+C$11+C$12*F173</f>
        <v>2.4658432363173998E-3</v>
      </c>
      <c r="Q173" s="4">
        <f>C173-15018.5</f>
        <v>21169.766000000003</v>
      </c>
    </row>
    <row r="174" spans="1:33" x14ac:dyDescent="0.2">
      <c r="A174" s="101" t="s">
        <v>2700</v>
      </c>
      <c r="B174" s="102" t="s">
        <v>2245</v>
      </c>
      <c r="C174" s="103">
        <v>36207.249000000003</v>
      </c>
      <c r="D174" s="103" t="s">
        <v>2319</v>
      </c>
      <c r="E174" s="19">
        <f>(C174-C$7)/C$8</f>
        <v>-27471.983671459777</v>
      </c>
      <c r="F174" s="3">
        <f>ROUND(2*E174,0)/2</f>
        <v>-27472</v>
      </c>
      <c r="G174" s="3">
        <f>C174-(C$7+C$8*F174)</f>
        <v>9.6840000114752911E-3</v>
      </c>
      <c r="I174" s="3">
        <f>G174</f>
        <v>9.6840000114752911E-3</v>
      </c>
      <c r="O174" s="5">
        <f ca="1">+C$11+C$12*F174</f>
        <v>2.4599675539021455E-3</v>
      </c>
      <c r="Q174" s="4">
        <f>C174-15018.5</f>
        <v>21188.749000000003</v>
      </c>
      <c r="AG174" s="3" t="s">
        <v>2037</v>
      </c>
    </row>
    <row r="175" spans="1:33" x14ac:dyDescent="0.2">
      <c r="A175" s="101" t="s">
        <v>2700</v>
      </c>
      <c r="B175" s="102" t="s">
        <v>2245</v>
      </c>
      <c r="C175" s="103">
        <v>36207.254999999997</v>
      </c>
      <c r="D175" s="103" t="s">
        <v>2319</v>
      </c>
      <c r="E175" s="19">
        <f>(C175-C$7)/C$8</f>
        <v>-27471.97355464429</v>
      </c>
      <c r="F175" s="3">
        <f>ROUND(2*E175,0)/2</f>
        <v>-27472</v>
      </c>
      <c r="G175" s="3">
        <f>C175-(C$7+C$8*F175)</f>
        <v>1.5684000005421694E-2</v>
      </c>
      <c r="I175" s="3">
        <f>G175</f>
        <v>1.5684000005421694E-2</v>
      </c>
      <c r="O175" s="5">
        <f ca="1">+C$11+C$12*F175</f>
        <v>2.4599675539021455E-3</v>
      </c>
      <c r="Q175" s="4">
        <f>C175-15018.5</f>
        <v>21188.754999999997</v>
      </c>
      <c r="AG175" s="3" t="s">
        <v>2037</v>
      </c>
    </row>
    <row r="176" spans="1:33" x14ac:dyDescent="0.2">
      <c r="A176" s="101" t="s">
        <v>2700</v>
      </c>
      <c r="B176" s="102" t="s">
        <v>2245</v>
      </c>
      <c r="C176" s="103">
        <v>36231.555999999997</v>
      </c>
      <c r="D176" s="103" t="s">
        <v>2319</v>
      </c>
      <c r="E176" s="19">
        <f>(C176-C$7)/C$8</f>
        <v>-27430.998765748507</v>
      </c>
      <c r="F176" s="3">
        <f>ROUND(2*E176,0)/2</f>
        <v>-27431</v>
      </c>
      <c r="G176" s="3">
        <f>C176-(C$7+C$8*F176)</f>
        <v>7.3200000042561442E-4</v>
      </c>
      <c r="I176" s="3">
        <f>G176</f>
        <v>7.3200000042561442E-4</v>
      </c>
      <c r="O176" s="5">
        <f ca="1">+C$11+C$12*F176</f>
        <v>2.4524393358075999E-3</v>
      </c>
      <c r="Q176" s="4">
        <f>C176-15018.5</f>
        <v>21213.055999999997</v>
      </c>
    </row>
    <row r="177" spans="1:33" x14ac:dyDescent="0.2">
      <c r="A177" s="101" t="s">
        <v>2700</v>
      </c>
      <c r="B177" s="102" t="s">
        <v>2245</v>
      </c>
      <c r="C177" s="103">
        <v>36231.557999999997</v>
      </c>
      <c r="D177" s="103" t="s">
        <v>2319</v>
      </c>
      <c r="E177" s="19">
        <f>(C177-C$7)/C$8</f>
        <v>-27430.995393476675</v>
      </c>
      <c r="F177" s="3">
        <f>ROUND(2*E177,0)/2</f>
        <v>-27431</v>
      </c>
      <c r="G177" s="3">
        <f>C177-(C$7+C$8*F177)</f>
        <v>2.732000000833068E-3</v>
      </c>
      <c r="I177" s="3">
        <f>G177</f>
        <v>2.732000000833068E-3</v>
      </c>
      <c r="O177" s="5">
        <f ca="1">+C$11+C$12*F177</f>
        <v>2.4524393358075999E-3</v>
      </c>
      <c r="Q177" s="4">
        <f>C177-15018.5</f>
        <v>21213.057999999997</v>
      </c>
    </row>
    <row r="178" spans="1:33" x14ac:dyDescent="0.2">
      <c r="A178" s="101" t="s">
        <v>2700</v>
      </c>
      <c r="B178" s="102" t="s">
        <v>2245</v>
      </c>
      <c r="C178" s="103">
        <v>36231.559000000001</v>
      </c>
      <c r="D178" s="103" t="s">
        <v>2319</v>
      </c>
      <c r="E178" s="19">
        <f>(C178-C$7)/C$8</f>
        <v>-27430.993707340753</v>
      </c>
      <c r="F178" s="3">
        <f>ROUND(2*E178,0)/2</f>
        <v>-27431</v>
      </c>
      <c r="G178" s="3">
        <f>C178-(C$7+C$8*F178)</f>
        <v>3.7320000046747737E-3</v>
      </c>
      <c r="I178" s="3">
        <f>G178</f>
        <v>3.7320000046747737E-3</v>
      </c>
      <c r="O178" s="5">
        <f ca="1">+C$11+C$12*F178</f>
        <v>2.4524393358075999E-3</v>
      </c>
      <c r="Q178" s="4">
        <f>C178-15018.5</f>
        <v>21213.059000000001</v>
      </c>
    </row>
    <row r="179" spans="1:33" x14ac:dyDescent="0.2">
      <c r="A179" s="101" t="s">
        <v>2700</v>
      </c>
      <c r="B179" s="102" t="s">
        <v>2245</v>
      </c>
      <c r="C179" s="103">
        <v>36288.493000000002</v>
      </c>
      <c r="D179" s="103" t="s">
        <v>2319</v>
      </c>
      <c r="E179" s="19">
        <f>(C179-C$7)/C$8</f>
        <v>-27334.995245096707</v>
      </c>
      <c r="F179" s="3">
        <f>ROUND(2*E179,0)/2</f>
        <v>-27335</v>
      </c>
      <c r="G179" s="3">
        <f>C179-(C$7+C$8*F179)</f>
        <v>2.8200000087963417E-3</v>
      </c>
      <c r="I179" s="3">
        <f>G179</f>
        <v>2.8200000087963417E-3</v>
      </c>
      <c r="O179" s="5">
        <f ca="1">+C$11+C$12*F179</f>
        <v>2.4348122885618352E-3</v>
      </c>
      <c r="Q179" s="4">
        <f>C179-15018.5</f>
        <v>21269.993000000002</v>
      </c>
    </row>
    <row r="180" spans="1:33" x14ac:dyDescent="0.2">
      <c r="A180" s="101" t="s">
        <v>2700</v>
      </c>
      <c r="B180" s="102" t="s">
        <v>2245</v>
      </c>
      <c r="C180" s="103">
        <v>36288.495000000003</v>
      </c>
      <c r="D180" s="103" t="s">
        <v>2319</v>
      </c>
      <c r="E180" s="19">
        <f>(C180-C$7)/C$8</f>
        <v>-27334.991872824874</v>
      </c>
      <c r="F180" s="3">
        <f>ROUND(2*E180,0)/2</f>
        <v>-27335</v>
      </c>
      <c r="G180" s="3">
        <f>C180-(C$7+C$8*F180)</f>
        <v>4.8200000092037953E-3</v>
      </c>
      <c r="I180" s="3">
        <f>G180</f>
        <v>4.8200000092037953E-3</v>
      </c>
      <c r="O180" s="5">
        <f ca="1">+C$11+C$12*F180</f>
        <v>2.4348122885618352E-3</v>
      </c>
      <c r="Q180" s="4">
        <f>C180-15018.5</f>
        <v>21269.995000000003</v>
      </c>
      <c r="AG180" s="3" t="s">
        <v>2037</v>
      </c>
    </row>
    <row r="181" spans="1:33" x14ac:dyDescent="0.2">
      <c r="A181" s="101" t="s">
        <v>2700</v>
      </c>
      <c r="B181" s="102" t="s">
        <v>2245</v>
      </c>
      <c r="C181" s="103">
        <v>36288.497000000003</v>
      </c>
      <c r="D181" s="103" t="s">
        <v>2319</v>
      </c>
      <c r="E181" s="19">
        <f>(C181-C$7)/C$8</f>
        <v>-27334.988500553041</v>
      </c>
      <c r="F181" s="3">
        <f>ROUND(2*E181,0)/2</f>
        <v>-27335</v>
      </c>
      <c r="G181" s="3">
        <f>C181-(C$7+C$8*F181)</f>
        <v>6.820000009611249E-3</v>
      </c>
      <c r="I181" s="3">
        <f>G181</f>
        <v>6.820000009611249E-3</v>
      </c>
      <c r="O181" s="5">
        <f ca="1">+C$11+C$12*F181</f>
        <v>2.4348122885618352E-3</v>
      </c>
      <c r="Q181" s="4">
        <f>C181-15018.5</f>
        <v>21269.997000000003</v>
      </c>
      <c r="AG181" s="3" t="s">
        <v>2037</v>
      </c>
    </row>
    <row r="182" spans="1:33" x14ac:dyDescent="0.2">
      <c r="A182" s="101" t="s">
        <v>2700</v>
      </c>
      <c r="B182" s="102" t="s">
        <v>2245</v>
      </c>
      <c r="C182" s="103">
        <v>36460.483999999997</v>
      </c>
      <c r="D182" s="103" t="s">
        <v>2319</v>
      </c>
      <c r="E182" s="19">
        <f>(C182-C$7)/C$8</f>
        <v>-27044.995042760405</v>
      </c>
      <c r="F182" s="3">
        <f>ROUND(2*E182,0)/2</f>
        <v>-27045</v>
      </c>
      <c r="G182" s="3">
        <f>C182-(C$7+C$8*F182)</f>
        <v>2.9399999984889291E-3</v>
      </c>
      <c r="I182" s="3">
        <f>G182</f>
        <v>2.9399999984889291E-3</v>
      </c>
      <c r="O182" s="5">
        <f ca="1">+C$11+C$12*F182</f>
        <v>2.3815639166735879E-3</v>
      </c>
      <c r="Q182" s="4">
        <f>C182-15018.5</f>
        <v>21441.983999999997</v>
      </c>
    </row>
    <row r="183" spans="1:33" x14ac:dyDescent="0.2">
      <c r="A183" s="101" t="s">
        <v>95</v>
      </c>
      <c r="B183" s="102" t="s">
        <v>2245</v>
      </c>
      <c r="C183" s="103">
        <v>37027.455000000002</v>
      </c>
      <c r="D183" s="103" t="s">
        <v>2319</v>
      </c>
      <c r="E183" s="19">
        <f>(C183-C$7)/C$8</f>
        <v>-26089.004876305058</v>
      </c>
      <c r="F183" s="3">
        <f>ROUND(2*E183,0)/2</f>
        <v>-26089</v>
      </c>
      <c r="G183" s="3">
        <f>C183-(C$7+C$8*F183)</f>
        <v>-2.8919999967911281E-3</v>
      </c>
      <c r="I183" s="3">
        <f>G183</f>
        <v>-2.8919999967911281E-3</v>
      </c>
      <c r="O183" s="5">
        <f ca="1">+C$11+C$12*F183</f>
        <v>2.2060279045178484E-3</v>
      </c>
      <c r="Q183" s="4">
        <f>C183-15018.5</f>
        <v>22008.955000000002</v>
      </c>
      <c r="AG183" s="3" t="s">
        <v>2037</v>
      </c>
    </row>
    <row r="184" spans="1:33" x14ac:dyDescent="0.2">
      <c r="A184" s="101" t="s">
        <v>95</v>
      </c>
      <c r="B184" s="102" t="s">
        <v>2245</v>
      </c>
      <c r="C184" s="103">
        <v>37027.457999999999</v>
      </c>
      <c r="D184" s="103" t="s">
        <v>2319</v>
      </c>
      <c r="E184" s="19">
        <f>(C184-C$7)/C$8</f>
        <v>-26088.999817897318</v>
      </c>
      <c r="F184" s="3">
        <f>ROUND(2*E184,0)/2</f>
        <v>-26089</v>
      </c>
      <c r="G184" s="3">
        <f>C184-(C$7+C$8*F184)</f>
        <v>1.0800000018207356E-4</v>
      </c>
      <c r="I184" s="3">
        <f>G184</f>
        <v>1.0800000018207356E-4</v>
      </c>
      <c r="O184" s="5">
        <f ca="1">+C$11+C$12*F184</f>
        <v>2.2060279045178484E-3</v>
      </c>
      <c r="Q184" s="4">
        <f>C184-15018.5</f>
        <v>22008.957999999999</v>
      </c>
      <c r="AG184" s="3" t="s">
        <v>2037</v>
      </c>
    </row>
    <row r="185" spans="1:33" x14ac:dyDescent="0.2">
      <c r="A185" s="101" t="s">
        <v>95</v>
      </c>
      <c r="B185" s="102" t="s">
        <v>2245</v>
      </c>
      <c r="C185" s="103">
        <v>37027.461000000003</v>
      </c>
      <c r="D185" s="103" t="s">
        <v>2319</v>
      </c>
      <c r="E185" s="19">
        <f>(C185-C$7)/C$8</f>
        <v>-26088.99475948956</v>
      </c>
      <c r="F185" s="3">
        <f>ROUND(2*E185,0)/2</f>
        <v>-26089</v>
      </c>
      <c r="G185" s="3">
        <f>C185-(C$7+C$8*F185)</f>
        <v>3.1080000044312328E-3</v>
      </c>
      <c r="I185" s="3">
        <f>G185</f>
        <v>3.1080000044312328E-3</v>
      </c>
      <c r="O185" s="5">
        <f ca="1">+C$11+C$12*F185</f>
        <v>2.2060279045178484E-3</v>
      </c>
      <c r="Q185" s="4">
        <f>C185-15018.5</f>
        <v>22008.961000000003</v>
      </c>
    </row>
    <row r="186" spans="1:33" x14ac:dyDescent="0.2">
      <c r="A186" s="101" t="s">
        <v>2811</v>
      </c>
      <c r="B186" s="102" t="s">
        <v>2245</v>
      </c>
      <c r="C186" s="103">
        <v>37189.370999999999</v>
      </c>
      <c r="D186" s="103" t="s">
        <v>2319</v>
      </c>
      <c r="E186" s="19">
        <f>(C186-C$7)/C$8</f>
        <v>-25815.992493322898</v>
      </c>
      <c r="F186" s="3">
        <f>ROUND(2*E186,0)/2</f>
        <v>-25816</v>
      </c>
      <c r="G186" s="3">
        <f>C186-(C$7+C$8*F186)</f>
        <v>4.452000001037959E-3</v>
      </c>
      <c r="I186" s="3">
        <f>G186</f>
        <v>4.452000001037959E-3</v>
      </c>
      <c r="O186" s="5">
        <f ca="1">+C$11+C$12*F186</f>
        <v>2.1559009889127044E-3</v>
      </c>
      <c r="Q186" s="4">
        <f>C186-15018.5</f>
        <v>22170.870999999999</v>
      </c>
    </row>
    <row r="187" spans="1:33" x14ac:dyDescent="0.2">
      <c r="A187" s="101" t="s">
        <v>2811</v>
      </c>
      <c r="B187" s="102" t="s">
        <v>2245</v>
      </c>
      <c r="C187" s="103">
        <v>37364.332000000002</v>
      </c>
      <c r="D187" s="103" t="s">
        <v>2319</v>
      </c>
      <c r="E187" s="19">
        <f>(C187-C$7)/C$8</f>
        <v>-25520.984467315931</v>
      </c>
      <c r="F187" s="3">
        <f>ROUND(2*E187,0)/2</f>
        <v>-25521</v>
      </c>
      <c r="G187" s="3">
        <f>C187-(C$7+C$8*F187)</f>
        <v>9.2120000044815242E-3</v>
      </c>
      <c r="I187" s="3">
        <f>G187</f>
        <v>9.2120000044815242E-3</v>
      </c>
      <c r="O187" s="5">
        <f ca="1">+C$11+C$12*F187</f>
        <v>2.101734541647074E-3</v>
      </c>
      <c r="Q187" s="4">
        <f>C187-15018.5</f>
        <v>22345.832000000002</v>
      </c>
      <c r="AG187" s="3" t="s">
        <v>2037</v>
      </c>
    </row>
    <row r="188" spans="1:33" x14ac:dyDescent="0.2">
      <c r="A188" s="101" t="s">
        <v>95</v>
      </c>
      <c r="B188" s="102" t="s">
        <v>2245</v>
      </c>
      <c r="C188" s="103">
        <v>37559.445</v>
      </c>
      <c r="D188" s="103" t="s">
        <v>2319</v>
      </c>
      <c r="E188" s="19">
        <f>(C188-C$7)/C$8</f>
        <v>-25191.997430328858</v>
      </c>
      <c r="F188" s="3">
        <f>ROUND(2*E188,0)/2</f>
        <v>-25192</v>
      </c>
      <c r="G188" s="3">
        <f>C188-(C$7+C$8*F188)</f>
        <v>1.5239999993355013E-3</v>
      </c>
      <c r="I188" s="3">
        <f>G188</f>
        <v>1.5239999993355013E-3</v>
      </c>
      <c r="O188" s="5">
        <f ca="1">+C$11+C$12*F188</f>
        <v>2.0413251818152344E-3</v>
      </c>
      <c r="Q188" s="4">
        <f>C188-15018.5</f>
        <v>22540.945</v>
      </c>
      <c r="AG188" s="3" t="s">
        <v>2037</v>
      </c>
    </row>
    <row r="189" spans="1:33" x14ac:dyDescent="0.2">
      <c r="A189" s="101" t="s">
        <v>95</v>
      </c>
      <c r="B189" s="102" t="s">
        <v>2245</v>
      </c>
      <c r="C189" s="103">
        <v>37559.447999999997</v>
      </c>
      <c r="D189" s="103" t="s">
        <v>2319</v>
      </c>
      <c r="E189" s="19">
        <f>(C189-C$7)/C$8</f>
        <v>-25191.992371921115</v>
      </c>
      <c r="F189" s="3">
        <f>ROUND(2*E189,0)/2</f>
        <v>-25192</v>
      </c>
      <c r="G189" s="3">
        <f>C189-(C$7+C$8*F189)</f>
        <v>4.523999996308703E-3</v>
      </c>
      <c r="I189" s="3">
        <f>G189</f>
        <v>4.523999996308703E-3</v>
      </c>
      <c r="O189" s="5">
        <f ca="1">+C$11+C$12*F189</f>
        <v>2.0413251818152344E-3</v>
      </c>
      <c r="Q189" s="4">
        <f>C189-15018.5</f>
        <v>22540.947999999997</v>
      </c>
      <c r="AG189" s="3" t="s">
        <v>2037</v>
      </c>
    </row>
    <row r="190" spans="1:33" x14ac:dyDescent="0.2">
      <c r="A190" s="101" t="s">
        <v>95</v>
      </c>
      <c r="B190" s="102" t="s">
        <v>2245</v>
      </c>
      <c r="C190" s="103">
        <v>37587.32</v>
      </c>
      <c r="D190" s="103" t="s">
        <v>2319</v>
      </c>
      <c r="E190" s="19">
        <f>(C190-C$7)/C$8</f>
        <v>-25144.996391669134</v>
      </c>
      <c r="F190" s="3">
        <f>ROUND(2*E190,0)/2</f>
        <v>-25145</v>
      </c>
      <c r="G190" s="3">
        <f>C190-(C$7+C$8*F190)</f>
        <v>2.1400000041467138E-3</v>
      </c>
      <c r="I190" s="3">
        <f>G190</f>
        <v>2.1400000041467138E-3</v>
      </c>
      <c r="O190" s="5">
        <f ca="1">+C$11+C$12*F190</f>
        <v>2.0326952732678291E-3</v>
      </c>
      <c r="Q190" s="4">
        <f>C190-15018.5</f>
        <v>22568.82</v>
      </c>
      <c r="AG190" s="3" t="s">
        <v>2037</v>
      </c>
    </row>
    <row r="191" spans="1:33" x14ac:dyDescent="0.2">
      <c r="A191" s="101" t="s">
        <v>95</v>
      </c>
      <c r="B191" s="102" t="s">
        <v>2245</v>
      </c>
      <c r="C191" s="103">
        <v>37603.330999999998</v>
      </c>
      <c r="D191" s="103" t="s">
        <v>2319</v>
      </c>
      <c r="E191" s="19">
        <f>(C191-C$7)/C$8</f>
        <v>-25117.999669517358</v>
      </c>
      <c r="F191" s="3">
        <f>ROUND(2*E191,0)/2</f>
        <v>-25118</v>
      </c>
      <c r="G191" s="3">
        <f>C191-(C$7+C$8*F191)</f>
        <v>1.9600000086938962E-4</v>
      </c>
      <c r="I191" s="3">
        <f>G191</f>
        <v>1.9600000086938962E-4</v>
      </c>
      <c r="O191" s="5">
        <f ca="1">+C$11+C$12*F191</f>
        <v>2.0277376662299579E-3</v>
      </c>
      <c r="Q191" s="4">
        <f>C191-15018.5</f>
        <v>22584.830999999998</v>
      </c>
      <c r="AG191" s="3" t="s">
        <v>2037</v>
      </c>
    </row>
    <row r="192" spans="1:33" x14ac:dyDescent="0.2">
      <c r="A192" s="101" t="s">
        <v>95</v>
      </c>
      <c r="B192" s="102" t="s">
        <v>2245</v>
      </c>
      <c r="C192" s="103">
        <v>37603.332999999999</v>
      </c>
      <c r="D192" s="103" t="s">
        <v>2319</v>
      </c>
      <c r="E192" s="19">
        <f>(C192-C$7)/C$8</f>
        <v>-25117.996297245525</v>
      </c>
      <c r="F192" s="3">
        <f>ROUND(2*E192,0)/2</f>
        <v>-25118</v>
      </c>
      <c r="G192" s="3">
        <f>C192-(C$7+C$8*F192)</f>
        <v>2.1960000012768432E-3</v>
      </c>
      <c r="I192" s="3">
        <f>G192</f>
        <v>2.1960000012768432E-3</v>
      </c>
      <c r="O192" s="5">
        <f ca="1">+C$11+C$12*F192</f>
        <v>2.0277376662299579E-3</v>
      </c>
      <c r="Q192" s="4">
        <f>C192-15018.5</f>
        <v>22584.832999999999</v>
      </c>
      <c r="AG192" s="3" t="s">
        <v>2037</v>
      </c>
    </row>
    <row r="193" spans="1:33" x14ac:dyDescent="0.2">
      <c r="A193" s="101" t="s">
        <v>95</v>
      </c>
      <c r="B193" s="102" t="s">
        <v>2245</v>
      </c>
      <c r="C193" s="103">
        <v>37651.377999999997</v>
      </c>
      <c r="D193" s="103" t="s">
        <v>2319</v>
      </c>
      <c r="E193" s="19">
        <f>(C193-C$7)/C$8</f>
        <v>-25036.985897159197</v>
      </c>
      <c r="F193" s="3">
        <f>ROUND(2*E193,0)/2</f>
        <v>-25037</v>
      </c>
      <c r="G193" s="3">
        <f>C193-(C$7+C$8*F193)</f>
        <v>8.3640000011655502E-3</v>
      </c>
      <c r="I193" s="3">
        <f>G193</f>
        <v>8.3640000011655502E-3</v>
      </c>
      <c r="O193" s="5">
        <f ca="1">+C$11+C$12*F193</f>
        <v>2.0128648451163433E-3</v>
      </c>
      <c r="Q193" s="4">
        <f>C193-15018.5</f>
        <v>22632.877999999997</v>
      </c>
      <c r="AG193" s="3" t="s">
        <v>2037</v>
      </c>
    </row>
    <row r="194" spans="1:33" x14ac:dyDescent="0.2">
      <c r="A194" s="101" t="s">
        <v>95</v>
      </c>
      <c r="B194" s="102" t="s">
        <v>2245</v>
      </c>
      <c r="C194" s="103">
        <v>37651.379000000001</v>
      </c>
      <c r="D194" s="103" t="s">
        <v>2319</v>
      </c>
      <c r="E194" s="19">
        <f>(C194-C$7)/C$8</f>
        <v>-25036.984211023275</v>
      </c>
      <c r="F194" s="3">
        <f>ROUND(2*E194,0)/2</f>
        <v>-25037</v>
      </c>
      <c r="G194" s="3">
        <f>C194-(C$7+C$8*F194)</f>
        <v>9.3640000050072558E-3</v>
      </c>
      <c r="I194" s="3">
        <f>G194</f>
        <v>9.3640000050072558E-3</v>
      </c>
      <c r="O194" s="5">
        <f ca="1">+C$11+C$12*F194</f>
        <v>2.0128648451163433E-3</v>
      </c>
      <c r="Q194" s="4">
        <f>C194-15018.5</f>
        <v>22632.879000000001</v>
      </c>
      <c r="AG194" s="3" t="s">
        <v>2037</v>
      </c>
    </row>
    <row r="195" spans="1:33" x14ac:dyDescent="0.2">
      <c r="A195" s="101" t="s">
        <v>95</v>
      </c>
      <c r="B195" s="102" t="s">
        <v>2245</v>
      </c>
      <c r="C195" s="103">
        <v>37667.379999999997</v>
      </c>
      <c r="D195" s="103" t="s">
        <v>2319</v>
      </c>
      <c r="E195" s="19">
        <f>(C195-C$7)/C$8</f>
        <v>-25010.004350230662</v>
      </c>
      <c r="F195" s="3">
        <f>ROUND(2*E195,0)/2</f>
        <v>-25010</v>
      </c>
      <c r="G195" s="3">
        <f>C195-(C$7+C$8*F195)</f>
        <v>-2.5800000003073364E-3</v>
      </c>
      <c r="I195" s="3">
        <f>G195</f>
        <v>-2.5800000003073364E-3</v>
      </c>
      <c r="O195" s="5">
        <f ca="1">+C$11+C$12*F195</f>
        <v>2.007907238078472E-3</v>
      </c>
      <c r="Q195" s="4">
        <f>C195-15018.5</f>
        <v>22648.879999999997</v>
      </c>
      <c r="AG195" s="3" t="s">
        <v>2037</v>
      </c>
    </row>
    <row r="196" spans="1:33" x14ac:dyDescent="0.2">
      <c r="A196" s="101" t="s">
        <v>95</v>
      </c>
      <c r="B196" s="102" t="s">
        <v>2245</v>
      </c>
      <c r="C196" s="103">
        <v>37667.381999999998</v>
      </c>
      <c r="D196" s="103" t="s">
        <v>2319</v>
      </c>
      <c r="E196" s="19">
        <f>(C196-C$7)/C$8</f>
        <v>-25010.000977958829</v>
      </c>
      <c r="F196" s="3">
        <f>ROUND(2*E196,0)/2</f>
        <v>-25010</v>
      </c>
      <c r="G196" s="3">
        <f>C196-(C$7+C$8*F196)</f>
        <v>-5.7999999989988282E-4</v>
      </c>
      <c r="I196" s="3">
        <f>G196</f>
        <v>-5.7999999989988282E-4</v>
      </c>
      <c r="O196" s="5">
        <f ca="1">+C$11+C$12*F196</f>
        <v>2.007907238078472E-3</v>
      </c>
      <c r="Q196" s="4">
        <f>C196-15018.5</f>
        <v>22648.881999999998</v>
      </c>
      <c r="AG196" s="3" t="s">
        <v>2037</v>
      </c>
    </row>
    <row r="197" spans="1:33" x14ac:dyDescent="0.2">
      <c r="A197" s="101" t="s">
        <v>95</v>
      </c>
      <c r="B197" s="102" t="s">
        <v>2245</v>
      </c>
      <c r="C197" s="103">
        <v>37667.387999999999</v>
      </c>
      <c r="D197" s="103" t="s">
        <v>2319</v>
      </c>
      <c r="E197" s="19">
        <f>(C197-C$7)/C$8</f>
        <v>-25009.990861143331</v>
      </c>
      <c r="F197" s="3">
        <f>ROUND(2*E197,0)/2</f>
        <v>-25010</v>
      </c>
      <c r="G197" s="3">
        <f>C197-(C$7+C$8*F197)</f>
        <v>5.4200000013224781E-3</v>
      </c>
      <c r="I197" s="3">
        <f>G197</f>
        <v>5.4200000013224781E-3</v>
      </c>
      <c r="O197" s="5">
        <f ca="1">+C$11+C$12*F197</f>
        <v>2.007907238078472E-3</v>
      </c>
      <c r="Q197" s="4">
        <f>C197-15018.5</f>
        <v>22648.887999999999</v>
      </c>
      <c r="AG197" s="3" t="s">
        <v>2037</v>
      </c>
    </row>
    <row r="198" spans="1:33" x14ac:dyDescent="0.2">
      <c r="A198" s="101" t="s">
        <v>95</v>
      </c>
      <c r="B198" s="102" t="s">
        <v>2245</v>
      </c>
      <c r="C198" s="103">
        <v>37696.449999999997</v>
      </c>
      <c r="D198" s="103" t="s">
        <v>2319</v>
      </c>
      <c r="E198" s="19">
        <f>(C198-C$7)/C$8</f>
        <v>-24960.988379151266</v>
      </c>
      <c r="F198" s="3">
        <f>ROUND(2*E198,0)/2</f>
        <v>-24961</v>
      </c>
      <c r="G198" s="3">
        <f>C198-(C$7+C$8*F198)</f>
        <v>6.8920000048819929E-3</v>
      </c>
      <c r="I198" s="3">
        <f>G198</f>
        <v>6.8920000048819929E-3</v>
      </c>
      <c r="O198" s="5">
        <f ca="1">+C$11+C$12*F198</f>
        <v>1.9989100993801135E-3</v>
      </c>
      <c r="Q198" s="4">
        <f>C198-15018.5</f>
        <v>22677.949999999997</v>
      </c>
      <c r="AG198" s="3" t="s">
        <v>2037</v>
      </c>
    </row>
    <row r="199" spans="1:33" x14ac:dyDescent="0.2">
      <c r="A199" s="101" t="s">
        <v>95</v>
      </c>
      <c r="B199" s="102" t="s">
        <v>2245</v>
      </c>
      <c r="C199" s="103">
        <v>37696.451999999997</v>
      </c>
      <c r="D199" s="103" t="s">
        <v>2319</v>
      </c>
      <c r="E199" s="19">
        <f>(C199-C$7)/C$8</f>
        <v>-24960.985006879433</v>
      </c>
      <c r="F199" s="3">
        <f>ROUND(2*E199,0)/2</f>
        <v>-24961</v>
      </c>
      <c r="G199" s="3">
        <f>C199-(C$7+C$8*F199)</f>
        <v>8.8920000052894466E-3</v>
      </c>
      <c r="I199" s="3">
        <f>G199</f>
        <v>8.8920000052894466E-3</v>
      </c>
      <c r="O199" s="5">
        <f ca="1">+C$11+C$12*F199</f>
        <v>1.9989100993801135E-3</v>
      </c>
      <c r="Q199" s="4">
        <f>C199-15018.5</f>
        <v>22677.951999999997</v>
      </c>
      <c r="AG199" s="3" t="s">
        <v>2037</v>
      </c>
    </row>
    <row r="200" spans="1:33" x14ac:dyDescent="0.2">
      <c r="A200" s="101" t="s">
        <v>95</v>
      </c>
      <c r="B200" s="102" t="s">
        <v>2245</v>
      </c>
      <c r="C200" s="103">
        <v>37705.345999999998</v>
      </c>
      <c r="D200" s="103" t="s">
        <v>2319</v>
      </c>
      <c r="E200" s="19">
        <f>(C200-C$7)/C$8</f>
        <v>-24945.988514042136</v>
      </c>
      <c r="F200" s="3">
        <f>ROUND(2*E200,0)/2</f>
        <v>-24946</v>
      </c>
      <c r="G200" s="3">
        <f>C200-(C$7+C$8*F200)</f>
        <v>6.8119999996270053E-3</v>
      </c>
      <c r="I200" s="3">
        <f>G200</f>
        <v>6.8119999996270053E-3</v>
      </c>
      <c r="O200" s="5">
        <f ca="1">+C$11+C$12*F200</f>
        <v>1.9961558732479625E-3</v>
      </c>
      <c r="Q200" s="4">
        <f>C200-15018.5</f>
        <v>22686.845999999998</v>
      </c>
      <c r="AG200" s="3" t="s">
        <v>2037</v>
      </c>
    </row>
    <row r="201" spans="1:33" x14ac:dyDescent="0.2">
      <c r="A201" s="101" t="s">
        <v>95</v>
      </c>
      <c r="B201" s="102" t="s">
        <v>2245</v>
      </c>
      <c r="C201" s="103">
        <v>37731.430999999997</v>
      </c>
      <c r="D201" s="103" t="s">
        <v>2319</v>
      </c>
      <c r="E201" s="19">
        <f>(C201-C$7)/C$8</f>
        <v>-24902.005658672133</v>
      </c>
      <c r="F201" s="3">
        <f>ROUND(2*E201,0)/2</f>
        <v>-24902</v>
      </c>
      <c r="G201" s="3">
        <f>C201-(C$7+C$8*F201)</f>
        <v>-3.3560000010766089E-3</v>
      </c>
      <c r="I201" s="3">
        <f>G201</f>
        <v>-3.3560000010766089E-3</v>
      </c>
      <c r="O201" s="5">
        <f ca="1">+C$11+C$12*F201</f>
        <v>1.9880768099269871E-3</v>
      </c>
      <c r="Q201" s="4">
        <f>C201-15018.5</f>
        <v>22712.930999999997</v>
      </c>
      <c r="AG201" s="3" t="s">
        <v>2037</v>
      </c>
    </row>
    <row r="202" spans="1:33" x14ac:dyDescent="0.2">
      <c r="A202" s="101" t="s">
        <v>95</v>
      </c>
      <c r="B202" s="102" t="s">
        <v>2245</v>
      </c>
      <c r="C202" s="103">
        <v>37731.436000000002</v>
      </c>
      <c r="D202" s="103" t="s">
        <v>2319</v>
      </c>
      <c r="E202" s="19">
        <f>(C202-C$7)/C$8</f>
        <v>-24901.997227992546</v>
      </c>
      <c r="F202" s="3">
        <f>ROUND(2*E202,0)/2</f>
        <v>-24902</v>
      </c>
      <c r="G202" s="3">
        <f>C202-(C$7+C$8*F202)</f>
        <v>1.644000003580004E-3</v>
      </c>
      <c r="I202" s="3">
        <f>G202</f>
        <v>1.644000003580004E-3</v>
      </c>
      <c r="O202" s="5">
        <f ca="1">+C$11+C$12*F202</f>
        <v>1.9880768099269871E-3</v>
      </c>
      <c r="Q202" s="4">
        <f>C202-15018.5</f>
        <v>22712.936000000002</v>
      </c>
      <c r="AG202" s="3" t="s">
        <v>2037</v>
      </c>
    </row>
    <row r="203" spans="1:33" x14ac:dyDescent="0.2">
      <c r="A203" s="101" t="s">
        <v>95</v>
      </c>
      <c r="B203" s="102" t="s">
        <v>2245</v>
      </c>
      <c r="C203" s="103">
        <v>37737.35</v>
      </c>
      <c r="D203" s="103" t="s">
        <v>2319</v>
      </c>
      <c r="E203" s="19">
        <f>(C203-C$7)/C$8</f>
        <v>-24892.025420185066</v>
      </c>
      <c r="F203" s="3">
        <f>ROUND(2*E203,0)/2</f>
        <v>-24892</v>
      </c>
      <c r="G203" s="3">
        <f>C203-(C$7+C$8*F203)</f>
        <v>-1.507599999604281E-2</v>
      </c>
      <c r="I203" s="3">
        <f>G203</f>
        <v>-1.507599999604281E-2</v>
      </c>
      <c r="O203" s="5">
        <f ca="1">+C$11+C$12*F203</f>
        <v>1.9862406591722201E-3</v>
      </c>
      <c r="Q203" s="4">
        <f>C203-15018.5</f>
        <v>22718.85</v>
      </c>
    </row>
    <row r="204" spans="1:33" x14ac:dyDescent="0.2">
      <c r="A204" s="101" t="s">
        <v>95</v>
      </c>
      <c r="B204" s="102" t="s">
        <v>2245</v>
      </c>
      <c r="C204" s="103">
        <v>37737.353000000003</v>
      </c>
      <c r="D204" s="103" t="s">
        <v>2319</v>
      </c>
      <c r="E204" s="19">
        <f>(C204-C$7)/C$8</f>
        <v>-24892.020361777311</v>
      </c>
      <c r="F204" s="3">
        <f>ROUND(2*E204,0)/2</f>
        <v>-24892</v>
      </c>
      <c r="G204" s="3">
        <f>C204-(C$7+C$8*F204)</f>
        <v>-1.2075999991793651E-2</v>
      </c>
      <c r="I204" s="3">
        <f>G204</f>
        <v>-1.2075999991793651E-2</v>
      </c>
      <c r="O204" s="5">
        <f ca="1">+C$11+C$12*F204</f>
        <v>1.9862406591722201E-3</v>
      </c>
      <c r="Q204" s="4">
        <f>C204-15018.5</f>
        <v>22718.853000000003</v>
      </c>
      <c r="AG204" s="3" t="s">
        <v>2037</v>
      </c>
    </row>
    <row r="205" spans="1:33" x14ac:dyDescent="0.2">
      <c r="A205" s="101" t="s">
        <v>95</v>
      </c>
      <c r="B205" s="102" t="s">
        <v>2245</v>
      </c>
      <c r="C205" s="103">
        <v>37766.43</v>
      </c>
      <c r="D205" s="103" t="s">
        <v>2319</v>
      </c>
      <c r="E205" s="19">
        <f>(C205-C$7)/C$8</f>
        <v>-24842.992587746507</v>
      </c>
      <c r="F205" s="3">
        <f>ROUND(2*E205,0)/2</f>
        <v>-24843</v>
      </c>
      <c r="G205" s="3">
        <f>C205-(C$7+C$8*F205)</f>
        <v>4.3960000039078295E-3</v>
      </c>
      <c r="I205" s="3">
        <f>G205</f>
        <v>4.3960000039078295E-3</v>
      </c>
      <c r="O205" s="5">
        <f ca="1">+C$11+C$12*F205</f>
        <v>1.9772435204738607E-3</v>
      </c>
      <c r="Q205" s="4">
        <f>C205-15018.5</f>
        <v>22747.93</v>
      </c>
      <c r="AG205" s="3" t="s">
        <v>2037</v>
      </c>
    </row>
    <row r="206" spans="1:33" x14ac:dyDescent="0.2">
      <c r="A206" s="101" t="s">
        <v>95</v>
      </c>
      <c r="B206" s="102" t="s">
        <v>2245</v>
      </c>
      <c r="C206" s="103">
        <v>37766.430999999997</v>
      </c>
      <c r="D206" s="103" t="s">
        <v>2319</v>
      </c>
      <c r="E206" s="19">
        <f>(C206-C$7)/C$8</f>
        <v>-24842.990901610596</v>
      </c>
      <c r="F206" s="3">
        <f>ROUND(2*E206,0)/2</f>
        <v>-24843</v>
      </c>
      <c r="G206" s="3">
        <f>C206-(C$7+C$8*F206)</f>
        <v>5.3960000004735775E-3</v>
      </c>
      <c r="I206" s="3">
        <f>G206</f>
        <v>5.3960000004735775E-3</v>
      </c>
      <c r="O206" s="5">
        <f ca="1">+C$11+C$12*F206</f>
        <v>1.9772435204738607E-3</v>
      </c>
      <c r="Q206" s="4">
        <f>C206-15018.5</f>
        <v>22747.930999999997</v>
      </c>
      <c r="AG206" s="3" t="s">
        <v>2037</v>
      </c>
    </row>
    <row r="207" spans="1:33" x14ac:dyDescent="0.2">
      <c r="A207" s="101" t="s">
        <v>95</v>
      </c>
      <c r="B207" s="102" t="s">
        <v>2245</v>
      </c>
      <c r="C207" s="103">
        <v>37785.402000000002</v>
      </c>
      <c r="D207" s="103" t="s">
        <v>2319</v>
      </c>
      <c r="E207" s="19">
        <f>(C207-C$7)/C$8</f>
        <v>-24811.003217147318</v>
      </c>
      <c r="F207" s="3">
        <f>ROUND(2*E207,0)/2</f>
        <v>-24811</v>
      </c>
      <c r="G207" s="3">
        <f>C207-(C$7+C$8*F207)</f>
        <v>-1.9079999910900369E-3</v>
      </c>
      <c r="I207" s="3">
        <f>G207</f>
        <v>-1.9079999910900369E-3</v>
      </c>
      <c r="O207" s="5">
        <f ca="1">+C$11+C$12*F207</f>
        <v>1.9713678380586064E-3</v>
      </c>
      <c r="Q207" s="4">
        <f>C207-15018.5</f>
        <v>22766.902000000002</v>
      </c>
      <c r="AG207" s="3" t="s">
        <v>2037</v>
      </c>
    </row>
    <row r="208" spans="1:33" x14ac:dyDescent="0.2">
      <c r="A208" s="101" t="s">
        <v>2864</v>
      </c>
      <c r="B208" s="102" t="s">
        <v>2245</v>
      </c>
      <c r="C208" s="103">
        <v>37903.413999999997</v>
      </c>
      <c r="D208" s="103" t="s">
        <v>2319</v>
      </c>
      <c r="E208" s="19">
        <f>(C208-C$7)/C$8</f>
        <v>-24612.018945423151</v>
      </c>
      <c r="F208" s="3">
        <f>ROUND(2*E208,0)/2</f>
        <v>-24612</v>
      </c>
      <c r="G208" s="3">
        <f>C208-(C$7+C$8*F208)</f>
        <v>-1.1235999998461921E-2</v>
      </c>
      <c r="I208" s="3">
        <f>G208</f>
        <v>-1.1235999998461921E-2</v>
      </c>
      <c r="O208" s="5">
        <f ca="1">+C$11+C$12*F208</f>
        <v>1.9348284380387398E-3</v>
      </c>
      <c r="Q208" s="4">
        <f>C208-15018.5</f>
        <v>22884.913999999997</v>
      </c>
      <c r="AG208" s="3" t="s">
        <v>2037</v>
      </c>
    </row>
    <row r="209" spans="1:33" x14ac:dyDescent="0.2">
      <c r="A209" s="101" t="s">
        <v>2864</v>
      </c>
      <c r="B209" s="102" t="s">
        <v>2245</v>
      </c>
      <c r="C209" s="103">
        <v>37903.417000000001</v>
      </c>
      <c r="D209" s="103" t="s">
        <v>2319</v>
      </c>
      <c r="E209" s="19">
        <f>(C209-C$7)/C$8</f>
        <v>-24612.013887015397</v>
      </c>
      <c r="F209" s="3">
        <f>ROUND(2*E209,0)/2</f>
        <v>-24612</v>
      </c>
      <c r="G209" s="3">
        <f>C209-(C$7+C$8*F209)</f>
        <v>-8.2359999942127615E-3</v>
      </c>
      <c r="I209" s="3">
        <f>G209</f>
        <v>-8.2359999942127615E-3</v>
      </c>
      <c r="O209" s="5">
        <f ca="1">+C$11+C$12*F209</f>
        <v>1.9348284380387398E-3</v>
      </c>
      <c r="Q209" s="4">
        <f>C209-15018.5</f>
        <v>22884.917000000001</v>
      </c>
      <c r="AG209" s="3" t="s">
        <v>2037</v>
      </c>
    </row>
    <row r="210" spans="1:33" x14ac:dyDescent="0.2">
      <c r="A210" s="101" t="s">
        <v>95</v>
      </c>
      <c r="B210" s="102" t="s">
        <v>2245</v>
      </c>
      <c r="C210" s="103">
        <v>37903.425999999999</v>
      </c>
      <c r="D210" s="103" t="s">
        <v>2319</v>
      </c>
      <c r="E210" s="19">
        <f>(C210-C$7)/C$8</f>
        <v>-24611.998711792156</v>
      </c>
      <c r="F210" s="3">
        <f>ROUND(2*E210,0)/2</f>
        <v>-24612</v>
      </c>
      <c r="G210" s="3">
        <f>C210-(C$7+C$8*F210)</f>
        <v>7.6400000398280099E-4</v>
      </c>
      <c r="I210" s="3">
        <f>G210</f>
        <v>7.6400000398280099E-4</v>
      </c>
      <c r="O210" s="5">
        <f ca="1">+C$11+C$12*F210</f>
        <v>1.9348284380387398E-3</v>
      </c>
      <c r="Q210" s="4">
        <f>C210-15018.5</f>
        <v>22884.925999999999</v>
      </c>
      <c r="AG210" s="3" t="s">
        <v>2037</v>
      </c>
    </row>
    <row r="211" spans="1:33" x14ac:dyDescent="0.2">
      <c r="A211" s="101" t="s">
        <v>95</v>
      </c>
      <c r="B211" s="102" t="s">
        <v>2245</v>
      </c>
      <c r="C211" s="103">
        <v>37922.394999999997</v>
      </c>
      <c r="D211" s="103" t="s">
        <v>2319</v>
      </c>
      <c r="E211" s="19">
        <f>(C211-C$7)/C$8</f>
        <v>-24580.014399600721</v>
      </c>
      <c r="F211" s="3">
        <f>ROUND(2*E211,0)/2</f>
        <v>-24580</v>
      </c>
      <c r="G211" s="3">
        <f>C211-(C$7+C$8*F211)</f>
        <v>-8.5400000025401823E-3</v>
      </c>
      <c r="I211" s="3">
        <f>G211</f>
        <v>-8.5400000025401823E-3</v>
      </c>
      <c r="O211" s="5">
        <f ca="1">+C$11+C$12*F211</f>
        <v>1.9289527556234846E-3</v>
      </c>
      <c r="Q211" s="4">
        <f>C211-15018.5</f>
        <v>22903.894999999997</v>
      </c>
      <c r="AG211" s="3" t="s">
        <v>2037</v>
      </c>
    </row>
    <row r="212" spans="1:33" x14ac:dyDescent="0.2">
      <c r="A212" s="101" t="s">
        <v>95</v>
      </c>
      <c r="B212" s="102" t="s">
        <v>2245</v>
      </c>
      <c r="C212" s="103">
        <v>37928.324999999997</v>
      </c>
      <c r="D212" s="103" t="s">
        <v>2319</v>
      </c>
      <c r="E212" s="19">
        <f>(C212-C$7)/C$8</f>
        <v>-24570.01561361858</v>
      </c>
      <c r="F212" s="3">
        <f>ROUND(2*E212,0)/2</f>
        <v>-24570</v>
      </c>
      <c r="G212" s="3">
        <f>C212-(C$7+C$8*F212)</f>
        <v>-9.2599999989033677E-3</v>
      </c>
      <c r="I212" s="3">
        <f>G212</f>
        <v>-9.2599999989033677E-3</v>
      </c>
      <c r="O212" s="5">
        <f ca="1">+C$11+C$12*F212</f>
        <v>1.9271166048687176E-3</v>
      </c>
      <c r="Q212" s="4">
        <f>C212-15018.5</f>
        <v>22909.824999999997</v>
      </c>
      <c r="AG212" s="3" t="s">
        <v>2037</v>
      </c>
    </row>
    <row r="213" spans="1:33" x14ac:dyDescent="0.2">
      <c r="A213" s="101" t="s">
        <v>95</v>
      </c>
      <c r="B213" s="102" t="s">
        <v>2245</v>
      </c>
      <c r="C213" s="103">
        <v>37944.345999999998</v>
      </c>
      <c r="D213" s="103" t="s">
        <v>2319</v>
      </c>
      <c r="E213" s="19">
        <f>(C213-C$7)/C$8</f>
        <v>-24543.00203010764</v>
      </c>
      <c r="F213" s="3">
        <f>ROUND(2*E213,0)/2</f>
        <v>-24543</v>
      </c>
      <c r="G213" s="3">
        <f>C213-(C$7+C$8*F213)</f>
        <v>-1.2040000001434237E-3</v>
      </c>
      <c r="I213" s="3">
        <f>G213</f>
        <v>-1.2040000001434237E-3</v>
      </c>
      <c r="O213" s="5">
        <f ca="1">+C$11+C$12*F213</f>
        <v>1.9221589978308464E-3</v>
      </c>
      <c r="Q213" s="4">
        <f>C213-15018.5</f>
        <v>22925.845999999998</v>
      </c>
      <c r="AG213" s="3" t="s">
        <v>2037</v>
      </c>
    </row>
    <row r="214" spans="1:33" x14ac:dyDescent="0.2">
      <c r="A214" s="101" t="s">
        <v>95</v>
      </c>
      <c r="B214" s="102" t="s">
        <v>2245</v>
      </c>
      <c r="C214" s="103">
        <v>37944.347999999998</v>
      </c>
      <c r="D214" s="103" t="s">
        <v>2319</v>
      </c>
      <c r="E214" s="19">
        <f>(C214-C$7)/C$8</f>
        <v>-24542.998657835808</v>
      </c>
      <c r="F214" s="3">
        <f>ROUND(2*E214,0)/2</f>
        <v>-24543</v>
      </c>
      <c r="G214" s="3">
        <f>C214-(C$7+C$8*F214)</f>
        <v>7.9600000026402995E-4</v>
      </c>
      <c r="I214" s="3">
        <f>G214</f>
        <v>7.9600000026402995E-4</v>
      </c>
      <c r="O214" s="5">
        <f ca="1">+C$11+C$12*F214</f>
        <v>1.9221589978308464E-3</v>
      </c>
      <c r="Q214" s="4">
        <f>C214-15018.5</f>
        <v>22925.847999999998</v>
      </c>
      <c r="AG214" s="3" t="s">
        <v>2037</v>
      </c>
    </row>
    <row r="215" spans="1:33" x14ac:dyDescent="0.2">
      <c r="A215" s="101" t="s">
        <v>95</v>
      </c>
      <c r="B215" s="102" t="s">
        <v>2245</v>
      </c>
      <c r="C215" s="103">
        <v>37947.31</v>
      </c>
      <c r="D215" s="103" t="s">
        <v>2319</v>
      </c>
      <c r="E215" s="19">
        <f>(C215-C$7)/C$8</f>
        <v>-24538.004323252488</v>
      </c>
      <c r="F215" s="3">
        <f>ROUND(2*E215,0)/2</f>
        <v>-24538</v>
      </c>
      <c r="G215" s="3">
        <f>C215-(C$7+C$8*F215)</f>
        <v>-2.5639999948907644E-3</v>
      </c>
      <c r="I215" s="3">
        <f>G215</f>
        <v>-2.5639999948907644E-3</v>
      </c>
      <c r="O215" s="5">
        <f ca="1">+C$11+C$12*F215</f>
        <v>1.9212409224534624E-3</v>
      </c>
      <c r="Q215" s="4">
        <f>C215-15018.5</f>
        <v>22928.809999999998</v>
      </c>
      <c r="AG215" s="3" t="s">
        <v>2037</v>
      </c>
    </row>
    <row r="216" spans="1:33" x14ac:dyDescent="0.2">
      <c r="A216" s="101" t="s">
        <v>95</v>
      </c>
      <c r="B216" s="102" t="s">
        <v>2245</v>
      </c>
      <c r="C216" s="103">
        <v>37947.311000000002</v>
      </c>
      <c r="D216" s="103" t="s">
        <v>2319</v>
      </c>
      <c r="E216" s="19">
        <f>(C216-C$7)/C$8</f>
        <v>-24538.002637116562</v>
      </c>
      <c r="F216" s="3">
        <f>ROUND(2*E216,0)/2</f>
        <v>-24538</v>
      </c>
      <c r="G216" s="3">
        <f>C216-(C$7+C$8*F216)</f>
        <v>-1.5639999910490587E-3</v>
      </c>
      <c r="I216" s="3">
        <f>G216</f>
        <v>-1.5639999910490587E-3</v>
      </c>
      <c r="O216" s="5">
        <f ca="1">+C$11+C$12*F216</f>
        <v>1.9212409224534624E-3</v>
      </c>
      <c r="Q216" s="4">
        <f>C216-15018.5</f>
        <v>22928.811000000002</v>
      </c>
      <c r="AG216" s="3" t="s">
        <v>2037</v>
      </c>
    </row>
    <row r="217" spans="1:33" x14ac:dyDescent="0.2">
      <c r="A217" s="101" t="s">
        <v>2864</v>
      </c>
      <c r="B217" s="102" t="s">
        <v>2245</v>
      </c>
      <c r="C217" s="103">
        <v>37948.555999999997</v>
      </c>
      <c r="D217" s="103" t="s">
        <v>2319</v>
      </c>
      <c r="E217" s="19">
        <f>(C217-C$7)/C$8</f>
        <v>-24535.903397901096</v>
      </c>
      <c r="F217" s="3">
        <f>ROUND(2*E217,0)/2</f>
        <v>-24536</v>
      </c>
      <c r="G217" s="3">
        <f>C217-(C$7+C$8*F217)</f>
        <v>5.7291999997687526E-2</v>
      </c>
      <c r="I217" s="3">
        <f>G217</f>
        <v>5.7291999997687526E-2</v>
      </c>
      <c r="O217" s="5">
        <f ca="1">+C$11+C$12*F217</f>
        <v>1.9208736923025092E-3</v>
      </c>
      <c r="Q217" s="4">
        <f>C217-15018.5</f>
        <v>22930.055999999997</v>
      </c>
      <c r="AG217" s="3" t="s">
        <v>2037</v>
      </c>
    </row>
    <row r="218" spans="1:33" x14ac:dyDescent="0.2">
      <c r="A218" s="101" t="s">
        <v>95</v>
      </c>
      <c r="B218" s="102" t="s">
        <v>2245</v>
      </c>
      <c r="C218" s="103">
        <v>37958.582000000002</v>
      </c>
      <c r="D218" s="103" t="s">
        <v>2319</v>
      </c>
      <c r="E218" s="19">
        <f>(C218-C$7)/C$8</f>
        <v>-24518.998199206831</v>
      </c>
      <c r="F218" s="3">
        <f>ROUND(2*E218,0)/2</f>
        <v>-24519</v>
      </c>
      <c r="G218" s="3">
        <f>C218-(C$7+C$8*F218)</f>
        <v>1.0680000050342642E-3</v>
      </c>
      <c r="I218" s="3">
        <f>G218</f>
        <v>1.0680000050342642E-3</v>
      </c>
      <c r="O218" s="5">
        <f ca="1">+C$11+C$12*F218</f>
        <v>1.917752236019405E-3</v>
      </c>
      <c r="Q218" s="4">
        <f>C218-15018.5</f>
        <v>22940.082000000002</v>
      </c>
      <c r="AG218" s="3" t="s">
        <v>2037</v>
      </c>
    </row>
    <row r="219" spans="1:33" x14ac:dyDescent="0.2">
      <c r="A219" s="101" t="s">
        <v>2892</v>
      </c>
      <c r="B219" s="102" t="s">
        <v>2245</v>
      </c>
      <c r="C219" s="103">
        <v>37958.582999999999</v>
      </c>
      <c r="D219" s="103" t="s">
        <v>2319</v>
      </c>
      <c r="E219" s="19">
        <f>(C219-C$7)/C$8</f>
        <v>-24518.996513070921</v>
      </c>
      <c r="F219" s="3">
        <f>ROUND(2*E219,0)/2</f>
        <v>-24519</v>
      </c>
      <c r="G219" s="3">
        <f>C219-(C$7+C$8*F219)</f>
        <v>2.0680000016000122E-3</v>
      </c>
      <c r="I219" s="3">
        <f>G219</f>
        <v>2.0680000016000122E-3</v>
      </c>
      <c r="O219" s="5">
        <f ca="1">+C$11+C$12*F219</f>
        <v>1.917752236019405E-3</v>
      </c>
      <c r="Q219" s="4">
        <f>C219-15018.5</f>
        <v>22940.082999999999</v>
      </c>
      <c r="AG219" s="3" t="s">
        <v>2037</v>
      </c>
    </row>
    <row r="220" spans="1:33" x14ac:dyDescent="0.2">
      <c r="A220" s="101" t="s">
        <v>2892</v>
      </c>
      <c r="B220" s="102" t="s">
        <v>2245</v>
      </c>
      <c r="C220" s="103">
        <v>37958.584999999999</v>
      </c>
      <c r="D220" s="103" t="s">
        <v>2319</v>
      </c>
      <c r="E220" s="19">
        <f>(C220-C$7)/C$8</f>
        <v>-24518.993140799088</v>
      </c>
      <c r="F220" s="3">
        <f>ROUND(2*E220,0)/2</f>
        <v>-24519</v>
      </c>
      <c r="G220" s="3">
        <f>C220-(C$7+C$8*F220)</f>
        <v>4.0680000020074658E-3</v>
      </c>
      <c r="I220" s="3">
        <f>G220</f>
        <v>4.0680000020074658E-3</v>
      </c>
      <c r="O220" s="5">
        <f ca="1">+C$11+C$12*F220</f>
        <v>1.917752236019405E-3</v>
      </c>
      <c r="Q220" s="4">
        <f>C220-15018.5</f>
        <v>22940.084999999999</v>
      </c>
      <c r="AG220" s="3" t="s">
        <v>2037</v>
      </c>
    </row>
    <row r="221" spans="1:33" x14ac:dyDescent="0.2">
      <c r="A221" s="101" t="s">
        <v>95</v>
      </c>
      <c r="B221" s="102" t="s">
        <v>2245</v>
      </c>
      <c r="C221" s="103">
        <v>37958.588000000003</v>
      </c>
      <c r="D221" s="103" t="s">
        <v>2319</v>
      </c>
      <c r="E221" s="19">
        <f>(C221-C$7)/C$8</f>
        <v>-24518.988082391334</v>
      </c>
      <c r="F221" s="3">
        <f>ROUND(2*E221,0)/2</f>
        <v>-24519</v>
      </c>
      <c r="G221" s="3">
        <f>C221-(C$7+C$8*F221)</f>
        <v>7.0680000062566251E-3</v>
      </c>
      <c r="I221" s="3">
        <f>G221</f>
        <v>7.0680000062566251E-3</v>
      </c>
      <c r="O221" s="5">
        <f ca="1">+C$11+C$12*F221</f>
        <v>1.917752236019405E-3</v>
      </c>
      <c r="Q221" s="4">
        <f>C221-15018.5</f>
        <v>22940.088000000003</v>
      </c>
      <c r="AG221" s="3" t="s">
        <v>2037</v>
      </c>
    </row>
    <row r="222" spans="1:33" x14ac:dyDescent="0.2">
      <c r="A222" s="101" t="s">
        <v>2864</v>
      </c>
      <c r="B222" s="102" t="s">
        <v>2245</v>
      </c>
      <c r="C222" s="103">
        <v>37960.423999999999</v>
      </c>
      <c r="D222" s="103" t="s">
        <v>2319</v>
      </c>
      <c r="E222" s="19">
        <f>(C222-C$7)/C$8</f>
        <v>-24515.892336849483</v>
      </c>
      <c r="F222" s="3">
        <f>ROUND(2*E222,0)/2</f>
        <v>-24516</v>
      </c>
      <c r="O222" s="5">
        <f ca="1">+C$11+C$12*F222</f>
        <v>1.9172013907929751E-3</v>
      </c>
      <c r="Q222" s="4">
        <f>C222-15018.5</f>
        <v>22941.923999999999</v>
      </c>
      <c r="U222" s="3">
        <f>C222-(C$7+C$8*F222)</f>
        <v>6.385200000659097E-2</v>
      </c>
      <c r="AG222" s="3" t="s">
        <v>2037</v>
      </c>
    </row>
    <row r="223" spans="1:33" x14ac:dyDescent="0.2">
      <c r="A223" s="101" t="s">
        <v>95</v>
      </c>
      <c r="B223" s="102" t="s">
        <v>2245</v>
      </c>
      <c r="C223" s="103">
        <v>38001.283000000003</v>
      </c>
      <c r="D223" s="103" t="s">
        <v>2319</v>
      </c>
      <c r="E223" s="19">
        <f>(C223-C$7)/C$8</f>
        <v>-24446.99850945584</v>
      </c>
      <c r="F223" s="3">
        <f>ROUND(2*E223,0)/2</f>
        <v>-24447</v>
      </c>
      <c r="G223" s="3">
        <f>C223-(C$7+C$8*F223)</f>
        <v>8.8400000822730362E-4</v>
      </c>
      <c r="I223" s="3">
        <f>G223</f>
        <v>8.8400000822730362E-4</v>
      </c>
      <c r="O223" s="5">
        <f ca="1">+C$11+C$12*F223</f>
        <v>1.9045319505850817E-3</v>
      </c>
      <c r="Q223" s="4">
        <f>C223-15018.5</f>
        <v>22982.783000000003</v>
      </c>
      <c r="AG223" s="3" t="s">
        <v>2037</v>
      </c>
    </row>
    <row r="224" spans="1:33" x14ac:dyDescent="0.2">
      <c r="A224" s="101" t="s">
        <v>2892</v>
      </c>
      <c r="B224" s="102" t="s">
        <v>2245</v>
      </c>
      <c r="C224" s="103">
        <v>38049.326000000001</v>
      </c>
      <c r="D224" s="103" t="s">
        <v>2319</v>
      </c>
      <c r="E224" s="19">
        <f>(C224-C$7)/C$8</f>
        <v>-24365.991481641344</v>
      </c>
      <c r="F224" s="3">
        <f>ROUND(2*E224,0)/2</f>
        <v>-24366</v>
      </c>
      <c r="G224" s="3">
        <f>C224-(C$7+C$8*F224)</f>
        <v>5.052000007708557E-3</v>
      </c>
      <c r="I224" s="3">
        <f>G224</f>
        <v>5.052000007708557E-3</v>
      </c>
      <c r="O224" s="5">
        <f ca="1">+C$11+C$12*F224</f>
        <v>1.889659129471468E-3</v>
      </c>
      <c r="Q224" s="4">
        <f>C224-15018.5</f>
        <v>23030.826000000001</v>
      </c>
      <c r="AG224" s="3" t="s">
        <v>2037</v>
      </c>
    </row>
    <row r="225" spans="1:33" x14ac:dyDescent="0.2">
      <c r="A225" s="101" t="s">
        <v>2892</v>
      </c>
      <c r="B225" s="102" t="s">
        <v>2245</v>
      </c>
      <c r="C225" s="103">
        <v>38091.434999999998</v>
      </c>
      <c r="D225" s="103" t="s">
        <v>2319</v>
      </c>
      <c r="E225" s="19">
        <f>(C225-C$7)/C$8</f>
        <v>-24294.989984352655</v>
      </c>
      <c r="F225" s="3">
        <f>ROUND(2*E225,0)/2</f>
        <v>-24295</v>
      </c>
      <c r="G225" s="3">
        <f>C225-(C$7+C$8*F225)</f>
        <v>5.9400000027380884E-3</v>
      </c>
      <c r="I225" s="3">
        <f>G225</f>
        <v>5.9400000027380884E-3</v>
      </c>
      <c r="O225" s="5">
        <f ca="1">+C$11+C$12*F225</f>
        <v>1.8766224591126213E-3</v>
      </c>
      <c r="Q225" s="4">
        <f>C225-15018.5</f>
        <v>23072.934999999998</v>
      </c>
      <c r="AG225" s="3" t="s">
        <v>2037</v>
      </c>
    </row>
    <row r="226" spans="1:33" x14ac:dyDescent="0.2">
      <c r="A226" s="101" t="s">
        <v>2892</v>
      </c>
      <c r="B226" s="102" t="s">
        <v>2245</v>
      </c>
      <c r="C226" s="103">
        <v>38091.436000000002</v>
      </c>
      <c r="D226" s="103" t="s">
        <v>2319</v>
      </c>
      <c r="E226" s="19">
        <f>(C226-C$7)/C$8</f>
        <v>-24294.988298216733</v>
      </c>
      <c r="F226" s="3">
        <f>ROUND(2*E226,0)/2</f>
        <v>-24295</v>
      </c>
      <c r="G226" s="3">
        <f>C226-(C$7+C$8*F226)</f>
        <v>6.940000006579794E-3</v>
      </c>
      <c r="I226" s="3">
        <f>G226</f>
        <v>6.940000006579794E-3</v>
      </c>
      <c r="O226" s="5">
        <f ca="1">+C$11+C$12*F226</f>
        <v>1.8766224591126213E-3</v>
      </c>
      <c r="Q226" s="4">
        <f>C226-15018.5</f>
        <v>23072.936000000002</v>
      </c>
      <c r="AG226" s="3" t="s">
        <v>2037</v>
      </c>
    </row>
    <row r="227" spans="1:33" x14ac:dyDescent="0.2">
      <c r="A227" s="101" t="s">
        <v>2892</v>
      </c>
      <c r="B227" s="102" t="s">
        <v>2245</v>
      </c>
      <c r="C227" s="103">
        <v>38180.391000000003</v>
      </c>
      <c r="D227" s="103" t="s">
        <v>2319</v>
      </c>
      <c r="E227" s="19">
        <f>(C227-C$7)/C$8</f>
        <v>-24144.998077805045</v>
      </c>
      <c r="F227" s="3">
        <f>ROUND(2*E227,0)/2</f>
        <v>-24145</v>
      </c>
      <c r="G227" s="3">
        <f>C227-(C$7+C$8*F227)</f>
        <v>1.1400000075809658E-3</v>
      </c>
      <c r="I227" s="3">
        <f>G227</f>
        <v>1.1400000075809658E-3</v>
      </c>
      <c r="O227" s="5">
        <f ca="1">+C$11+C$12*F227</f>
        <v>1.8490801977911133E-3</v>
      </c>
      <c r="Q227" s="4">
        <f>C227-15018.5</f>
        <v>23161.891000000003</v>
      </c>
      <c r="AG227" s="3" t="s">
        <v>2037</v>
      </c>
    </row>
    <row r="228" spans="1:33" x14ac:dyDescent="0.2">
      <c r="A228" s="101" t="s">
        <v>2892</v>
      </c>
      <c r="B228" s="102" t="s">
        <v>2245</v>
      </c>
      <c r="C228" s="103">
        <v>38180.394</v>
      </c>
      <c r="D228" s="103" t="s">
        <v>2319</v>
      </c>
      <c r="E228" s="19">
        <f>(C228-C$7)/C$8</f>
        <v>-24144.993019397301</v>
      </c>
      <c r="F228" s="3">
        <f>ROUND(2*E228,0)/2</f>
        <v>-24145</v>
      </c>
      <c r="G228" s="3">
        <f>C228-(C$7+C$8*F228)</f>
        <v>4.1400000045541674E-3</v>
      </c>
      <c r="I228" s="3">
        <f>G228</f>
        <v>4.1400000045541674E-3</v>
      </c>
      <c r="O228" s="5">
        <f ca="1">+C$11+C$12*F228</f>
        <v>1.8490801977911133E-3</v>
      </c>
      <c r="Q228" s="4">
        <f>C228-15018.5</f>
        <v>23161.894</v>
      </c>
      <c r="AG228" s="3" t="s">
        <v>2037</v>
      </c>
    </row>
    <row r="229" spans="1:33" x14ac:dyDescent="0.2">
      <c r="A229" s="101" t="s">
        <v>2892</v>
      </c>
      <c r="B229" s="102" t="s">
        <v>2245</v>
      </c>
      <c r="C229" s="103">
        <v>38238.508000000002</v>
      </c>
      <c r="D229" s="103" t="s">
        <v>2319</v>
      </c>
      <c r="E229" s="19">
        <f>(C229-C$7)/C$8</f>
        <v>-24047.004916772323</v>
      </c>
      <c r="F229" s="3">
        <f>ROUND(2*E229,0)/2</f>
        <v>-24047</v>
      </c>
      <c r="G229" s="3">
        <f>C229-(C$7+C$8*F229)</f>
        <v>-2.9159999976400286E-3</v>
      </c>
      <c r="I229" s="3">
        <f>G229</f>
        <v>-2.9159999976400286E-3</v>
      </c>
      <c r="O229" s="5">
        <f ca="1">+C$11+C$12*F229</f>
        <v>1.8310859203943953E-3</v>
      </c>
      <c r="Q229" s="4">
        <f>C229-15018.5</f>
        <v>23220.008000000002</v>
      </c>
      <c r="AG229" s="3" t="s">
        <v>2037</v>
      </c>
    </row>
    <row r="230" spans="1:33" x14ac:dyDescent="0.2">
      <c r="A230" s="101" t="s">
        <v>2892</v>
      </c>
      <c r="B230" s="102" t="s">
        <v>2245</v>
      </c>
      <c r="C230" s="103">
        <v>38244.434999999998</v>
      </c>
      <c r="D230" s="103" t="s">
        <v>2319</v>
      </c>
      <c r="E230" s="19">
        <f>(C230-C$7)/C$8</f>
        <v>-24037.011189197936</v>
      </c>
      <c r="F230" s="3">
        <f>ROUND(2*E230,0)/2</f>
        <v>-24037</v>
      </c>
      <c r="G230" s="3">
        <f>C230-(C$7+C$8*F230)</f>
        <v>-6.6359999982523732E-3</v>
      </c>
      <c r="I230" s="3">
        <f>G230</f>
        <v>-6.6359999982523732E-3</v>
      </c>
      <c r="O230" s="5">
        <f ca="1">+C$11+C$12*F230</f>
        <v>1.8292497696396283E-3</v>
      </c>
      <c r="Q230" s="4">
        <f>C230-15018.5</f>
        <v>23225.934999999998</v>
      </c>
    </row>
    <row r="231" spans="1:33" x14ac:dyDescent="0.2">
      <c r="A231" s="101" t="s">
        <v>2811</v>
      </c>
      <c r="B231" s="102" t="s">
        <v>2245</v>
      </c>
      <c r="C231" s="103">
        <v>38371.362999999998</v>
      </c>
      <c r="D231" s="103" t="s">
        <v>2319</v>
      </c>
      <c r="E231" s="19">
        <f>(C231-C$7)/C$8</f>
        <v>-23822.993329646313</v>
      </c>
      <c r="F231" s="3">
        <f>ROUND(2*E231,0)/2</f>
        <v>-23823</v>
      </c>
      <c r="G231" s="3">
        <f>C231-(C$7+C$8*F231)</f>
        <v>3.9560000004712492E-3</v>
      </c>
      <c r="I231" s="3">
        <f>G231</f>
        <v>3.9560000004712492E-3</v>
      </c>
      <c r="O231" s="5">
        <f ca="1">+C$11+C$12*F231</f>
        <v>1.7899561434876116E-3</v>
      </c>
      <c r="Q231" s="4">
        <f>C231-15018.5</f>
        <v>23352.862999999998</v>
      </c>
    </row>
    <row r="232" spans="1:33" x14ac:dyDescent="0.2">
      <c r="A232" s="101" t="s">
        <v>2811</v>
      </c>
      <c r="B232" s="102" t="s">
        <v>2245</v>
      </c>
      <c r="C232" s="103">
        <v>38371.368000000002</v>
      </c>
      <c r="D232" s="103" t="s">
        <v>2319</v>
      </c>
      <c r="E232" s="19">
        <f>(C232-C$7)/C$8</f>
        <v>-23822.984898966726</v>
      </c>
      <c r="F232" s="3">
        <f>ROUND(2*E232,0)/2</f>
        <v>-23823</v>
      </c>
      <c r="G232" s="3">
        <f>C232-(C$7+C$8*F232)</f>
        <v>8.9560000051278621E-3</v>
      </c>
      <c r="I232" s="3">
        <f>G232</f>
        <v>8.9560000051278621E-3</v>
      </c>
      <c r="O232" s="5">
        <f ca="1">+C$11+C$12*F232</f>
        <v>1.7899561434876116E-3</v>
      </c>
      <c r="Q232" s="4">
        <f>C232-15018.5</f>
        <v>23352.868000000002</v>
      </c>
      <c r="AG232" s="3" t="s">
        <v>2037</v>
      </c>
    </row>
    <row r="233" spans="1:33" x14ac:dyDescent="0.2">
      <c r="A233" s="101" t="s">
        <v>2811</v>
      </c>
      <c r="B233" s="102" t="s">
        <v>2245</v>
      </c>
      <c r="C233" s="103">
        <v>38371.373</v>
      </c>
      <c r="D233" s="103" t="s">
        <v>2319</v>
      </c>
      <c r="E233" s="19">
        <f>(C233-C$7)/C$8</f>
        <v>-23822.97646828715</v>
      </c>
      <c r="F233" s="3">
        <f>ROUND(2*E233,0)/2</f>
        <v>-23823</v>
      </c>
      <c r="G233" s="3">
        <f>C233-(C$7+C$8*F233)</f>
        <v>1.3956000002508517E-2</v>
      </c>
      <c r="I233" s="3">
        <f>G233</f>
        <v>1.3956000002508517E-2</v>
      </c>
      <c r="O233" s="5">
        <f ca="1">+C$11+C$12*F233</f>
        <v>1.7899561434876116E-3</v>
      </c>
      <c r="Q233" s="4">
        <f>C233-15018.5</f>
        <v>23352.873</v>
      </c>
      <c r="AG233" s="3" t="s">
        <v>2037</v>
      </c>
    </row>
    <row r="234" spans="1:33" x14ac:dyDescent="0.2">
      <c r="A234" s="101" t="s">
        <v>2892</v>
      </c>
      <c r="B234" s="102" t="s">
        <v>2245</v>
      </c>
      <c r="C234" s="103">
        <v>38413.474999999999</v>
      </c>
      <c r="D234" s="103" t="s">
        <v>2319</v>
      </c>
      <c r="E234" s="19">
        <f>(C234-C$7)/C$8</f>
        <v>-23751.98677394987</v>
      </c>
      <c r="F234" s="3">
        <f>ROUND(2*E234,0)/2</f>
        <v>-23752</v>
      </c>
      <c r="G234" s="3">
        <f>C234-(C$7+C$8*F234)</f>
        <v>7.8439999997499399E-3</v>
      </c>
      <c r="I234" s="3">
        <f>G234</f>
        <v>7.8439999997499399E-3</v>
      </c>
      <c r="O234" s="5">
        <f ca="1">+C$11+C$12*F234</f>
        <v>1.776919473128765E-3</v>
      </c>
      <c r="Q234" s="4">
        <f>C234-15018.5</f>
        <v>23394.974999999999</v>
      </c>
      <c r="AG234" s="3" t="s">
        <v>2037</v>
      </c>
    </row>
    <row r="235" spans="1:33" x14ac:dyDescent="0.2">
      <c r="A235" s="101" t="s">
        <v>2864</v>
      </c>
      <c r="B235" s="102" t="s">
        <v>2245</v>
      </c>
      <c r="C235" s="103">
        <v>38499.47</v>
      </c>
      <c r="D235" s="103" t="s">
        <v>2319</v>
      </c>
      <c r="E235" s="19">
        <f>(C235-C$7)/C$8</f>
        <v>-23606.987515849669</v>
      </c>
      <c r="F235" s="3">
        <f>ROUND(2*E235,0)/2</f>
        <v>-23607</v>
      </c>
      <c r="G235" s="3">
        <f>C235-(C$7+C$8*F235)</f>
        <v>7.4040000035893172E-3</v>
      </c>
      <c r="I235" s="3">
        <f>G235</f>
        <v>7.4040000035893172E-3</v>
      </c>
      <c r="O235" s="5">
        <f ca="1">+C$11+C$12*F235</f>
        <v>1.7502952871846409E-3</v>
      </c>
      <c r="Q235" s="4">
        <f>C235-15018.5</f>
        <v>23480.97</v>
      </c>
      <c r="AG235" s="3" t="s">
        <v>2037</v>
      </c>
    </row>
    <row r="236" spans="1:33" x14ac:dyDescent="0.2">
      <c r="A236" s="101" t="s">
        <v>2864</v>
      </c>
      <c r="B236" s="102" t="s">
        <v>2245</v>
      </c>
      <c r="C236" s="103">
        <v>38499.47</v>
      </c>
      <c r="D236" s="103" t="s">
        <v>2319</v>
      </c>
      <c r="E236" s="19">
        <f>(C236-C$7)/C$8</f>
        <v>-23606.987515849669</v>
      </c>
      <c r="F236" s="3">
        <f>ROUND(2*E236,0)/2</f>
        <v>-23607</v>
      </c>
      <c r="G236" s="3">
        <f>C236-(C$7+C$8*F236)</f>
        <v>7.4040000035893172E-3</v>
      </c>
      <c r="I236" s="3">
        <f>G236</f>
        <v>7.4040000035893172E-3</v>
      </c>
      <c r="O236" s="5">
        <f ca="1">+C$11+C$12*F236</f>
        <v>1.7502952871846409E-3</v>
      </c>
      <c r="Q236" s="4">
        <f>C236-15018.5</f>
        <v>23480.97</v>
      </c>
      <c r="AG236" s="3" t="s">
        <v>2037</v>
      </c>
    </row>
    <row r="237" spans="1:33" x14ac:dyDescent="0.2">
      <c r="A237" s="101" t="s">
        <v>239</v>
      </c>
      <c r="B237" s="102" t="s">
        <v>2245</v>
      </c>
      <c r="C237" s="103">
        <v>38500.650999999998</v>
      </c>
      <c r="D237" s="103" t="s">
        <v>2319</v>
      </c>
      <c r="E237" s="19">
        <f>(C237-C$7)/C$8</f>
        <v>-23604.996189332825</v>
      </c>
      <c r="F237" s="3">
        <f>ROUND(2*E237,0)/2</f>
        <v>-23605</v>
      </c>
      <c r="G237" s="3">
        <f>C237-(C$7+C$8*F237)</f>
        <v>2.2600000011152588E-3</v>
      </c>
      <c r="I237" s="3">
        <f>G237</f>
        <v>2.2600000011152588E-3</v>
      </c>
      <c r="O237" s="5">
        <f ca="1">+C$11+C$12*F237</f>
        <v>1.7499280570336877E-3</v>
      </c>
      <c r="Q237" s="4">
        <f>C237-15018.5</f>
        <v>23482.150999999998</v>
      </c>
      <c r="AG237" s="3" t="s">
        <v>2037</v>
      </c>
    </row>
    <row r="238" spans="1:33" x14ac:dyDescent="0.2">
      <c r="A238" s="101" t="s">
        <v>2864</v>
      </c>
      <c r="B238" s="102" t="s">
        <v>2245</v>
      </c>
      <c r="C238" s="103">
        <v>38502.406000000003</v>
      </c>
      <c r="D238" s="103" t="s">
        <v>2319</v>
      </c>
      <c r="E238" s="19">
        <f>(C238-C$7)/C$8</f>
        <v>-23602.037020800162</v>
      </c>
      <c r="F238" s="3">
        <f>ROUND(2*E238,0)/2</f>
        <v>-23602</v>
      </c>
      <c r="G238" s="3">
        <f>C238-(C$7+C$8*F238)</f>
        <v>-2.1955999996862374E-2</v>
      </c>
      <c r="I238" s="3">
        <f>G238</f>
        <v>-2.1955999996862374E-2</v>
      </c>
      <c r="O238" s="5">
        <f ca="1">+C$11+C$12*F238</f>
        <v>1.7493772118072569E-3</v>
      </c>
      <c r="Q238" s="4">
        <f>C238-15018.5</f>
        <v>23483.906000000003</v>
      </c>
      <c r="AG238" s="3" t="s">
        <v>2037</v>
      </c>
    </row>
    <row r="239" spans="1:33" x14ac:dyDescent="0.2">
      <c r="A239" s="101" t="s">
        <v>2864</v>
      </c>
      <c r="B239" s="102" t="s">
        <v>2245</v>
      </c>
      <c r="C239" s="103">
        <v>38502.411999999997</v>
      </c>
      <c r="D239" s="103" t="s">
        <v>2319</v>
      </c>
      <c r="E239" s="19">
        <f>(C239-C$7)/C$8</f>
        <v>-23602.026903984675</v>
      </c>
      <c r="F239" s="3">
        <f>ROUND(2*E239,0)/2</f>
        <v>-23602</v>
      </c>
      <c r="G239" s="3">
        <f>C239-(C$7+C$8*F239)</f>
        <v>-1.5956000002915971E-2</v>
      </c>
      <c r="I239" s="3">
        <f>G239</f>
        <v>-1.5956000002915971E-2</v>
      </c>
      <c r="O239" s="5">
        <f ca="1">+C$11+C$12*F239</f>
        <v>1.7493772118072569E-3</v>
      </c>
      <c r="Q239" s="4">
        <f>C239-15018.5</f>
        <v>23483.911999999997</v>
      </c>
      <c r="AG239" s="3" t="s">
        <v>2037</v>
      </c>
    </row>
    <row r="240" spans="1:33" x14ac:dyDescent="0.2">
      <c r="A240" s="101" t="s">
        <v>2864</v>
      </c>
      <c r="B240" s="102" t="s">
        <v>2245</v>
      </c>
      <c r="C240" s="103">
        <v>38502.413999999997</v>
      </c>
      <c r="D240" s="103" t="s">
        <v>2319</v>
      </c>
      <c r="E240" s="19">
        <f>(C240-C$7)/C$8</f>
        <v>-23602.023531712843</v>
      </c>
      <c r="F240" s="3">
        <f>ROUND(2*E240,0)/2</f>
        <v>-23602</v>
      </c>
      <c r="G240" s="3">
        <f>C240-(C$7+C$8*F240)</f>
        <v>-1.3956000002508517E-2</v>
      </c>
      <c r="I240" s="3">
        <f>G240</f>
        <v>-1.3956000002508517E-2</v>
      </c>
      <c r="O240" s="5">
        <f ca="1">+C$11+C$12*F240</f>
        <v>1.7493772118072569E-3</v>
      </c>
      <c r="Q240" s="4">
        <f>C240-15018.5</f>
        <v>23483.913999999997</v>
      </c>
      <c r="AG240" s="3" t="s">
        <v>2037</v>
      </c>
    </row>
    <row r="241" spans="1:33" x14ac:dyDescent="0.2">
      <c r="A241" s="101" t="s">
        <v>2864</v>
      </c>
      <c r="B241" s="102" t="s">
        <v>2245</v>
      </c>
      <c r="C241" s="103">
        <v>38502.415999999997</v>
      </c>
      <c r="D241" s="103" t="s">
        <v>2319</v>
      </c>
      <c r="E241" s="19">
        <f>(C241-C$7)/C$8</f>
        <v>-23602.02015944101</v>
      </c>
      <c r="F241" s="3">
        <f>ROUND(2*E241,0)/2</f>
        <v>-23602</v>
      </c>
      <c r="G241" s="3">
        <f>C241-(C$7+C$8*F241)</f>
        <v>-1.1956000002101064E-2</v>
      </c>
      <c r="I241" s="3">
        <f>G241</f>
        <v>-1.1956000002101064E-2</v>
      </c>
      <c r="O241" s="5">
        <f ca="1">+C$11+C$12*F241</f>
        <v>1.7493772118072569E-3</v>
      </c>
      <c r="Q241" s="4">
        <f>C241-15018.5</f>
        <v>23483.915999999997</v>
      </c>
      <c r="AG241" s="3" t="s">
        <v>2037</v>
      </c>
    </row>
    <row r="242" spans="1:33" x14ac:dyDescent="0.2">
      <c r="A242" s="101" t="s">
        <v>2864</v>
      </c>
      <c r="B242" s="102" t="s">
        <v>2245</v>
      </c>
      <c r="C242" s="103">
        <v>38502.42</v>
      </c>
      <c r="D242" s="103" t="s">
        <v>2319</v>
      </c>
      <c r="E242" s="19">
        <f>(C242-C$7)/C$8</f>
        <v>-23602.013414897345</v>
      </c>
      <c r="F242" s="3">
        <f>ROUND(2*E242,0)/2</f>
        <v>-23602</v>
      </c>
      <c r="G242" s="3">
        <f>C242-(C$7+C$8*F242)</f>
        <v>-7.9560000012861565E-3</v>
      </c>
      <c r="I242" s="3">
        <f>G242</f>
        <v>-7.9560000012861565E-3</v>
      </c>
      <c r="O242" s="5">
        <f ca="1">+C$11+C$12*F242</f>
        <v>1.7493772118072569E-3</v>
      </c>
      <c r="Q242" s="4">
        <f>C242-15018.5</f>
        <v>23483.919999999998</v>
      </c>
      <c r="AG242" s="3" t="s">
        <v>2037</v>
      </c>
    </row>
    <row r="243" spans="1:33" x14ac:dyDescent="0.2">
      <c r="A243" s="101" t="s">
        <v>239</v>
      </c>
      <c r="B243" s="102" t="s">
        <v>2245</v>
      </c>
      <c r="C243" s="103">
        <v>38513.705000000002</v>
      </c>
      <c r="D243" s="103" t="s">
        <v>2319</v>
      </c>
      <c r="E243" s="19">
        <f>(C243-C$7)/C$8</f>
        <v>-23582.985371084782</v>
      </c>
      <c r="F243" s="3">
        <f>ROUND(2*E243,0)/2</f>
        <v>-23583</v>
      </c>
      <c r="G243" s="3">
        <f>C243-(C$7+C$8*F243)</f>
        <v>8.6760000049252994E-3</v>
      </c>
      <c r="I243" s="3">
        <f>G243</f>
        <v>8.6760000049252994E-3</v>
      </c>
      <c r="O243" s="5">
        <f ca="1">+C$11+C$12*F243</f>
        <v>1.7458885253731995E-3</v>
      </c>
      <c r="Q243" s="4">
        <f>C243-15018.5</f>
        <v>23495.205000000002</v>
      </c>
      <c r="AG243" s="3" t="s">
        <v>2037</v>
      </c>
    </row>
    <row r="244" spans="1:33" x14ac:dyDescent="0.2">
      <c r="A244" s="101" t="s">
        <v>2864</v>
      </c>
      <c r="B244" s="102" t="s">
        <v>2245</v>
      </c>
      <c r="C244" s="103">
        <v>38525.459000000003</v>
      </c>
      <c r="D244" s="103" t="s">
        <v>2319</v>
      </c>
      <c r="E244" s="19">
        <f>(C244-C$7)/C$8</f>
        <v>-23563.1665295276</v>
      </c>
      <c r="F244" s="3">
        <f>ROUND(2*E244,0)/2</f>
        <v>-23563</v>
      </c>
      <c r="O244" s="5">
        <f ca="1">+C$11+C$12*F244</f>
        <v>1.7422162238636654E-3</v>
      </c>
      <c r="Q244" s="4">
        <f>C244-15018.5</f>
        <v>23506.959000000003</v>
      </c>
      <c r="U244" s="3">
        <f>C244-(C$7+C$8*F244)</f>
        <v>-9.8763999994844198E-2</v>
      </c>
      <c r="AG244" s="3" t="s">
        <v>2037</v>
      </c>
    </row>
    <row r="245" spans="1:33" x14ac:dyDescent="0.2">
      <c r="A245" s="101" t="s">
        <v>239</v>
      </c>
      <c r="B245" s="102" t="s">
        <v>2245</v>
      </c>
      <c r="C245" s="103">
        <v>38561.743000000002</v>
      </c>
      <c r="D245" s="103" t="s">
        <v>2319</v>
      </c>
      <c r="E245" s="19">
        <f>(C245-C$7)/C$8</f>
        <v>-23501.986773949866</v>
      </c>
      <c r="F245" s="3">
        <f>ROUND(2*E245,0)/2</f>
        <v>-23502</v>
      </c>
      <c r="G245" s="3">
        <f>C245-(C$7+C$8*F245)</f>
        <v>7.8440000070258975E-3</v>
      </c>
      <c r="I245" s="3">
        <f>G245</f>
        <v>7.8440000070258975E-3</v>
      </c>
      <c r="O245" s="5">
        <f ca="1">+C$11+C$12*F245</f>
        <v>1.7310157042595858E-3</v>
      </c>
      <c r="Q245" s="4">
        <f>C245-15018.5</f>
        <v>23543.243000000002</v>
      </c>
      <c r="AG245" s="3" t="s">
        <v>2037</v>
      </c>
    </row>
    <row r="246" spans="1:33" x14ac:dyDescent="0.2">
      <c r="A246" s="101" t="s">
        <v>239</v>
      </c>
      <c r="B246" s="102" t="s">
        <v>2245</v>
      </c>
      <c r="C246" s="103">
        <v>38583.680999999997</v>
      </c>
      <c r="D246" s="103" t="s">
        <v>2319</v>
      </c>
      <c r="E246" s="19">
        <f>(C246-C$7)/C$8</f>
        <v>-23464.996324223703</v>
      </c>
      <c r="F246" s="3">
        <f>ROUND(2*E246,0)/2</f>
        <v>-23465</v>
      </c>
      <c r="G246" s="3">
        <f>C246-(C$7+C$8*F246)</f>
        <v>2.1800000031362288E-3</v>
      </c>
      <c r="I246" s="3">
        <f>G246</f>
        <v>2.1800000031362288E-3</v>
      </c>
      <c r="O246" s="5">
        <f ca="1">+C$11+C$12*F246</f>
        <v>1.7242219464669475E-3</v>
      </c>
      <c r="Q246" s="4">
        <f>C246-15018.5</f>
        <v>23565.180999999997</v>
      </c>
      <c r="AG246" s="3" t="s">
        <v>2037</v>
      </c>
    </row>
    <row r="247" spans="1:33" x14ac:dyDescent="0.2">
      <c r="A247" s="101" t="s">
        <v>2864</v>
      </c>
      <c r="B247" s="102" t="s">
        <v>2245</v>
      </c>
      <c r="C247" s="103">
        <v>38607.408000000003</v>
      </c>
      <c r="D247" s="103" t="s">
        <v>2319</v>
      </c>
      <c r="E247" s="19">
        <f>(C247-C$7)/C$8</f>
        <v>-23424.989377343718</v>
      </c>
      <c r="F247" s="3">
        <f>ROUND(2*E247,0)/2</f>
        <v>-23425</v>
      </c>
      <c r="G247" s="3">
        <f>C247-(C$7+C$8*F247)</f>
        <v>6.3000000081956387E-3</v>
      </c>
      <c r="I247" s="3">
        <f>G247</f>
        <v>6.3000000081956387E-3</v>
      </c>
      <c r="O247" s="5">
        <f ca="1">+C$11+C$12*F247</f>
        <v>1.7168773434478785E-3</v>
      </c>
      <c r="Q247" s="4">
        <f>C247-15018.5</f>
        <v>23588.908000000003</v>
      </c>
      <c r="AG247" s="3" t="s">
        <v>2037</v>
      </c>
    </row>
    <row r="248" spans="1:33" x14ac:dyDescent="0.2">
      <c r="A248" s="101" t="s">
        <v>274</v>
      </c>
      <c r="B248" s="102" t="s">
        <v>2245</v>
      </c>
      <c r="C248" s="103">
        <v>38652.478999999999</v>
      </c>
      <c r="D248" s="103" t="s">
        <v>2319</v>
      </c>
      <c r="E248" s="19">
        <f>(C248-C$7)/C$8</f>
        <v>-23348.993545471709</v>
      </c>
      <c r="F248" s="3">
        <f>ROUND(2*E248,0)/2</f>
        <v>-23349</v>
      </c>
      <c r="G248" s="3">
        <f>C248-(C$7+C$8*F248)</f>
        <v>3.8280000007944182E-3</v>
      </c>
      <c r="I248" s="3">
        <f>G248</f>
        <v>3.8280000007944182E-3</v>
      </c>
      <c r="O248" s="5">
        <f ca="1">+C$11+C$12*F248</f>
        <v>1.7029225977116488E-3</v>
      </c>
      <c r="Q248" s="4">
        <f>C248-15018.5</f>
        <v>23633.978999999999</v>
      </c>
    </row>
    <row r="249" spans="1:33" x14ac:dyDescent="0.2">
      <c r="A249" s="101" t="s">
        <v>274</v>
      </c>
      <c r="B249" s="102" t="s">
        <v>2245</v>
      </c>
      <c r="C249" s="103">
        <v>38671.46</v>
      </c>
      <c r="D249" s="103" t="s">
        <v>2319</v>
      </c>
      <c r="E249" s="19">
        <f>(C249-C$7)/C$8</f>
        <v>-23316.988999649278</v>
      </c>
      <c r="F249" s="3">
        <f>ROUND(2*E249,0)/2</f>
        <v>-23317</v>
      </c>
      <c r="G249" s="3">
        <f>C249-(C$7+C$8*F249)</f>
        <v>6.5240000039921142E-3</v>
      </c>
      <c r="I249" s="3">
        <f>G249</f>
        <v>6.5240000039921142E-3</v>
      </c>
      <c r="O249" s="5">
        <f ca="1">+C$11+C$12*F249</f>
        <v>1.6970469152963936E-3</v>
      </c>
      <c r="Q249" s="4">
        <f>C249-15018.5</f>
        <v>23652.959999999999</v>
      </c>
    </row>
    <row r="250" spans="1:33" x14ac:dyDescent="0.2">
      <c r="A250" s="101" t="s">
        <v>279</v>
      </c>
      <c r="B250" s="102" t="s">
        <v>2245</v>
      </c>
      <c r="C250" s="103">
        <v>38672.650999999998</v>
      </c>
      <c r="D250" s="103" t="s">
        <v>2319</v>
      </c>
      <c r="E250" s="19">
        <f>(C250-C$7)/C$8</f>
        <v>-23314.980811773272</v>
      </c>
      <c r="F250" s="3">
        <f>ROUND(2*E250,0)/2</f>
        <v>-23315</v>
      </c>
      <c r="G250" s="3">
        <f>C250-(C$7+C$8*F250)</f>
        <v>1.1380000003555324E-2</v>
      </c>
      <c r="I250" s="3">
        <f>G250</f>
        <v>1.1380000003555324E-2</v>
      </c>
      <c r="O250" s="5">
        <f ca="1">+C$11+C$12*F250</f>
        <v>1.6966796851454404E-3</v>
      </c>
      <c r="Q250" s="4">
        <f>C250-15018.5</f>
        <v>23654.150999999998</v>
      </c>
      <c r="AG250" s="3" t="s">
        <v>2037</v>
      </c>
    </row>
    <row r="251" spans="1:33" x14ac:dyDescent="0.2">
      <c r="A251" s="101" t="s">
        <v>279</v>
      </c>
      <c r="B251" s="102" t="s">
        <v>2245</v>
      </c>
      <c r="C251" s="103">
        <v>38691.622000000003</v>
      </c>
      <c r="D251" s="103" t="s">
        <v>2319</v>
      </c>
      <c r="E251" s="19">
        <f>(C251-C$7)/C$8</f>
        <v>-23282.993127309994</v>
      </c>
      <c r="F251" s="3">
        <f>ROUND(2*E251,0)/2</f>
        <v>-23283</v>
      </c>
      <c r="G251" s="3">
        <f>C251-(C$7+C$8*F251)</f>
        <v>4.0760000047157519E-3</v>
      </c>
      <c r="I251" s="3">
        <f>G251</f>
        <v>4.0760000047157519E-3</v>
      </c>
      <c r="O251" s="5">
        <f ca="1">+C$11+C$12*F251</f>
        <v>1.6908040027301852E-3</v>
      </c>
      <c r="Q251" s="4">
        <f>C251-15018.5</f>
        <v>23673.122000000003</v>
      </c>
      <c r="AG251" s="3" t="s">
        <v>2037</v>
      </c>
    </row>
    <row r="252" spans="1:33" x14ac:dyDescent="0.2">
      <c r="A252" s="101" t="s">
        <v>279</v>
      </c>
      <c r="B252" s="102" t="s">
        <v>2245</v>
      </c>
      <c r="C252" s="103">
        <v>38694.589999999997</v>
      </c>
      <c r="D252" s="103" t="s">
        <v>2319</v>
      </c>
      <c r="E252" s="19">
        <f>(C252-C$7)/C$8</f>
        <v>-23277.988675911187</v>
      </c>
      <c r="F252" s="3">
        <f>ROUND(2*E252,0)/2</f>
        <v>-23278</v>
      </c>
      <c r="G252" s="3">
        <f>C252-(C$7+C$8*F252)</f>
        <v>6.7160000035073608E-3</v>
      </c>
      <c r="I252" s="3">
        <f>G252</f>
        <v>6.7160000035073608E-3</v>
      </c>
      <c r="O252" s="5">
        <f ca="1">+C$11+C$12*F252</f>
        <v>1.6898859273528012E-3</v>
      </c>
      <c r="Q252" s="4">
        <f>C252-15018.5</f>
        <v>23676.089999999997</v>
      </c>
      <c r="AG252" s="3" t="s">
        <v>2037</v>
      </c>
    </row>
    <row r="253" spans="1:33" x14ac:dyDescent="0.2">
      <c r="A253" s="101" t="s">
        <v>2864</v>
      </c>
      <c r="B253" s="102" t="s">
        <v>2245</v>
      </c>
      <c r="C253" s="103">
        <v>38709.4</v>
      </c>
      <c r="D253" s="103" t="s">
        <v>2319</v>
      </c>
      <c r="E253" s="19">
        <f>(C253-C$7)/C$8</f>
        <v>-23253.017002994569</v>
      </c>
      <c r="F253" s="3">
        <f>ROUND(2*E253,0)/2</f>
        <v>-23253</v>
      </c>
      <c r="G253" s="3">
        <f>C253-(C$7+C$8*F253)</f>
        <v>-1.0083999994094484E-2</v>
      </c>
      <c r="I253" s="3">
        <f>G253</f>
        <v>-1.0083999994094484E-2</v>
      </c>
      <c r="O253" s="5">
        <f ca="1">+C$11+C$12*F253</f>
        <v>1.6852955504658841E-3</v>
      </c>
      <c r="Q253" s="4">
        <f>C253-15018.5</f>
        <v>23690.9</v>
      </c>
      <c r="AG253" s="3" t="s">
        <v>2037</v>
      </c>
    </row>
    <row r="254" spans="1:33" x14ac:dyDescent="0.2">
      <c r="A254" s="101" t="s">
        <v>279</v>
      </c>
      <c r="B254" s="102" t="s">
        <v>2245</v>
      </c>
      <c r="C254" s="103">
        <v>38713.571000000004</v>
      </c>
      <c r="D254" s="103" t="s">
        <v>2319</v>
      </c>
      <c r="E254" s="19">
        <f>(C254-C$7)/C$8</f>
        <v>-23245.984130088746</v>
      </c>
      <c r="F254" s="3">
        <f>ROUND(2*E254,0)/2</f>
        <v>-23246</v>
      </c>
      <c r="G254" s="3">
        <f>C254-(C$7+C$8*F254)</f>
        <v>9.4120000067050569E-3</v>
      </c>
      <c r="I254" s="3">
        <f>G254</f>
        <v>9.4120000067050569E-3</v>
      </c>
      <c r="O254" s="5">
        <f ca="1">+C$11+C$12*F254</f>
        <v>1.6840102449375469E-3</v>
      </c>
      <c r="Q254" s="4">
        <f>C254-15018.5</f>
        <v>23695.071000000004</v>
      </c>
      <c r="AG254" s="3" t="s">
        <v>2037</v>
      </c>
    </row>
    <row r="255" spans="1:33" x14ac:dyDescent="0.2">
      <c r="A255" s="101" t="s">
        <v>279</v>
      </c>
      <c r="B255" s="102" t="s">
        <v>2245</v>
      </c>
      <c r="C255" s="103">
        <v>38723.648999999998</v>
      </c>
      <c r="D255" s="103" t="s">
        <v>2319</v>
      </c>
      <c r="E255" s="19">
        <f>(C255-C$7)/C$8</f>
        <v>-23228.991252326865</v>
      </c>
      <c r="F255" s="3">
        <f>ROUND(2*E255,0)/2</f>
        <v>-23229</v>
      </c>
      <c r="G255" s="3">
        <f>C255-(C$7+C$8*F255)</f>
        <v>5.1880000028177164E-3</v>
      </c>
      <c r="I255" s="3">
        <f>G255</f>
        <v>5.1880000028177164E-3</v>
      </c>
      <c r="O255" s="5">
        <f ca="1">+C$11+C$12*F255</f>
        <v>1.6808887886544427E-3</v>
      </c>
      <c r="Q255" s="4">
        <f>C255-15018.5</f>
        <v>23705.148999999998</v>
      </c>
      <c r="AG255" s="3" t="s">
        <v>2037</v>
      </c>
    </row>
    <row r="256" spans="1:33" x14ac:dyDescent="0.2">
      <c r="A256" s="101" t="s">
        <v>279</v>
      </c>
      <c r="B256" s="102" t="s">
        <v>2245</v>
      </c>
      <c r="C256" s="103">
        <v>38726.61</v>
      </c>
      <c r="D256" s="103" t="s">
        <v>2319</v>
      </c>
      <c r="E256" s="19">
        <f>(C256-C$7)/C$8</f>
        <v>-23223.998603879456</v>
      </c>
      <c r="F256" s="3">
        <f>ROUND(2*E256,0)/2</f>
        <v>-23224</v>
      </c>
      <c r="G256" s="3">
        <f>C256-(C$7+C$8*F256)</f>
        <v>8.2800000382121652E-4</v>
      </c>
      <c r="I256" s="3">
        <f>G256</f>
        <v>8.2800000382121652E-4</v>
      </c>
      <c r="O256" s="5">
        <f ca="1">+C$11+C$12*F256</f>
        <v>1.6799707132770588E-3</v>
      </c>
      <c r="Q256" s="4">
        <f>C256-15018.5</f>
        <v>23708.11</v>
      </c>
      <c r="AG256" s="3" t="s">
        <v>2037</v>
      </c>
    </row>
    <row r="257" spans="1:33" x14ac:dyDescent="0.2">
      <c r="A257" s="101" t="s">
        <v>279</v>
      </c>
      <c r="B257" s="102" t="s">
        <v>2245</v>
      </c>
      <c r="C257" s="103">
        <v>38726.618999999999</v>
      </c>
      <c r="D257" s="103" t="s">
        <v>2319</v>
      </c>
      <c r="E257" s="19">
        <f>(C257-C$7)/C$8</f>
        <v>-23223.983428656215</v>
      </c>
      <c r="F257" s="3">
        <f>ROUND(2*E257,0)/2</f>
        <v>-23224</v>
      </c>
      <c r="G257" s="3">
        <f>C257-(C$7+C$8*F257)</f>
        <v>9.828000002016779E-3</v>
      </c>
      <c r="I257" s="3">
        <f>G257</f>
        <v>9.828000002016779E-3</v>
      </c>
      <c r="O257" s="5">
        <f ca="1">+C$11+C$12*F257</f>
        <v>1.6799707132770588E-3</v>
      </c>
      <c r="Q257" s="4">
        <f>C257-15018.5</f>
        <v>23708.118999999999</v>
      </c>
      <c r="AG257" s="3" t="s">
        <v>2037</v>
      </c>
    </row>
    <row r="258" spans="1:33" x14ac:dyDescent="0.2">
      <c r="A258" s="101" t="s">
        <v>279</v>
      </c>
      <c r="B258" s="102" t="s">
        <v>2245</v>
      </c>
      <c r="C258" s="103">
        <v>38780.578000000001</v>
      </c>
      <c r="D258" s="103" t="s">
        <v>2319</v>
      </c>
      <c r="E258" s="19">
        <f>(C258-C$7)/C$8</f>
        <v>-23133.001220762395</v>
      </c>
      <c r="F258" s="3">
        <f>ROUND(2*E258,0)/2</f>
        <v>-23133</v>
      </c>
      <c r="G258" s="3">
        <f>C258-(C$7+C$8*F258)</f>
        <v>-7.2399999044137076E-4</v>
      </c>
      <c r="I258" s="3">
        <f>G258</f>
        <v>-7.2399999044137076E-4</v>
      </c>
      <c r="O258" s="5">
        <f ca="1">+C$11+C$12*F258</f>
        <v>1.663261741408678E-3</v>
      </c>
      <c r="Q258" s="4">
        <f>C258-15018.5</f>
        <v>23762.078000000001</v>
      </c>
      <c r="AG258" s="3" t="s">
        <v>2037</v>
      </c>
    </row>
    <row r="259" spans="1:33" x14ac:dyDescent="0.2">
      <c r="A259" s="101" t="s">
        <v>279</v>
      </c>
      <c r="B259" s="102" t="s">
        <v>2245</v>
      </c>
      <c r="C259" s="103">
        <v>38796.6</v>
      </c>
      <c r="D259" s="103" t="s">
        <v>2319</v>
      </c>
      <c r="E259" s="19">
        <f>(C259-C$7)/C$8</f>
        <v>-23105.985951115545</v>
      </c>
      <c r="F259" s="3">
        <f>ROUND(2*E259,0)/2</f>
        <v>-23106</v>
      </c>
      <c r="G259" s="3">
        <f>C259-(C$7+C$8*F259)</f>
        <v>8.3320000048843212E-3</v>
      </c>
      <c r="I259" s="3">
        <f>G259</f>
        <v>8.3320000048843212E-3</v>
      </c>
      <c r="O259" s="5">
        <f ca="1">+C$11+C$12*F259</f>
        <v>1.6583041343708068E-3</v>
      </c>
      <c r="Q259" s="4">
        <f>C259-15018.5</f>
        <v>23778.1</v>
      </c>
      <c r="AG259" s="3" t="s">
        <v>2037</v>
      </c>
    </row>
    <row r="260" spans="1:33" x14ac:dyDescent="0.2">
      <c r="A260" s="101" t="s">
        <v>2892</v>
      </c>
      <c r="B260" s="102" t="s">
        <v>2245</v>
      </c>
      <c r="C260" s="103">
        <v>38817.35</v>
      </c>
      <c r="D260" s="103" t="s">
        <v>2319</v>
      </c>
      <c r="E260" s="19">
        <f>(C260-C$7)/C$8</f>
        <v>-23070.998630857634</v>
      </c>
      <c r="F260" s="3">
        <f>ROUND(2*E260,0)/2</f>
        <v>-23071</v>
      </c>
      <c r="G260" s="3">
        <f>C260-(C$7+C$8*F260)</f>
        <v>8.1200000568060204E-4</v>
      </c>
      <c r="I260" s="3">
        <f>G260</f>
        <v>8.1200000568060204E-4</v>
      </c>
      <c r="O260" s="5">
        <f ca="1">+C$11+C$12*F260</f>
        <v>1.6518776067291218E-3</v>
      </c>
      <c r="Q260" s="4">
        <f>C260-15018.5</f>
        <v>23798.85</v>
      </c>
      <c r="AG260" s="3" t="s">
        <v>2037</v>
      </c>
    </row>
    <row r="261" spans="1:33" x14ac:dyDescent="0.2">
      <c r="A261" s="101" t="s">
        <v>2892</v>
      </c>
      <c r="B261" s="102" t="s">
        <v>2245</v>
      </c>
      <c r="C261" s="103">
        <v>38833.357000000004</v>
      </c>
      <c r="D261" s="103" t="s">
        <v>2319</v>
      </c>
      <c r="E261" s="19">
        <f>(C261-C$7)/C$8</f>
        <v>-23044.008653249508</v>
      </c>
      <c r="F261" s="3">
        <f>ROUND(2*E261,0)/2</f>
        <v>-23044</v>
      </c>
      <c r="G261" s="3">
        <f>C261-(C$7+C$8*F261)</f>
        <v>-5.1319999911356717E-3</v>
      </c>
      <c r="I261" s="3">
        <f>G261</f>
        <v>-5.1319999911356717E-3</v>
      </c>
      <c r="O261" s="5">
        <f ca="1">+C$11+C$12*F261</f>
        <v>1.6469199996912505E-3</v>
      </c>
      <c r="Q261" s="4">
        <f>C261-15018.5</f>
        <v>23814.857000000004</v>
      </c>
      <c r="AG261" s="3" t="s">
        <v>2037</v>
      </c>
    </row>
    <row r="262" spans="1:33" x14ac:dyDescent="0.2">
      <c r="A262" s="101" t="s">
        <v>2892</v>
      </c>
      <c r="B262" s="102" t="s">
        <v>2245</v>
      </c>
      <c r="C262" s="103">
        <v>38833.360999999997</v>
      </c>
      <c r="D262" s="103" t="s">
        <v>2319</v>
      </c>
      <c r="E262" s="19">
        <f>(C262-C$7)/C$8</f>
        <v>-23044.001908705857</v>
      </c>
      <c r="F262" s="3">
        <f>ROUND(2*E262,0)/2</f>
        <v>-23044</v>
      </c>
      <c r="G262" s="3">
        <f>C262-(C$7+C$8*F262)</f>
        <v>-1.1319999975967221E-3</v>
      </c>
      <c r="I262" s="3">
        <f>G262</f>
        <v>-1.1319999975967221E-3</v>
      </c>
      <c r="O262" s="5">
        <f ca="1">+C$11+C$12*F262</f>
        <v>1.6469199996912505E-3</v>
      </c>
      <c r="Q262" s="4">
        <f>C262-15018.5</f>
        <v>23814.860999999997</v>
      </c>
      <c r="AG262" s="3" t="s">
        <v>2037</v>
      </c>
    </row>
    <row r="263" spans="1:33" x14ac:dyDescent="0.2">
      <c r="A263" s="101" t="s">
        <v>2892</v>
      </c>
      <c r="B263" s="102" t="s">
        <v>2245</v>
      </c>
      <c r="C263" s="103">
        <v>38833.362999999998</v>
      </c>
      <c r="D263" s="103" t="s">
        <v>2319</v>
      </c>
      <c r="E263" s="19">
        <f>(C263-C$7)/C$8</f>
        <v>-23043.998536434021</v>
      </c>
      <c r="F263" s="3">
        <f>ROUND(2*E263,0)/2</f>
        <v>-23044</v>
      </c>
      <c r="G263" s="3">
        <f>C263-(C$7+C$8*F263)</f>
        <v>8.6800000281073153E-4</v>
      </c>
      <c r="I263" s="3">
        <f>G263</f>
        <v>8.6800000281073153E-4</v>
      </c>
      <c r="O263" s="5">
        <f ca="1">+C$11+C$12*F263</f>
        <v>1.6469199996912505E-3</v>
      </c>
      <c r="Q263" s="4">
        <f>C263-15018.5</f>
        <v>23814.862999999998</v>
      </c>
      <c r="AG263" s="3" t="s">
        <v>2037</v>
      </c>
    </row>
    <row r="264" spans="1:33" x14ac:dyDescent="0.2">
      <c r="A264" s="101" t="s">
        <v>2892</v>
      </c>
      <c r="B264" s="102" t="s">
        <v>2245</v>
      </c>
      <c r="C264" s="103">
        <v>38833.364000000001</v>
      </c>
      <c r="D264" s="103" t="s">
        <v>2319</v>
      </c>
      <c r="E264" s="19">
        <f>(C264-C$7)/C$8</f>
        <v>-23043.996850298099</v>
      </c>
      <c r="F264" s="3">
        <f>ROUND(2*E264,0)/2</f>
        <v>-23044</v>
      </c>
      <c r="G264" s="3">
        <f>C264-(C$7+C$8*F264)</f>
        <v>1.8680000066524372E-3</v>
      </c>
      <c r="I264" s="3">
        <f>G264</f>
        <v>1.8680000066524372E-3</v>
      </c>
      <c r="O264" s="5">
        <f ca="1">+C$11+C$12*F264</f>
        <v>1.6469199996912505E-3</v>
      </c>
      <c r="Q264" s="4">
        <f>C264-15018.5</f>
        <v>23814.864000000001</v>
      </c>
      <c r="AG264" s="3" t="s">
        <v>2037</v>
      </c>
    </row>
    <row r="265" spans="1:33" x14ac:dyDescent="0.2">
      <c r="A265" s="101" t="s">
        <v>314</v>
      </c>
      <c r="B265" s="102" t="s">
        <v>2245</v>
      </c>
      <c r="C265" s="103">
        <v>38884.372000000003</v>
      </c>
      <c r="D265" s="103" t="s">
        <v>2319</v>
      </c>
      <c r="E265" s="19">
        <f>(C265-C$7)/C$8</f>
        <v>-22957.990429492529</v>
      </c>
      <c r="F265" s="3">
        <f>ROUND(2*E265,0)/2</f>
        <v>-22958</v>
      </c>
      <c r="G265" s="3">
        <f>C265-(C$7+C$8*F265)</f>
        <v>5.6760000079520978E-3</v>
      </c>
      <c r="I265" s="3">
        <f>G265</f>
        <v>5.6760000079520978E-3</v>
      </c>
      <c r="O265" s="5">
        <f ca="1">+C$11+C$12*F265</f>
        <v>1.6311291032002529E-3</v>
      </c>
      <c r="Q265" s="4">
        <f>C265-15018.5</f>
        <v>23865.872000000003</v>
      </c>
      <c r="AG265" s="3" t="s">
        <v>2037</v>
      </c>
    </row>
    <row r="266" spans="1:33" x14ac:dyDescent="0.2">
      <c r="A266" s="18" t="s">
        <v>2283</v>
      </c>
      <c r="B266" s="109"/>
      <c r="C266" s="114">
        <v>38892.665000000001</v>
      </c>
      <c r="D266" s="114"/>
      <c r="E266" s="3">
        <f>(C266-C$7)/C$8</f>
        <v>-22944.007304340779</v>
      </c>
      <c r="F266" s="3">
        <f>ROUND(2*E266,0)/2</f>
        <v>-22944</v>
      </c>
      <c r="G266" s="3">
        <f>C266-(C$7+C$8*F266)</f>
        <v>-4.3319999967934564E-3</v>
      </c>
      <c r="I266" s="3">
        <f>G266</f>
        <v>-4.3319999967934564E-3</v>
      </c>
      <c r="O266" s="5">
        <f ca="1">+C$11+C$12*F266</f>
        <v>1.6285584921435785E-3</v>
      </c>
      <c r="Q266" s="4">
        <f>C266-15018.5</f>
        <v>23874.165000000001</v>
      </c>
      <c r="AG266" s="3" t="s">
        <v>2037</v>
      </c>
    </row>
    <row r="267" spans="1:33" x14ac:dyDescent="0.2">
      <c r="A267" s="101" t="s">
        <v>2892</v>
      </c>
      <c r="B267" s="102" t="s">
        <v>2245</v>
      </c>
      <c r="C267" s="103">
        <v>38910.46</v>
      </c>
      <c r="D267" s="103" t="s">
        <v>2319</v>
      </c>
      <c r="E267" s="19">
        <f>(C267-C$7)/C$8</f>
        <v>-22914.002515714783</v>
      </c>
      <c r="F267" s="3">
        <f>ROUND(2*E267,0)/2</f>
        <v>-22914</v>
      </c>
      <c r="G267" s="3">
        <f>C267-(C$7+C$8*F267)</f>
        <v>-1.4919999957783148E-3</v>
      </c>
      <c r="I267" s="3">
        <f>G267</f>
        <v>-1.4919999957783148E-3</v>
      </c>
      <c r="O267" s="5">
        <f ca="1">+C$11+C$12*F267</f>
        <v>1.6230500398792774E-3</v>
      </c>
      <c r="Q267" s="4">
        <f>C267-15018.5</f>
        <v>23891.96</v>
      </c>
      <c r="AG267" s="3" t="s">
        <v>2037</v>
      </c>
    </row>
    <row r="268" spans="1:33" x14ac:dyDescent="0.2">
      <c r="A268" s="101" t="s">
        <v>2892</v>
      </c>
      <c r="B268" s="102" t="s">
        <v>2245</v>
      </c>
      <c r="C268" s="103">
        <v>38910.464999999997</v>
      </c>
      <c r="D268" s="103" t="s">
        <v>2319</v>
      </c>
      <c r="E268" s="19">
        <f>(C268-C$7)/C$8</f>
        <v>-22913.994085035207</v>
      </c>
      <c r="F268" s="3">
        <f>ROUND(2*E268,0)/2</f>
        <v>-22914</v>
      </c>
      <c r="G268" s="3">
        <f>C268-(C$7+C$8*F268)</f>
        <v>3.5080000016023405E-3</v>
      </c>
      <c r="I268" s="3">
        <f>G268</f>
        <v>3.5080000016023405E-3</v>
      </c>
      <c r="O268" s="5">
        <f ca="1">+C$11+C$12*F268</f>
        <v>1.6230500398792774E-3</v>
      </c>
      <c r="Q268" s="4">
        <f>C268-15018.5</f>
        <v>23891.964999999997</v>
      </c>
      <c r="AG268" s="3" t="s">
        <v>2037</v>
      </c>
    </row>
    <row r="269" spans="1:33" x14ac:dyDescent="0.2">
      <c r="A269" s="18" t="s">
        <v>2283</v>
      </c>
      <c r="B269" s="64"/>
      <c r="C269" s="20">
        <v>38927.673000000003</v>
      </c>
      <c r="D269" s="20"/>
      <c r="E269" s="3">
        <f>(C269-C$7)/C$8</f>
        <v>-22884.979058191911</v>
      </c>
      <c r="F269" s="3">
        <f>ROUND(2*E269,0)/2</f>
        <v>-22885</v>
      </c>
      <c r="G269" s="3">
        <f>C269-(C$7+C$8*F269)</f>
        <v>1.2420000006386545E-2</v>
      </c>
      <c r="I269" s="3">
        <f>G269</f>
        <v>1.2420000006386545E-2</v>
      </c>
      <c r="O269" s="5">
        <f ca="1">+C$11+C$12*F269</f>
        <v>1.6177252026904521E-3</v>
      </c>
      <c r="Q269" s="4">
        <f>C269-15018.5</f>
        <v>23909.173000000003</v>
      </c>
      <c r="AG269" s="3" t="s">
        <v>2037</v>
      </c>
    </row>
    <row r="270" spans="1:33" x14ac:dyDescent="0.2">
      <c r="A270" s="101" t="s">
        <v>2892</v>
      </c>
      <c r="B270" s="102" t="s">
        <v>2245</v>
      </c>
      <c r="C270" s="103">
        <v>38947.836000000003</v>
      </c>
      <c r="D270" s="103" t="s">
        <v>2319</v>
      </c>
      <c r="E270" s="19">
        <f>(C270-C$7)/C$8</f>
        <v>-22850.98149971672</v>
      </c>
      <c r="F270" s="3">
        <f>ROUND(2*E270,0)/2</f>
        <v>-22851</v>
      </c>
      <c r="G270" s="3">
        <f>C270-(C$7+C$8*F270)</f>
        <v>1.0972000010951888E-2</v>
      </c>
      <c r="I270" s="3">
        <f>G270</f>
        <v>1.0972000010951888E-2</v>
      </c>
      <c r="O270" s="5">
        <f ca="1">+C$11+C$12*F270</f>
        <v>1.6114822901242445E-3</v>
      </c>
      <c r="Q270" s="4">
        <f>C270-15018.5</f>
        <v>23929.336000000003</v>
      </c>
      <c r="AG270" s="3" t="s">
        <v>2037</v>
      </c>
    </row>
    <row r="271" spans="1:33" x14ac:dyDescent="0.2">
      <c r="A271" s="101" t="s">
        <v>314</v>
      </c>
      <c r="B271" s="102" t="s">
        <v>2245</v>
      </c>
      <c r="C271" s="103">
        <v>38964.425000000003</v>
      </c>
      <c r="D271" s="103" t="s">
        <v>2319</v>
      </c>
      <c r="E271" s="19">
        <f>(C271-C$7)/C$8</f>
        <v>-22823.010191005465</v>
      </c>
      <c r="F271" s="3">
        <f>ROUND(2*E271,0)/2</f>
        <v>-22823</v>
      </c>
      <c r="G271" s="3">
        <f>C271-(C$7+C$8*F271)</f>
        <v>-6.0439999942900613E-3</v>
      </c>
      <c r="I271" s="3">
        <f>G271</f>
        <v>-6.0439999942900613E-3</v>
      </c>
      <c r="O271" s="5">
        <f ca="1">+C$11+C$12*F271</f>
        <v>1.6063410680108958E-3</v>
      </c>
      <c r="Q271" s="4">
        <f>C271-15018.5</f>
        <v>23945.925000000003</v>
      </c>
      <c r="AG271" s="3" t="s">
        <v>2037</v>
      </c>
    </row>
    <row r="272" spans="1:33" x14ac:dyDescent="0.2">
      <c r="A272" s="101" t="s">
        <v>314</v>
      </c>
      <c r="B272" s="102" t="s">
        <v>2245</v>
      </c>
      <c r="C272" s="103">
        <v>38964.425000000003</v>
      </c>
      <c r="D272" s="103" t="s">
        <v>2319</v>
      </c>
      <c r="E272" s="19">
        <f>(C272-C$7)/C$8</f>
        <v>-22823.010191005465</v>
      </c>
      <c r="F272" s="3">
        <f>ROUND(2*E272,0)/2</f>
        <v>-22823</v>
      </c>
      <c r="G272" s="3">
        <f>C272-(C$7+C$8*F272)</f>
        <v>-6.0439999942900613E-3</v>
      </c>
      <c r="I272" s="3">
        <f>G272</f>
        <v>-6.0439999942900613E-3</v>
      </c>
      <c r="O272" s="5">
        <f ca="1">+C$11+C$12*F272</f>
        <v>1.6063410680108958E-3</v>
      </c>
      <c r="Q272" s="4">
        <f>C272-15018.5</f>
        <v>23945.925000000003</v>
      </c>
      <c r="AG272" s="3" t="s">
        <v>2037</v>
      </c>
    </row>
    <row r="273" spans="1:33" x14ac:dyDescent="0.2">
      <c r="A273" s="101" t="s">
        <v>314</v>
      </c>
      <c r="B273" s="102" t="s">
        <v>2245</v>
      </c>
      <c r="C273" s="103">
        <v>38964.428</v>
      </c>
      <c r="D273" s="103" t="s">
        <v>2319</v>
      </c>
      <c r="E273" s="19">
        <f>(C273-C$7)/C$8</f>
        <v>-22823.005132597722</v>
      </c>
      <c r="F273" s="3">
        <f>ROUND(2*E273,0)/2</f>
        <v>-22823</v>
      </c>
      <c r="G273" s="3">
        <f>C273-(C$7+C$8*F273)</f>
        <v>-3.0439999973168597E-3</v>
      </c>
      <c r="I273" s="3">
        <f>G273</f>
        <v>-3.0439999973168597E-3</v>
      </c>
      <c r="O273" s="5">
        <f ca="1">+C$11+C$12*F273</f>
        <v>1.6063410680108958E-3</v>
      </c>
      <c r="Q273" s="4">
        <f>C273-15018.5</f>
        <v>23945.928</v>
      </c>
      <c r="AG273" s="3" t="s">
        <v>2037</v>
      </c>
    </row>
    <row r="274" spans="1:33" x14ac:dyDescent="0.2">
      <c r="A274" s="101" t="s">
        <v>314</v>
      </c>
      <c r="B274" s="102" t="s">
        <v>2245</v>
      </c>
      <c r="C274" s="103">
        <v>38964.43</v>
      </c>
      <c r="D274" s="103" t="s">
        <v>2319</v>
      </c>
      <c r="E274" s="19">
        <f>(C274-C$7)/C$8</f>
        <v>-22823.001760325889</v>
      </c>
      <c r="F274" s="3">
        <f>ROUND(2*E274,0)/2</f>
        <v>-22823</v>
      </c>
      <c r="G274" s="3">
        <f>C274-(C$7+C$8*F274)</f>
        <v>-1.043999996909406E-3</v>
      </c>
      <c r="I274" s="3">
        <f>G274</f>
        <v>-1.043999996909406E-3</v>
      </c>
      <c r="O274" s="5">
        <f ca="1">+C$11+C$12*F274</f>
        <v>1.6063410680108958E-3</v>
      </c>
      <c r="Q274" s="4">
        <f>C274-15018.5</f>
        <v>23945.93</v>
      </c>
      <c r="AG274" s="3" t="s">
        <v>2037</v>
      </c>
    </row>
    <row r="275" spans="1:33" x14ac:dyDescent="0.2">
      <c r="A275" s="101" t="s">
        <v>314</v>
      </c>
      <c r="B275" s="102" t="s">
        <v>2245</v>
      </c>
      <c r="C275" s="103">
        <v>38964.432000000001</v>
      </c>
      <c r="D275" s="103" t="s">
        <v>2319</v>
      </c>
      <c r="E275" s="19">
        <f>(C275-C$7)/C$8</f>
        <v>-22822.998388054057</v>
      </c>
      <c r="F275" s="3">
        <f>ROUND(2*E275,0)/2</f>
        <v>-22823</v>
      </c>
      <c r="G275" s="3">
        <f>C275-(C$7+C$8*F275)</f>
        <v>9.5600000349804759E-4</v>
      </c>
      <c r="I275" s="3">
        <f>G275</f>
        <v>9.5600000349804759E-4</v>
      </c>
      <c r="O275" s="5">
        <f ca="1">+C$11+C$12*F275</f>
        <v>1.6063410680108958E-3</v>
      </c>
      <c r="Q275" s="4">
        <f>C275-15018.5</f>
        <v>23945.932000000001</v>
      </c>
      <c r="AG275" s="3" t="s">
        <v>2037</v>
      </c>
    </row>
    <row r="276" spans="1:33" x14ac:dyDescent="0.2">
      <c r="A276" s="101" t="s">
        <v>314</v>
      </c>
      <c r="B276" s="102" t="s">
        <v>2245</v>
      </c>
      <c r="C276" s="103">
        <v>38964.432000000001</v>
      </c>
      <c r="D276" s="103" t="s">
        <v>2319</v>
      </c>
      <c r="E276" s="19">
        <f>(C276-C$7)/C$8</f>
        <v>-22822.998388054057</v>
      </c>
      <c r="F276" s="3">
        <f>ROUND(2*E276,0)/2</f>
        <v>-22823</v>
      </c>
      <c r="G276" s="3">
        <f>C276-(C$7+C$8*F276)</f>
        <v>9.5600000349804759E-4</v>
      </c>
      <c r="I276" s="3">
        <f>G276</f>
        <v>9.5600000349804759E-4</v>
      </c>
      <c r="O276" s="5">
        <f ca="1">+C$11+C$12*F276</f>
        <v>1.6063410680108958E-3</v>
      </c>
      <c r="Q276" s="4">
        <f>C276-15018.5</f>
        <v>23945.932000000001</v>
      </c>
      <c r="AG276" s="3" t="s">
        <v>2037</v>
      </c>
    </row>
    <row r="277" spans="1:33" x14ac:dyDescent="0.2">
      <c r="A277" s="101" t="s">
        <v>314</v>
      </c>
      <c r="B277" s="102" t="s">
        <v>2245</v>
      </c>
      <c r="C277" s="103">
        <v>38964.432000000001</v>
      </c>
      <c r="D277" s="103" t="s">
        <v>2319</v>
      </c>
      <c r="E277" s="19">
        <f>(C277-C$7)/C$8</f>
        <v>-22822.998388054057</v>
      </c>
      <c r="F277" s="3">
        <f>ROUND(2*E277,0)/2</f>
        <v>-22823</v>
      </c>
      <c r="G277" s="3">
        <f>C277-(C$7+C$8*F277)</f>
        <v>9.5600000349804759E-4</v>
      </c>
      <c r="I277" s="3">
        <f>G277</f>
        <v>9.5600000349804759E-4</v>
      </c>
      <c r="O277" s="5">
        <f ca="1">+C$11+C$12*F277</f>
        <v>1.6063410680108958E-3</v>
      </c>
      <c r="Q277" s="4">
        <f>C277-15018.5</f>
        <v>23945.932000000001</v>
      </c>
      <c r="AG277" s="3" t="s">
        <v>2037</v>
      </c>
    </row>
    <row r="278" spans="1:33" x14ac:dyDescent="0.2">
      <c r="A278" s="101" t="s">
        <v>314</v>
      </c>
      <c r="B278" s="102" t="s">
        <v>2245</v>
      </c>
      <c r="C278" s="103">
        <v>38964.434999999998</v>
      </c>
      <c r="D278" s="103" t="s">
        <v>2319</v>
      </c>
      <c r="E278" s="19">
        <f>(C278-C$7)/C$8</f>
        <v>-22822.993329646313</v>
      </c>
      <c r="F278" s="3">
        <f>ROUND(2*E278,0)/2</f>
        <v>-22823</v>
      </c>
      <c r="G278" s="3">
        <f>C278-(C$7+C$8*F278)</f>
        <v>3.9560000004712492E-3</v>
      </c>
      <c r="I278" s="3">
        <f>G278</f>
        <v>3.9560000004712492E-3</v>
      </c>
      <c r="O278" s="5">
        <f ca="1">+C$11+C$12*F278</f>
        <v>1.6063410680108958E-3</v>
      </c>
      <c r="Q278" s="4">
        <f>C278-15018.5</f>
        <v>23945.934999999998</v>
      </c>
      <c r="AG278" s="3" t="s">
        <v>2037</v>
      </c>
    </row>
    <row r="279" spans="1:33" x14ac:dyDescent="0.2">
      <c r="A279" s="101" t="s">
        <v>314</v>
      </c>
      <c r="B279" s="102" t="s">
        <v>2245</v>
      </c>
      <c r="C279" s="103">
        <v>38964.440999999999</v>
      </c>
      <c r="D279" s="103" t="s">
        <v>2319</v>
      </c>
      <c r="E279" s="19">
        <f>(C279-C$7)/C$8</f>
        <v>-22822.983212830815</v>
      </c>
      <c r="F279" s="3">
        <f>ROUND(2*E279,0)/2</f>
        <v>-22823</v>
      </c>
      <c r="G279" s="3">
        <f>C279-(C$7+C$8*F279)</f>
        <v>9.9560000016936101E-3</v>
      </c>
      <c r="I279" s="3">
        <f>G279</f>
        <v>9.9560000016936101E-3</v>
      </c>
      <c r="O279" s="5">
        <f ca="1">+C$11+C$12*F279</f>
        <v>1.6063410680108958E-3</v>
      </c>
      <c r="Q279" s="4">
        <f>C279-15018.5</f>
        <v>23945.940999999999</v>
      </c>
      <c r="AG279" s="3" t="s">
        <v>2037</v>
      </c>
    </row>
    <row r="280" spans="1:33" x14ac:dyDescent="0.2">
      <c r="A280" s="101" t="s">
        <v>314</v>
      </c>
      <c r="B280" s="102" t="s">
        <v>2245</v>
      </c>
      <c r="C280" s="103">
        <v>38967.398000000001</v>
      </c>
      <c r="D280" s="103" t="s">
        <v>2319</v>
      </c>
      <c r="E280" s="19">
        <f>(C280-C$7)/C$8</f>
        <v>-22817.997308927072</v>
      </c>
      <c r="F280" s="3">
        <f>ROUND(2*E280,0)/2</f>
        <v>-22818</v>
      </c>
      <c r="G280" s="3">
        <f>C280-(C$7+C$8*F280)</f>
        <v>1.5960000018822029E-3</v>
      </c>
      <c r="I280" s="3">
        <f>G280</f>
        <v>1.5960000018822029E-3</v>
      </c>
      <c r="O280" s="5">
        <f ca="1">+C$11+C$12*F280</f>
        <v>1.6054229926335127E-3</v>
      </c>
      <c r="Q280" s="4">
        <f>C280-15018.5</f>
        <v>23948.898000000001</v>
      </c>
      <c r="AG280" s="3" t="s">
        <v>2037</v>
      </c>
    </row>
    <row r="281" spans="1:33" x14ac:dyDescent="0.2">
      <c r="A281" s="101" t="s">
        <v>314</v>
      </c>
      <c r="B281" s="102" t="s">
        <v>2245</v>
      </c>
      <c r="C281" s="103">
        <v>38967.402000000002</v>
      </c>
      <c r="D281" s="103" t="s">
        <v>2319</v>
      </c>
      <c r="E281" s="19">
        <f>(C281-C$7)/C$8</f>
        <v>-22817.990564383403</v>
      </c>
      <c r="F281" s="3">
        <f>ROUND(2*E281,0)/2</f>
        <v>-22818</v>
      </c>
      <c r="G281" s="3">
        <f>C281-(C$7+C$8*F281)</f>
        <v>5.5960000026971102E-3</v>
      </c>
      <c r="I281" s="3">
        <f>G281</f>
        <v>5.5960000026971102E-3</v>
      </c>
      <c r="O281" s="5">
        <f ca="1">+C$11+C$12*F281</f>
        <v>1.6054229926335127E-3</v>
      </c>
      <c r="Q281" s="4">
        <f>C281-15018.5</f>
        <v>23948.902000000002</v>
      </c>
      <c r="AG281" s="3" t="s">
        <v>2037</v>
      </c>
    </row>
    <row r="282" spans="1:33" x14ac:dyDescent="0.2">
      <c r="A282" s="101" t="s">
        <v>314</v>
      </c>
      <c r="B282" s="102" t="s">
        <v>2245</v>
      </c>
      <c r="C282" s="103">
        <v>38967.402999999998</v>
      </c>
      <c r="D282" s="103" t="s">
        <v>2319</v>
      </c>
      <c r="E282" s="19">
        <f>(C282-C$7)/C$8</f>
        <v>-22817.988878247495</v>
      </c>
      <c r="F282" s="3">
        <f>ROUND(2*E282,0)/2</f>
        <v>-22818</v>
      </c>
      <c r="G282" s="3">
        <f>C282-(C$7+C$8*F282)</f>
        <v>6.5959999992628582E-3</v>
      </c>
      <c r="I282" s="3">
        <f>G282</f>
        <v>6.5959999992628582E-3</v>
      </c>
      <c r="O282" s="5">
        <f ca="1">+C$11+C$12*F282</f>
        <v>1.6054229926335127E-3</v>
      </c>
      <c r="Q282" s="4">
        <f>C282-15018.5</f>
        <v>23948.902999999998</v>
      </c>
      <c r="AG282" s="3" t="s">
        <v>2037</v>
      </c>
    </row>
    <row r="283" spans="1:33" x14ac:dyDescent="0.2">
      <c r="A283" s="101" t="s">
        <v>314</v>
      </c>
      <c r="B283" s="102" t="s">
        <v>2245</v>
      </c>
      <c r="C283" s="103">
        <v>38967.404999999999</v>
      </c>
      <c r="D283" s="103" t="s">
        <v>2319</v>
      </c>
      <c r="E283" s="19">
        <f>(C283-C$7)/C$8</f>
        <v>-22817.985505975663</v>
      </c>
      <c r="F283" s="3">
        <f>ROUND(2*E283,0)/2</f>
        <v>-22818</v>
      </c>
      <c r="G283" s="3">
        <f>C283-(C$7+C$8*F283)</f>
        <v>8.5959999996703118E-3</v>
      </c>
      <c r="I283" s="3">
        <f>G283</f>
        <v>8.5959999996703118E-3</v>
      </c>
      <c r="O283" s="5">
        <f ca="1">+C$11+C$12*F283</f>
        <v>1.6054229926335127E-3</v>
      </c>
      <c r="Q283" s="4">
        <f>C283-15018.5</f>
        <v>23948.904999999999</v>
      </c>
      <c r="AG283" s="3" t="s">
        <v>2037</v>
      </c>
    </row>
    <row r="284" spans="1:33" x14ac:dyDescent="0.2">
      <c r="A284" s="101" t="s">
        <v>314</v>
      </c>
      <c r="B284" s="102" t="s">
        <v>2245</v>
      </c>
      <c r="C284" s="103">
        <v>38967.406999999999</v>
      </c>
      <c r="D284" s="103" t="s">
        <v>2319</v>
      </c>
      <c r="E284" s="19">
        <f>(C284-C$7)/C$8</f>
        <v>-22817.98213370383</v>
      </c>
      <c r="F284" s="3">
        <f>ROUND(2*E284,0)/2</f>
        <v>-22818</v>
      </c>
      <c r="G284" s="3">
        <f>C284-(C$7+C$8*F284)</f>
        <v>1.0596000000077765E-2</v>
      </c>
      <c r="I284" s="3">
        <f>G284</f>
        <v>1.0596000000077765E-2</v>
      </c>
      <c r="O284" s="5">
        <f ca="1">+C$11+C$12*F284</f>
        <v>1.6054229926335127E-3</v>
      </c>
      <c r="Q284" s="4">
        <f>C284-15018.5</f>
        <v>23948.906999999999</v>
      </c>
      <c r="AG284" s="3" t="s">
        <v>2037</v>
      </c>
    </row>
    <row r="285" spans="1:33" x14ac:dyDescent="0.2">
      <c r="A285" s="101" t="s">
        <v>314</v>
      </c>
      <c r="B285" s="102" t="s">
        <v>2245</v>
      </c>
      <c r="C285" s="103">
        <v>38967.408000000003</v>
      </c>
      <c r="D285" s="103" t="s">
        <v>2319</v>
      </c>
      <c r="E285" s="19">
        <f>(C285-C$7)/C$8</f>
        <v>-22817.980447567905</v>
      </c>
      <c r="F285" s="3">
        <f>ROUND(2*E285,0)/2</f>
        <v>-22818</v>
      </c>
      <c r="G285" s="3">
        <f>C285-(C$7+C$8*F285)</f>
        <v>1.1596000003919471E-2</v>
      </c>
      <c r="I285" s="3">
        <f>G285</f>
        <v>1.1596000003919471E-2</v>
      </c>
      <c r="O285" s="5">
        <f ca="1">+C$11+C$12*F285</f>
        <v>1.6054229926335127E-3</v>
      </c>
      <c r="Q285" s="4">
        <f>C285-15018.5</f>
        <v>23948.908000000003</v>
      </c>
      <c r="AG285" s="3" t="s">
        <v>2037</v>
      </c>
    </row>
    <row r="286" spans="1:33" x14ac:dyDescent="0.2">
      <c r="A286" s="18" t="s">
        <v>2284</v>
      </c>
      <c r="B286" s="64"/>
      <c r="C286" s="20">
        <v>38972.737999999998</v>
      </c>
      <c r="D286" s="20"/>
      <c r="E286" s="3">
        <f>(C286-C$7)/C$8</f>
        <v>-22808.9933431354</v>
      </c>
      <c r="F286" s="3">
        <f>ROUND(2*E286,0)/2</f>
        <v>-22809</v>
      </c>
      <c r="G286" s="3">
        <f>C286-(C$7+C$8*F286)</f>
        <v>3.9479999977629632E-3</v>
      </c>
      <c r="I286" s="3">
        <f>G286</f>
        <v>3.9479999977629632E-3</v>
      </c>
      <c r="O286" s="5">
        <f ca="1">+C$11+C$12*F286</f>
        <v>1.6037704569542223E-3</v>
      </c>
      <c r="Q286" s="4">
        <f>C286-15018.5</f>
        <v>23954.237999999998</v>
      </c>
      <c r="AG286" s="3" t="s">
        <v>2037</v>
      </c>
    </row>
    <row r="287" spans="1:33" x14ac:dyDescent="0.2">
      <c r="A287" s="18" t="s">
        <v>2285</v>
      </c>
      <c r="B287" s="64"/>
      <c r="C287" s="20">
        <v>38977.481</v>
      </c>
      <c r="D287" s="20"/>
      <c r="E287" s="3">
        <f>(C287-C$7)/C$8</f>
        <v>-22800.9960004856</v>
      </c>
      <c r="F287" s="3">
        <f>ROUND(2*E287,0)/2</f>
        <v>-22801</v>
      </c>
      <c r="G287" s="3">
        <f>C287-(C$7+C$8*F287)</f>
        <v>2.3720000026514754E-3</v>
      </c>
      <c r="I287" s="3">
        <f>G287</f>
        <v>2.3720000026514754E-3</v>
      </c>
      <c r="O287" s="5">
        <f ca="1">+C$11+C$12*F287</f>
        <v>1.6023015363504085E-3</v>
      </c>
      <c r="Q287" s="4">
        <f>C287-15018.5</f>
        <v>23958.981</v>
      </c>
      <c r="AG287" s="3" t="s">
        <v>2037</v>
      </c>
    </row>
    <row r="288" spans="1:33" x14ac:dyDescent="0.2">
      <c r="A288" s="18" t="s">
        <v>2284</v>
      </c>
      <c r="B288" s="64"/>
      <c r="C288" s="20">
        <v>38997.652000000002</v>
      </c>
      <c r="D288" s="20"/>
      <c r="E288" s="3">
        <f>(C288-C$7)/C$8</f>
        <v>-22766.984952923074</v>
      </c>
      <c r="F288" s="3">
        <f>ROUND(2*E288,0)/2</f>
        <v>-22767</v>
      </c>
      <c r="G288" s="3">
        <f>C288-(C$7+C$8*F288)</f>
        <v>8.9240000088466331E-3</v>
      </c>
      <c r="I288" s="3">
        <f>G288</f>
        <v>8.9240000088466331E-3</v>
      </c>
      <c r="O288" s="5">
        <f ca="1">+C$11+C$12*F288</f>
        <v>1.5960586237842001E-3</v>
      </c>
      <c r="Q288" s="4">
        <f>C288-15018.5</f>
        <v>23979.152000000002</v>
      </c>
      <c r="AG288" s="3" t="s">
        <v>2037</v>
      </c>
    </row>
    <row r="289" spans="1:33" x14ac:dyDescent="0.2">
      <c r="A289" s="19" t="s">
        <v>2036</v>
      </c>
      <c r="B289" s="59"/>
      <c r="C289" s="60">
        <v>39027.298000000003</v>
      </c>
      <c r="D289" s="60"/>
      <c r="E289" s="3">
        <f>(C289-C$7)/C$8</f>
        <v>-22716.997767556037</v>
      </c>
      <c r="F289" s="3">
        <f>ROUND(2*E289,0)/2</f>
        <v>-22717</v>
      </c>
      <c r="G289" s="3">
        <f>C289-(C$7+C$8*F289)</f>
        <v>1.3240000043879263E-3</v>
      </c>
      <c r="I289" s="3">
        <f>G289</f>
        <v>1.3240000043879263E-3</v>
      </c>
      <c r="O289" s="5">
        <f ca="1">+C$11+C$12*F289</f>
        <v>1.5868778700103641E-3</v>
      </c>
      <c r="Q289" s="4">
        <f>C289-15018.5</f>
        <v>24008.798000000003</v>
      </c>
      <c r="AC289" s="3">
        <v>10</v>
      </c>
      <c r="AE289" s="3" t="s">
        <v>2035</v>
      </c>
      <c r="AG289" s="3" t="s">
        <v>2037</v>
      </c>
    </row>
    <row r="290" spans="1:33" x14ac:dyDescent="0.2">
      <c r="A290" s="18" t="s">
        <v>2285</v>
      </c>
      <c r="B290" s="64"/>
      <c r="C290" s="20">
        <v>39036.794000000002</v>
      </c>
      <c r="D290" s="20"/>
      <c r="E290" s="3">
        <f>(C290-C$7)/C$8</f>
        <v>-22700.986220897285</v>
      </c>
      <c r="F290" s="3">
        <f>ROUND(2*E290,0)/2</f>
        <v>-22701</v>
      </c>
      <c r="G290" s="3">
        <f>C290-(C$7+C$8*F290)</f>
        <v>8.1720000089262612E-3</v>
      </c>
      <c r="I290" s="3">
        <f>G290</f>
        <v>8.1720000089262612E-3</v>
      </c>
      <c r="O290" s="5">
        <f ca="1">+C$11+C$12*F290</f>
        <v>1.5839400288027365E-3</v>
      </c>
      <c r="Q290" s="4">
        <f>C290-15018.5</f>
        <v>24018.294000000002</v>
      </c>
      <c r="AG290" s="3" t="s">
        <v>2037</v>
      </c>
    </row>
    <row r="291" spans="1:33" x14ac:dyDescent="0.2">
      <c r="A291" s="19" t="s">
        <v>2039</v>
      </c>
      <c r="B291" s="59"/>
      <c r="C291" s="60">
        <v>39040.356</v>
      </c>
      <c r="D291" s="60"/>
      <c r="E291" s="3">
        <f>(C291-C$7)/C$8</f>
        <v>-22694.980204764339</v>
      </c>
      <c r="F291" s="3">
        <f>ROUND(2*E291,0)/2</f>
        <v>-22695</v>
      </c>
      <c r="G291" s="3">
        <f>C291-(C$7+C$8*F291)</f>
        <v>1.1740000001736917E-2</v>
      </c>
      <c r="I291" s="3">
        <f>G291</f>
        <v>1.1740000001736917E-2</v>
      </c>
      <c r="O291" s="5">
        <f ca="1">+C$11+C$12*F291</f>
        <v>1.5828383383498768E-3</v>
      </c>
      <c r="Q291" s="4">
        <f>C291-15018.5</f>
        <v>24021.856</v>
      </c>
      <c r="AC291" s="3">
        <v>8</v>
      </c>
      <c r="AE291" s="3" t="s">
        <v>2038</v>
      </c>
      <c r="AG291" s="3" t="s">
        <v>2037</v>
      </c>
    </row>
    <row r="292" spans="1:33" x14ac:dyDescent="0.2">
      <c r="A292" s="18" t="s">
        <v>2285</v>
      </c>
      <c r="B292" s="64"/>
      <c r="C292" s="20">
        <v>39050.419000000002</v>
      </c>
      <c r="D292" s="20"/>
      <c r="E292" s="3">
        <f>(C292-C$7)/C$8</f>
        <v>-22678.012619041187</v>
      </c>
      <c r="F292" s="3">
        <f>ROUND(2*E292,0)/2</f>
        <v>-22678</v>
      </c>
      <c r="G292" s="3">
        <f>C292-(C$7+C$8*F292)</f>
        <v>-7.4839999942923896E-3</v>
      </c>
      <c r="I292" s="3">
        <f>G292</f>
        <v>-7.4839999942923896E-3</v>
      </c>
      <c r="O292" s="5">
        <f ca="1">+C$11+C$12*F292</f>
        <v>1.5797168820667726E-3</v>
      </c>
      <c r="Q292" s="4">
        <f>C292-15018.5</f>
        <v>24031.919000000002</v>
      </c>
      <c r="AG292" s="3" t="s">
        <v>2037</v>
      </c>
    </row>
    <row r="293" spans="1:33" x14ac:dyDescent="0.2">
      <c r="A293" s="19" t="s">
        <v>2039</v>
      </c>
      <c r="B293" s="59"/>
      <c r="C293" s="60">
        <v>39062.305999999997</v>
      </c>
      <c r="D293" s="60"/>
      <c r="E293" s="3">
        <f>(C293-C$7)/C$8</f>
        <v>-22657.96952140718</v>
      </c>
      <c r="F293" s="3">
        <f>ROUND(2*E293,0)/2</f>
        <v>-22658</v>
      </c>
      <c r="G293" s="3">
        <f>C293-(C$7+C$8*F293)</f>
        <v>1.807600000029197E-2</v>
      </c>
      <c r="I293" s="3">
        <f>G293</f>
        <v>1.807600000029197E-2</v>
      </c>
      <c r="O293" s="5">
        <f ca="1">+C$11+C$12*F293</f>
        <v>1.5760445805572385E-3</v>
      </c>
      <c r="Q293" s="4">
        <f>C293-15018.5</f>
        <v>24043.805999999997</v>
      </c>
      <c r="AC293" s="3">
        <v>11</v>
      </c>
      <c r="AE293" s="3" t="s">
        <v>2038</v>
      </c>
      <c r="AG293" s="3" t="s">
        <v>2037</v>
      </c>
    </row>
    <row r="294" spans="1:33" x14ac:dyDescent="0.2">
      <c r="A294" s="18" t="s">
        <v>2285</v>
      </c>
      <c r="B294" s="64"/>
      <c r="C294" s="20">
        <v>39077.712</v>
      </c>
      <c r="D294" s="20"/>
      <c r="E294" s="3">
        <f>(C294-C$7)/C$8</f>
        <v>-22631.992911484602</v>
      </c>
      <c r="F294" s="3">
        <f>ROUND(2*E294,0)/2</f>
        <v>-22632</v>
      </c>
      <c r="G294" s="3">
        <f>C294-(C$7+C$8*F294)</f>
        <v>4.2040000043925829E-3</v>
      </c>
      <c r="I294" s="3">
        <f>G294</f>
        <v>4.2040000043925829E-3</v>
      </c>
      <c r="O294" s="5">
        <f ca="1">+C$11+C$12*F294</f>
        <v>1.5712705885948439E-3</v>
      </c>
      <c r="Q294" s="4">
        <f>C294-15018.5</f>
        <v>24059.212</v>
      </c>
      <c r="AG294" s="3" t="s">
        <v>2037</v>
      </c>
    </row>
    <row r="295" spans="1:33" x14ac:dyDescent="0.2">
      <c r="A295" s="18" t="s">
        <v>2285</v>
      </c>
      <c r="B295" s="64"/>
      <c r="C295" s="20">
        <v>39080.68</v>
      </c>
      <c r="D295" s="20"/>
      <c r="E295" s="3">
        <f>(C295-C$7)/C$8</f>
        <v>-22626.988460085784</v>
      </c>
      <c r="F295" s="3">
        <f>ROUND(2*E295,0)/2</f>
        <v>-22627</v>
      </c>
      <c r="G295" s="3">
        <f>C295-(C$7+C$8*F295)</f>
        <v>6.8440000031841919E-3</v>
      </c>
      <c r="I295" s="3">
        <f>G295</f>
        <v>6.8440000031841919E-3</v>
      </c>
      <c r="O295" s="5">
        <f ca="1">+C$11+C$12*F295</f>
        <v>1.57035251321746E-3</v>
      </c>
      <c r="Q295" s="4">
        <f>C295-15018.5</f>
        <v>24062.18</v>
      </c>
      <c r="AG295" s="3" t="s">
        <v>2037</v>
      </c>
    </row>
    <row r="296" spans="1:33" x14ac:dyDescent="0.2">
      <c r="A296" s="18" t="s">
        <v>2286</v>
      </c>
      <c r="B296" s="64"/>
      <c r="C296" s="20">
        <v>39083.644</v>
      </c>
      <c r="D296" s="20"/>
      <c r="E296" s="3">
        <f>(C296-C$7)/C$8</f>
        <v>-22621.990753230632</v>
      </c>
      <c r="F296" s="3">
        <f>ROUND(2*E296,0)/2</f>
        <v>-22622</v>
      </c>
      <c r="G296" s="3">
        <f>C296-(C$7+C$8*F296)</f>
        <v>5.4840000084368512E-3</v>
      </c>
      <c r="I296" s="3">
        <f>G296</f>
        <v>5.4840000084368512E-3</v>
      </c>
      <c r="O296" s="5">
        <f ca="1">+C$11+C$12*F296</f>
        <v>1.569434437840076E-3</v>
      </c>
      <c r="Q296" s="4">
        <f>C296-15018.5</f>
        <v>24065.144</v>
      </c>
      <c r="AG296" s="3" t="s">
        <v>2037</v>
      </c>
    </row>
    <row r="297" spans="1:33" x14ac:dyDescent="0.2">
      <c r="A297" s="101" t="s">
        <v>394</v>
      </c>
      <c r="B297" s="102" t="s">
        <v>2245</v>
      </c>
      <c r="C297" s="103">
        <v>39091.347000000002</v>
      </c>
      <c r="D297" s="103" t="s">
        <v>2319</v>
      </c>
      <c r="E297" s="19">
        <f>(C297-C$7)/C$8</f>
        <v>-22609.002448269341</v>
      </c>
      <c r="F297" s="3">
        <f>ROUND(2*E297,0)/2</f>
        <v>-22609</v>
      </c>
      <c r="G297" s="3">
        <f>C297-(C$7+C$8*F297)</f>
        <v>-1.4519999967887998E-3</v>
      </c>
      <c r="I297" s="3">
        <f>G297</f>
        <v>-1.4519999967887998E-3</v>
      </c>
      <c r="O297" s="5">
        <f ca="1">+C$11+C$12*F297</f>
        <v>1.5670474418588791E-3</v>
      </c>
      <c r="Q297" s="4">
        <f>C297-15018.5</f>
        <v>24072.847000000002</v>
      </c>
      <c r="AG297" s="3" t="s">
        <v>2037</v>
      </c>
    </row>
    <row r="298" spans="1:33" x14ac:dyDescent="0.2">
      <c r="A298" s="101" t="s">
        <v>394</v>
      </c>
      <c r="B298" s="102" t="s">
        <v>2245</v>
      </c>
      <c r="C298" s="103">
        <v>39091.349000000002</v>
      </c>
      <c r="D298" s="103" t="s">
        <v>2319</v>
      </c>
      <c r="E298" s="19">
        <f>(C298-C$7)/C$8</f>
        <v>-22608.999075997508</v>
      </c>
      <c r="F298" s="3">
        <f>ROUND(2*E298,0)/2</f>
        <v>-22609</v>
      </c>
      <c r="G298" s="3">
        <f>C298-(C$7+C$8*F298)</f>
        <v>5.4800000361865386E-4</v>
      </c>
      <c r="I298" s="3">
        <f>G298</f>
        <v>5.4800000361865386E-4</v>
      </c>
      <c r="O298" s="5">
        <f ca="1">+C$11+C$12*F298</f>
        <v>1.5670474418588791E-3</v>
      </c>
      <c r="Q298" s="4">
        <f>C298-15018.5</f>
        <v>24072.849000000002</v>
      </c>
    </row>
    <row r="299" spans="1:33" x14ac:dyDescent="0.2">
      <c r="A299" s="101" t="s">
        <v>394</v>
      </c>
      <c r="B299" s="102" t="s">
        <v>2245</v>
      </c>
      <c r="C299" s="103">
        <v>39091.35</v>
      </c>
      <c r="D299" s="103" t="s">
        <v>2319</v>
      </c>
      <c r="E299" s="19">
        <f>(C299-C$7)/C$8</f>
        <v>-22608.997389861597</v>
      </c>
      <c r="F299" s="3">
        <f>ROUND(2*E299,0)/2</f>
        <v>-22609</v>
      </c>
      <c r="G299" s="3">
        <f>C299-(C$7+C$8*F299)</f>
        <v>1.5480000001844019E-3</v>
      </c>
      <c r="I299" s="3">
        <f>G299</f>
        <v>1.5480000001844019E-3</v>
      </c>
      <c r="O299" s="5">
        <f ca="1">+C$11+C$12*F299</f>
        <v>1.5670474418588791E-3</v>
      </c>
      <c r="Q299" s="4">
        <f>C299-15018.5</f>
        <v>24072.85</v>
      </c>
      <c r="AG299" s="3" t="s">
        <v>2037</v>
      </c>
    </row>
    <row r="300" spans="1:33" x14ac:dyDescent="0.2">
      <c r="A300" s="101" t="s">
        <v>394</v>
      </c>
      <c r="B300" s="102" t="s">
        <v>2245</v>
      </c>
      <c r="C300" s="103">
        <v>39091.351999999999</v>
      </c>
      <c r="D300" s="103" t="s">
        <v>2319</v>
      </c>
      <c r="E300" s="19">
        <f>(C300-C$7)/C$8</f>
        <v>-22608.994017589765</v>
      </c>
      <c r="F300" s="3">
        <f>ROUND(2*E300,0)/2</f>
        <v>-22609</v>
      </c>
      <c r="G300" s="3">
        <f>C300-(C$7+C$8*F300)</f>
        <v>3.5480000005918555E-3</v>
      </c>
      <c r="I300" s="3">
        <f>G300</f>
        <v>3.5480000005918555E-3</v>
      </c>
      <c r="O300" s="5">
        <f ca="1">+C$11+C$12*F300</f>
        <v>1.5670474418588791E-3</v>
      </c>
      <c r="Q300" s="4">
        <f>C300-15018.5</f>
        <v>24072.851999999999</v>
      </c>
      <c r="AG300" s="3" t="s">
        <v>2037</v>
      </c>
    </row>
    <row r="301" spans="1:33" x14ac:dyDescent="0.2">
      <c r="A301" s="18" t="s">
        <v>2286</v>
      </c>
      <c r="B301" s="64"/>
      <c r="C301" s="20">
        <v>39096.697</v>
      </c>
      <c r="D301" s="20"/>
      <c r="E301" s="3">
        <f>(C301-C$7)/C$8</f>
        <v>-22599.98162111851</v>
      </c>
      <c r="F301" s="3">
        <f>ROUND(2*E301,0)/2</f>
        <v>-22600</v>
      </c>
      <c r="G301" s="3">
        <f>C301-(C$7+C$8*F301)</f>
        <v>1.0900000001129229E-2</v>
      </c>
      <c r="I301" s="3">
        <f>G301</f>
        <v>1.0900000001129229E-2</v>
      </c>
      <c r="O301" s="5">
        <f ca="1">+C$11+C$12*F301</f>
        <v>1.5653949061795887E-3</v>
      </c>
      <c r="Q301" s="4">
        <f>C301-15018.5</f>
        <v>24078.197</v>
      </c>
      <c r="AG301" s="3" t="s">
        <v>2037</v>
      </c>
    </row>
    <row r="302" spans="1:33" x14ac:dyDescent="0.2">
      <c r="A302" s="18" t="s">
        <v>2286</v>
      </c>
      <c r="B302" s="64"/>
      <c r="C302" s="20">
        <v>39102.625</v>
      </c>
      <c r="D302" s="20"/>
      <c r="E302" s="3">
        <f>(C302-C$7)/C$8</f>
        <v>-22589.986207408201</v>
      </c>
      <c r="F302" s="3">
        <f>ROUND(2*E302,0)/2</f>
        <v>-22590</v>
      </c>
      <c r="G302" s="3">
        <f>C302-(C$7+C$8*F302)</f>
        <v>8.1800000043585896E-3</v>
      </c>
      <c r="I302" s="3">
        <f>G302</f>
        <v>8.1800000043585896E-3</v>
      </c>
      <c r="O302" s="5">
        <f ca="1">+C$11+C$12*F302</f>
        <v>1.5635587554248217E-3</v>
      </c>
      <c r="Q302" s="4">
        <f>C302-15018.5</f>
        <v>24084.125</v>
      </c>
      <c r="AG302" s="3" t="s">
        <v>2037</v>
      </c>
    </row>
    <row r="303" spans="1:33" x14ac:dyDescent="0.2">
      <c r="A303" s="18" t="s">
        <v>2286</v>
      </c>
      <c r="B303" s="64"/>
      <c r="C303" s="20">
        <v>39137.607000000004</v>
      </c>
      <c r="D303" s="20"/>
      <c r="E303" s="3">
        <f>(C303-C$7)/C$8</f>
        <v>-22531.001800793147</v>
      </c>
      <c r="F303" s="3">
        <f>ROUND(2*E303,0)/2</f>
        <v>-22531</v>
      </c>
      <c r="G303" s="3">
        <f>C303-(C$7+C$8*F303)</f>
        <v>-1.0679999904823489E-3</v>
      </c>
      <c r="I303" s="3">
        <f>G303</f>
        <v>-1.0679999904823489E-3</v>
      </c>
      <c r="O303" s="5">
        <f ca="1">+C$11+C$12*F303</f>
        <v>1.5527254659716953E-3</v>
      </c>
      <c r="Q303" s="4">
        <f>C303-15018.5</f>
        <v>24119.107000000004</v>
      </c>
      <c r="AG303" s="3" t="s">
        <v>2037</v>
      </c>
    </row>
    <row r="304" spans="1:33" x14ac:dyDescent="0.2">
      <c r="A304" s="18" t="s">
        <v>2286</v>
      </c>
      <c r="B304" s="64"/>
      <c r="C304" s="20">
        <v>39140.574000000001</v>
      </c>
      <c r="D304" s="20"/>
      <c r="E304" s="3">
        <f>(C304-C$7)/C$8</f>
        <v>-22525.999035530247</v>
      </c>
      <c r="F304" s="3">
        <f>ROUND(2*E304,0)/2</f>
        <v>-22526</v>
      </c>
      <c r="G304" s="3">
        <f>C304-(C$7+C$8*F304)</f>
        <v>5.7200000446755439E-4</v>
      </c>
      <c r="I304" s="3">
        <f>G304</f>
        <v>5.7200000446755439E-4</v>
      </c>
      <c r="O304" s="5">
        <f ca="1">+C$11+C$12*F304</f>
        <v>1.5518073905943113E-3</v>
      </c>
      <c r="Q304" s="4">
        <f>C304-15018.5</f>
        <v>24122.074000000001</v>
      </c>
      <c r="AG304" s="3" t="s">
        <v>2037</v>
      </c>
    </row>
    <row r="305" spans="1:33" x14ac:dyDescent="0.2">
      <c r="A305" s="19" t="s">
        <v>2039</v>
      </c>
      <c r="B305" s="59"/>
      <c r="C305" s="60">
        <v>39145.326999999997</v>
      </c>
      <c r="D305" s="60"/>
      <c r="E305" s="3">
        <f>(C305-C$7)/C$8</f>
        <v>-22517.984831521298</v>
      </c>
      <c r="F305" s="3">
        <f>ROUND(2*E305,0)/2</f>
        <v>-22518</v>
      </c>
      <c r="G305" s="3">
        <f>C305-(C$7+C$8*F305)</f>
        <v>8.9959999968414195E-3</v>
      </c>
      <c r="I305" s="3">
        <f>G305</f>
        <v>8.9959999968414195E-3</v>
      </c>
      <c r="O305" s="5">
        <f ca="1">+C$11+C$12*F305</f>
        <v>1.5503384699904984E-3</v>
      </c>
      <c r="Q305" s="4">
        <f>C305-15018.5</f>
        <v>24126.826999999997</v>
      </c>
      <c r="AC305" s="3">
        <v>7</v>
      </c>
      <c r="AE305" s="3" t="s">
        <v>2040</v>
      </c>
      <c r="AG305" s="3" t="s">
        <v>2037</v>
      </c>
    </row>
    <row r="306" spans="1:33" x14ac:dyDescent="0.2">
      <c r="A306" s="19" t="s">
        <v>2039</v>
      </c>
      <c r="B306" s="59"/>
      <c r="C306" s="60">
        <v>39158.377</v>
      </c>
      <c r="D306" s="60"/>
      <c r="E306" s="3">
        <f>(C306-C$7)/C$8</f>
        <v>-22495.98075781692</v>
      </c>
      <c r="F306" s="3">
        <f>ROUND(2*E306,0)/2</f>
        <v>-22496</v>
      </c>
      <c r="G306" s="3">
        <f>C306-(C$7+C$8*F306)</f>
        <v>1.1411999999836553E-2</v>
      </c>
      <c r="I306" s="3">
        <f>G306</f>
        <v>1.1411999999836553E-2</v>
      </c>
      <c r="O306" s="5">
        <f ca="1">+C$11+C$12*F306</f>
        <v>1.5462989383300102E-3</v>
      </c>
      <c r="Q306" s="4">
        <f>C306-15018.5</f>
        <v>24139.877</v>
      </c>
      <c r="AC306" s="3">
        <v>12</v>
      </c>
      <c r="AE306" s="3" t="s">
        <v>2041</v>
      </c>
      <c r="AG306" s="3" t="s">
        <v>2037</v>
      </c>
    </row>
    <row r="307" spans="1:33" x14ac:dyDescent="0.2">
      <c r="A307" s="19" t="s">
        <v>2042</v>
      </c>
      <c r="B307" s="59"/>
      <c r="C307" s="60">
        <v>39193.368000000002</v>
      </c>
      <c r="D307" s="60"/>
      <c r="E307" s="3">
        <f>(C307-C$7)/C$8</f>
        <v>-22436.981175978624</v>
      </c>
      <c r="F307" s="3">
        <f>ROUND(2*E307,0)/2</f>
        <v>-22437</v>
      </c>
      <c r="G307" s="3">
        <f>C307-(C$7+C$8*F307)</f>
        <v>1.1164000010467134E-2</v>
      </c>
      <c r="I307" s="3">
        <f>G307</f>
        <v>1.1164000010467134E-2</v>
      </c>
      <c r="O307" s="5">
        <f ca="1">+C$11+C$12*F307</f>
        <v>1.5354656488768838E-3</v>
      </c>
      <c r="Q307" s="4">
        <f>C307-15018.5</f>
        <v>24174.868000000002</v>
      </c>
      <c r="AC307" s="3">
        <v>10</v>
      </c>
      <c r="AE307" s="3" t="s">
        <v>2038</v>
      </c>
      <c r="AG307" s="3" t="s">
        <v>2037</v>
      </c>
    </row>
    <row r="308" spans="1:33" x14ac:dyDescent="0.2">
      <c r="A308" s="19" t="s">
        <v>2042</v>
      </c>
      <c r="B308" s="59"/>
      <c r="C308" s="60">
        <v>39226.58</v>
      </c>
      <c r="D308" s="60"/>
      <c r="E308" s="3">
        <f>(C308-C$7)/C$8</f>
        <v>-22380.981229934972</v>
      </c>
      <c r="F308" s="3">
        <f>ROUND(2*E308,0)/2</f>
        <v>-22381</v>
      </c>
      <c r="G308" s="3">
        <f>C308-(C$7+C$8*F308)</f>
        <v>1.1132000006909948E-2</v>
      </c>
      <c r="I308" s="3">
        <f>G308</f>
        <v>1.1132000006909948E-2</v>
      </c>
      <c r="O308" s="5">
        <f ca="1">+C$11+C$12*F308</f>
        <v>1.5251832046501881E-3</v>
      </c>
      <c r="Q308" s="4">
        <f>C308-15018.5</f>
        <v>24208.080000000002</v>
      </c>
      <c r="AC308" s="3">
        <v>7</v>
      </c>
      <c r="AE308" s="3" t="s">
        <v>2040</v>
      </c>
      <c r="AG308" s="3" t="s">
        <v>2037</v>
      </c>
    </row>
    <row r="309" spans="1:33" x14ac:dyDescent="0.2">
      <c r="A309" s="19" t="s">
        <v>2042</v>
      </c>
      <c r="B309" s="59"/>
      <c r="C309" s="60">
        <v>39228.345000000001</v>
      </c>
      <c r="D309" s="60"/>
      <c r="E309" s="3">
        <f>(C309-C$7)/C$8</f>
        <v>-22378.005200043157</v>
      </c>
      <c r="F309" s="3">
        <f>ROUND(2*E309,0)/2</f>
        <v>-22378</v>
      </c>
      <c r="G309" s="3">
        <f>C309-(C$7+C$8*F309)</f>
        <v>-3.0839999963063747E-3</v>
      </c>
      <c r="I309" s="3">
        <f>G309</f>
        <v>-3.0839999963063747E-3</v>
      </c>
      <c r="O309" s="5">
        <f ca="1">+C$11+C$12*F309</f>
        <v>1.5246323594237583E-3</v>
      </c>
      <c r="Q309" s="4">
        <f>C309-15018.5</f>
        <v>24209.845000000001</v>
      </c>
      <c r="AC309" s="3">
        <v>19</v>
      </c>
      <c r="AE309" s="3" t="s">
        <v>2041</v>
      </c>
      <c r="AG309" s="3" t="s">
        <v>2037</v>
      </c>
    </row>
    <row r="310" spans="1:33" x14ac:dyDescent="0.2">
      <c r="A310" s="101" t="s">
        <v>427</v>
      </c>
      <c r="B310" s="102" t="s">
        <v>2245</v>
      </c>
      <c r="C310" s="103">
        <v>39228.351000000002</v>
      </c>
      <c r="D310" s="103" t="s">
        <v>2319</v>
      </c>
      <c r="E310" s="19">
        <f>(C310-C$7)/C$8</f>
        <v>-22377.995083227659</v>
      </c>
      <c r="F310" s="3">
        <f>ROUND(2*E310,0)/2</f>
        <v>-22378</v>
      </c>
      <c r="G310" s="3">
        <f>C310-(C$7+C$8*F310)</f>
        <v>2.9160000049159862E-3</v>
      </c>
      <c r="I310" s="3">
        <f>G310</f>
        <v>2.9160000049159862E-3</v>
      </c>
      <c r="O310" s="5">
        <f ca="1">+C$11+C$12*F310</f>
        <v>1.5246323594237583E-3</v>
      </c>
      <c r="Q310" s="4">
        <f>C310-15018.5</f>
        <v>24209.851000000002</v>
      </c>
      <c r="AG310" s="3" t="s">
        <v>2037</v>
      </c>
    </row>
    <row r="311" spans="1:33" x14ac:dyDescent="0.2">
      <c r="A311" s="101" t="s">
        <v>427</v>
      </c>
      <c r="B311" s="102" t="s">
        <v>2245</v>
      </c>
      <c r="C311" s="103">
        <v>39228.351999999999</v>
      </c>
      <c r="D311" s="103" t="s">
        <v>2319</v>
      </c>
      <c r="E311" s="19">
        <f>(C311-C$7)/C$8</f>
        <v>-22377.993397091748</v>
      </c>
      <c r="F311" s="3">
        <f>ROUND(2*E311,0)/2</f>
        <v>-22378</v>
      </c>
      <c r="G311" s="3">
        <f>C311-(C$7+C$8*F311)</f>
        <v>3.9160000014817342E-3</v>
      </c>
      <c r="I311" s="3">
        <f>G311</f>
        <v>3.9160000014817342E-3</v>
      </c>
      <c r="O311" s="5">
        <f ca="1">+C$11+C$12*F311</f>
        <v>1.5246323594237583E-3</v>
      </c>
      <c r="Q311" s="4">
        <f>C311-15018.5</f>
        <v>24209.851999999999</v>
      </c>
      <c r="AG311" s="3" t="s">
        <v>2037</v>
      </c>
    </row>
    <row r="312" spans="1:33" x14ac:dyDescent="0.2">
      <c r="A312" s="19" t="s">
        <v>2042</v>
      </c>
      <c r="B312" s="59"/>
      <c r="C312" s="60">
        <v>39238.425999999999</v>
      </c>
      <c r="D312" s="60"/>
      <c r="E312" s="3">
        <f>(C312-C$7)/C$8</f>
        <v>-22361.007263873522</v>
      </c>
      <c r="F312" s="3">
        <f>ROUND(2*E312,0)/2</f>
        <v>-22361</v>
      </c>
      <c r="G312" s="3">
        <f>C312-(C$7+C$8*F312)</f>
        <v>-4.3079999959445558E-3</v>
      </c>
      <c r="I312" s="3">
        <f>G312</f>
        <v>-4.3079999959445558E-3</v>
      </c>
      <c r="O312" s="5">
        <f ca="1">+C$11+C$12*F312</f>
        <v>1.5215109031406541E-3</v>
      </c>
      <c r="Q312" s="4">
        <f>C312-15018.5</f>
        <v>24219.925999999999</v>
      </c>
      <c r="AC312" s="3">
        <v>15</v>
      </c>
      <c r="AE312" s="3" t="s">
        <v>2041</v>
      </c>
      <c r="AG312" s="3" t="s">
        <v>2037</v>
      </c>
    </row>
    <row r="313" spans="1:33" x14ac:dyDescent="0.2">
      <c r="A313" s="18" t="s">
        <v>2287</v>
      </c>
      <c r="B313" s="64"/>
      <c r="C313" s="20">
        <v>39273.425000000003</v>
      </c>
      <c r="D313" s="20"/>
      <c r="E313" s="3">
        <f>(C313-C$7)/C$8</f>
        <v>-22301.994192947895</v>
      </c>
      <c r="F313" s="3">
        <f>ROUND(2*E313,0)/2</f>
        <v>-22302</v>
      </c>
      <c r="G313" s="3">
        <f>C313-(C$7+C$8*F313)</f>
        <v>3.4440000090398826E-3</v>
      </c>
      <c r="I313" s="3">
        <f>G313</f>
        <v>3.4440000090398826E-3</v>
      </c>
      <c r="O313" s="5">
        <f ca="1">+C$11+C$12*F313</f>
        <v>1.5106776136875276E-3</v>
      </c>
      <c r="Q313" s="4">
        <f>C313-15018.5</f>
        <v>24254.925000000003</v>
      </c>
      <c r="AG313" s="3" t="s">
        <v>2037</v>
      </c>
    </row>
    <row r="314" spans="1:33" x14ac:dyDescent="0.2">
      <c r="A314" s="19" t="s">
        <v>2043</v>
      </c>
      <c r="B314" s="59"/>
      <c r="C314" s="60">
        <v>39289.446000000004</v>
      </c>
      <c r="D314" s="60"/>
      <c r="E314" s="3">
        <f>(C314-C$7)/C$8</f>
        <v>-22274.980609436952</v>
      </c>
      <c r="F314" s="3">
        <f>ROUND(2*E314,0)/2</f>
        <v>-22275</v>
      </c>
      <c r="G314" s="3">
        <f>C314-(C$7+C$8*F314)</f>
        <v>1.1500000007799827E-2</v>
      </c>
      <c r="I314" s="3">
        <f>G314</f>
        <v>1.1500000007799827E-2</v>
      </c>
      <c r="O314" s="5">
        <f ca="1">+C$11+C$12*F314</f>
        <v>1.5057200066496564E-3</v>
      </c>
      <c r="Q314" s="4">
        <f>C314-15018.5</f>
        <v>24270.946000000004</v>
      </c>
      <c r="AC314" s="3">
        <v>17</v>
      </c>
      <c r="AE314" s="3" t="s">
        <v>2041</v>
      </c>
      <c r="AG314" s="3" t="s">
        <v>2037</v>
      </c>
    </row>
    <row r="315" spans="1:33" x14ac:dyDescent="0.2">
      <c r="A315" s="18" t="s">
        <v>2287</v>
      </c>
      <c r="B315" s="64"/>
      <c r="C315" s="20">
        <v>39290.620999999999</v>
      </c>
      <c r="D315" s="20"/>
      <c r="E315" s="3">
        <f>(C315-C$7)/C$8</f>
        <v>-22272.99939973561</v>
      </c>
      <c r="F315" s="3">
        <f>ROUND(2*E315,0)/2</f>
        <v>-22273</v>
      </c>
      <c r="G315" s="3">
        <f>C315-(C$7+C$8*F315)</f>
        <v>3.5600000410340726E-4</v>
      </c>
      <c r="I315" s="3">
        <f>G315</f>
        <v>3.5600000410340726E-4</v>
      </c>
      <c r="O315" s="5">
        <f ca="1">+C$11+C$12*F315</f>
        <v>1.5053527764987032E-3</v>
      </c>
      <c r="Q315" s="4">
        <f>C315-15018.5</f>
        <v>24272.120999999999</v>
      </c>
      <c r="AG315" s="3" t="s">
        <v>2037</v>
      </c>
    </row>
    <row r="316" spans="1:33" x14ac:dyDescent="0.2">
      <c r="A316" s="18" t="s">
        <v>2287</v>
      </c>
      <c r="B316" s="64"/>
      <c r="C316" s="20">
        <v>39291.796000000002</v>
      </c>
      <c r="D316" s="20"/>
      <c r="E316" s="3">
        <f>(C316-C$7)/C$8</f>
        <v>-22271.018190034254</v>
      </c>
      <c r="F316" s="3">
        <f>ROUND(2*E316,0)/2</f>
        <v>-22271</v>
      </c>
      <c r="G316" s="3">
        <f>C316-(C$7+C$8*F316)</f>
        <v>-1.0787999992317054E-2</v>
      </c>
      <c r="I316" s="3">
        <f>G316</f>
        <v>-1.0787999992317054E-2</v>
      </c>
      <c r="O316" s="5">
        <f ca="1">+C$11+C$12*F316</f>
        <v>1.5049855463477491E-3</v>
      </c>
      <c r="Q316" s="4">
        <f>C316-15018.5</f>
        <v>24273.296000000002</v>
      </c>
      <c r="AG316" s="3" t="s">
        <v>2037</v>
      </c>
    </row>
    <row r="317" spans="1:33" x14ac:dyDescent="0.2">
      <c r="A317" s="18" t="s">
        <v>2287</v>
      </c>
      <c r="B317" s="64"/>
      <c r="C317" s="20">
        <v>39294.769</v>
      </c>
      <c r="D317" s="20"/>
      <c r="E317" s="3">
        <f>(C317-C$7)/C$8</f>
        <v>-22266.005307955857</v>
      </c>
      <c r="F317" s="3">
        <f>ROUND(2*E317,0)/2</f>
        <v>-22266</v>
      </c>
      <c r="G317" s="3">
        <f>C317-(C$7+C$8*F317)</f>
        <v>-3.1479999961447902E-3</v>
      </c>
      <c r="I317" s="3">
        <f>G317</f>
        <v>-3.1479999961447902E-3</v>
      </c>
      <c r="O317" s="5">
        <f ca="1">+C$11+C$12*F317</f>
        <v>1.504067470970366E-3</v>
      </c>
      <c r="Q317" s="4">
        <f>C317-15018.5</f>
        <v>24276.269</v>
      </c>
      <c r="AG317" s="3" t="s">
        <v>2037</v>
      </c>
    </row>
    <row r="318" spans="1:33" x14ac:dyDescent="0.2">
      <c r="A318" s="18" t="s">
        <v>2288</v>
      </c>
      <c r="B318" s="64" t="s">
        <v>2245</v>
      </c>
      <c r="C318" s="20">
        <v>39348.739000000001</v>
      </c>
      <c r="D318" s="20"/>
      <c r="E318" s="3">
        <f>(C318-C$7)/C$8</f>
        <v>-22175.004552566963</v>
      </c>
      <c r="F318" s="3">
        <f>ROUND(2*E318,0)/2</f>
        <v>-22175</v>
      </c>
      <c r="G318" s="3">
        <f>C318-(C$7+C$8*F318)</f>
        <v>-2.6999999972758815E-3</v>
      </c>
      <c r="I318" s="3">
        <f>G318</f>
        <v>-2.6999999972758815E-3</v>
      </c>
      <c r="O318" s="5">
        <f ca="1">+C$11+C$12*F318</f>
        <v>1.4873584991019844E-3</v>
      </c>
      <c r="Q318" s="4">
        <f>C318-15018.5</f>
        <v>24330.239000000001</v>
      </c>
    </row>
    <row r="319" spans="1:33" x14ac:dyDescent="0.2">
      <c r="A319" s="19" t="s">
        <v>2043</v>
      </c>
      <c r="B319" s="59"/>
      <c r="C319" s="60">
        <v>39350.525999999998</v>
      </c>
      <c r="D319" s="60"/>
      <c r="E319" s="3">
        <f>(C319-C$7)/C$8</f>
        <v>-22171.991427685</v>
      </c>
      <c r="F319" s="3">
        <f>ROUND(2*E319,0)/2</f>
        <v>-22172</v>
      </c>
      <c r="G319" s="3">
        <f>C319-(C$7+C$8*F319)</f>
        <v>5.0840000039897859E-3</v>
      </c>
      <c r="I319" s="3">
        <f>G319</f>
        <v>5.0840000039897859E-3</v>
      </c>
      <c r="O319" s="5">
        <f ca="1">+C$11+C$12*F319</f>
        <v>1.4868076538755545E-3</v>
      </c>
      <c r="Q319" s="4">
        <f>C319-15018.5</f>
        <v>24332.025999999998</v>
      </c>
      <c r="AC319" s="3">
        <v>6</v>
      </c>
      <c r="AE319" s="3" t="s">
        <v>2040</v>
      </c>
      <c r="AG319" s="3" t="s">
        <v>2037</v>
      </c>
    </row>
    <row r="320" spans="1:33" x14ac:dyDescent="0.2">
      <c r="A320" s="18" t="s">
        <v>2288</v>
      </c>
      <c r="B320" s="64" t="s">
        <v>2245</v>
      </c>
      <c r="C320" s="20">
        <v>39361.79</v>
      </c>
      <c r="D320" s="20"/>
      <c r="E320" s="3">
        <f>(C320-C$7)/C$8</f>
        <v>-22152.998792726677</v>
      </c>
      <c r="F320" s="3">
        <f>ROUND(2*E320,0)/2</f>
        <v>-22153</v>
      </c>
      <c r="G320" s="3">
        <f>C320-(C$7+C$8*F320)</f>
        <v>7.1600000228499994E-4</v>
      </c>
      <c r="I320" s="3">
        <f>G320</f>
        <v>7.1600000228499994E-4</v>
      </c>
      <c r="O320" s="5">
        <f ca="1">+C$11+C$12*F320</f>
        <v>1.4833189674414971E-3</v>
      </c>
      <c r="Q320" s="4">
        <f>C320-15018.5</f>
        <v>24343.29</v>
      </c>
      <c r="AG320" s="3" t="s">
        <v>2037</v>
      </c>
    </row>
    <row r="321" spans="1:33" x14ac:dyDescent="0.2">
      <c r="A321" s="19" t="s">
        <v>2044</v>
      </c>
      <c r="B321" s="59"/>
      <c r="C321" s="60">
        <v>39394.406000000003</v>
      </c>
      <c r="D321" s="60"/>
      <c r="E321" s="3">
        <f>(C321-C$7)/C$8</f>
        <v>-22098.003783688986</v>
      </c>
      <c r="F321" s="3">
        <f>ROUND(2*E321,0)/2</f>
        <v>-22098</v>
      </c>
      <c r="G321" s="3">
        <f>C321-(C$7+C$8*F321)</f>
        <v>-2.2439999956986867E-3</v>
      </c>
      <c r="I321" s="3">
        <f>G321</f>
        <v>-2.2439999956986867E-3</v>
      </c>
      <c r="O321" s="5">
        <f ca="1">+C$11+C$12*F321</f>
        <v>1.473220138290278E-3</v>
      </c>
      <c r="Q321" s="4">
        <f>C321-15018.5</f>
        <v>24375.906000000003</v>
      </c>
      <c r="AC321" s="3">
        <v>16</v>
      </c>
      <c r="AE321" s="3" t="s">
        <v>2038</v>
      </c>
      <c r="AG321" s="3" t="s">
        <v>2037</v>
      </c>
    </row>
    <row r="322" spans="1:33" x14ac:dyDescent="0.2">
      <c r="A322" s="19" t="s">
        <v>2044</v>
      </c>
      <c r="B322" s="59"/>
      <c r="C322" s="60">
        <v>39397.377</v>
      </c>
      <c r="D322" s="60"/>
      <c r="E322" s="3">
        <f>(C322-C$7)/C$8</f>
        <v>-22092.994273882421</v>
      </c>
      <c r="F322" s="3">
        <f>ROUND(2*E322,0)/2</f>
        <v>-22093</v>
      </c>
      <c r="G322" s="3">
        <f>C322-(C$7+C$8*F322)</f>
        <v>3.3960000073420815E-3</v>
      </c>
      <c r="I322" s="3">
        <f>G322</f>
        <v>3.3960000073420815E-3</v>
      </c>
      <c r="O322" s="5">
        <f ca="1">+C$11+C$12*F322</f>
        <v>1.4723020629128941E-3</v>
      </c>
      <c r="Q322" s="4">
        <f>C322-15018.5</f>
        <v>24378.877</v>
      </c>
      <c r="AC322" s="3">
        <v>13</v>
      </c>
      <c r="AE322" s="3" t="s">
        <v>2038</v>
      </c>
      <c r="AG322" s="3" t="s">
        <v>2037</v>
      </c>
    </row>
    <row r="323" spans="1:33" x14ac:dyDescent="0.2">
      <c r="A323" s="101" t="s">
        <v>458</v>
      </c>
      <c r="B323" s="102" t="s">
        <v>2245</v>
      </c>
      <c r="C323" s="103">
        <v>39406.273000000001</v>
      </c>
      <c r="D323" s="103" t="s">
        <v>2319</v>
      </c>
      <c r="E323" s="19">
        <f>(C323-C$7)/C$8</f>
        <v>-22077.994408773295</v>
      </c>
      <c r="F323" s="3">
        <f>ROUND(2*E323,0)/2</f>
        <v>-22078</v>
      </c>
      <c r="G323" s="3">
        <f>C323-(C$7+C$8*F323)</f>
        <v>3.3160000020870939E-3</v>
      </c>
      <c r="I323" s="3">
        <f>G323</f>
        <v>3.3160000020870939E-3</v>
      </c>
      <c r="O323" s="5">
        <f ca="1">+C$11+C$12*F323</f>
        <v>1.4695478367807431E-3</v>
      </c>
      <c r="Q323" s="4">
        <f>C323-15018.5</f>
        <v>24387.773000000001</v>
      </c>
      <c r="AG323" s="3" t="s">
        <v>2037</v>
      </c>
    </row>
    <row r="324" spans="1:33" x14ac:dyDescent="0.2">
      <c r="A324" s="101" t="s">
        <v>458</v>
      </c>
      <c r="B324" s="102" t="s">
        <v>2245</v>
      </c>
      <c r="C324" s="103">
        <v>39406.275999999998</v>
      </c>
      <c r="D324" s="103" t="s">
        <v>2319</v>
      </c>
      <c r="E324" s="19">
        <f>(C324-C$7)/C$8</f>
        <v>-22077.989350365551</v>
      </c>
      <c r="F324" s="3">
        <f>ROUND(2*E324,0)/2</f>
        <v>-22078</v>
      </c>
      <c r="G324" s="3">
        <f>C324-(C$7+C$8*F324)</f>
        <v>6.3159999990602955E-3</v>
      </c>
      <c r="I324" s="3">
        <f>G324</f>
        <v>6.3159999990602955E-3</v>
      </c>
      <c r="O324" s="5">
        <f ca="1">+C$11+C$12*F324</f>
        <v>1.4695478367807431E-3</v>
      </c>
      <c r="Q324" s="4">
        <f>C324-15018.5</f>
        <v>24387.775999999998</v>
      </c>
      <c r="AG324" s="3" t="s">
        <v>2037</v>
      </c>
    </row>
    <row r="325" spans="1:33" x14ac:dyDescent="0.2">
      <c r="A325" s="101" t="s">
        <v>427</v>
      </c>
      <c r="B325" s="102" t="s">
        <v>2245</v>
      </c>
      <c r="C325" s="103">
        <v>39416.339</v>
      </c>
      <c r="D325" s="103" t="s">
        <v>2319</v>
      </c>
      <c r="E325" s="19">
        <f>(C325-C$7)/C$8</f>
        <v>-22061.021764642399</v>
      </c>
      <c r="F325" s="3">
        <f>ROUND(2*E325,0)/2</f>
        <v>-22061</v>
      </c>
      <c r="G325" s="3">
        <f>C325-(C$7+C$8*F325)</f>
        <v>-1.2907999996969011E-2</v>
      </c>
      <c r="I325" s="3">
        <f>G325</f>
        <v>-1.2907999996969011E-2</v>
      </c>
      <c r="O325" s="5">
        <f ca="1">+C$11+C$12*F325</f>
        <v>1.4664263804976389E-3</v>
      </c>
      <c r="Q325" s="4">
        <f>C325-15018.5</f>
        <v>24397.839</v>
      </c>
      <c r="AG325" s="3" t="s">
        <v>2037</v>
      </c>
    </row>
    <row r="326" spans="1:33" x14ac:dyDescent="0.2">
      <c r="A326" s="101" t="s">
        <v>427</v>
      </c>
      <c r="B326" s="102" t="s">
        <v>2245</v>
      </c>
      <c r="C326" s="103">
        <v>39416.341</v>
      </c>
      <c r="D326" s="103" t="s">
        <v>2319</v>
      </c>
      <c r="E326" s="19">
        <f>(C326-C$7)/C$8</f>
        <v>-22061.018392370566</v>
      </c>
      <c r="F326" s="3">
        <f>ROUND(2*E326,0)/2</f>
        <v>-22061</v>
      </c>
      <c r="G326" s="3">
        <f>C326-(C$7+C$8*F326)</f>
        <v>-1.0907999996561557E-2</v>
      </c>
      <c r="I326" s="3">
        <f>G326</f>
        <v>-1.0907999996561557E-2</v>
      </c>
      <c r="O326" s="5">
        <f ca="1">+C$11+C$12*F326</f>
        <v>1.4664263804976389E-3</v>
      </c>
      <c r="Q326" s="4">
        <f>C326-15018.5</f>
        <v>24397.841</v>
      </c>
    </row>
    <row r="327" spans="1:33" x14ac:dyDescent="0.2">
      <c r="A327" s="19" t="s">
        <v>2044</v>
      </c>
      <c r="B327" s="59"/>
      <c r="C327" s="60">
        <v>39416.353999999999</v>
      </c>
      <c r="D327" s="60"/>
      <c r="E327" s="3">
        <f>(C327-C$7)/C$8</f>
        <v>-22060.99647260366</v>
      </c>
      <c r="F327" s="3">
        <f>ROUND(2*E327,0)/2</f>
        <v>-22061</v>
      </c>
      <c r="G327" s="3">
        <f>C327-(C$7+C$8*F327)</f>
        <v>2.0920000024489127E-3</v>
      </c>
      <c r="I327" s="3">
        <f>G327</f>
        <v>2.0920000024489127E-3</v>
      </c>
      <c r="O327" s="5">
        <f ca="1">+C$11+C$12*F327</f>
        <v>1.4664263804976389E-3</v>
      </c>
      <c r="Q327" s="4">
        <f>C327-15018.5</f>
        <v>24397.853999999999</v>
      </c>
      <c r="AC327" s="3">
        <v>15</v>
      </c>
      <c r="AE327" s="3" t="s">
        <v>2038</v>
      </c>
    </row>
    <row r="328" spans="1:33" x14ac:dyDescent="0.2">
      <c r="A328" s="19" t="s">
        <v>2044</v>
      </c>
      <c r="B328" s="59"/>
      <c r="C328" s="60">
        <v>39422.288999999997</v>
      </c>
      <c r="D328" s="60"/>
      <c r="E328" s="3">
        <f>(C328-C$7)/C$8</f>
        <v>-22050.989255941942</v>
      </c>
      <c r="F328" s="3">
        <f>ROUND(2*E328,0)/2</f>
        <v>-22051</v>
      </c>
      <c r="G328" s="3">
        <f>C328-(C$7+C$8*F328)</f>
        <v>6.3720000034663826E-3</v>
      </c>
      <c r="I328" s="3">
        <f>G328</f>
        <v>6.3720000034663826E-3</v>
      </c>
      <c r="O328" s="5">
        <f ca="1">+C$11+C$12*F328</f>
        <v>1.4645902297428719E-3</v>
      </c>
      <c r="Q328" s="4">
        <f>C328-15018.5</f>
        <v>24403.788999999997</v>
      </c>
      <c r="AC328" s="3">
        <v>21</v>
      </c>
      <c r="AE328" s="3" t="s">
        <v>2038</v>
      </c>
      <c r="AG328" s="3" t="s">
        <v>2037</v>
      </c>
    </row>
    <row r="329" spans="1:33" x14ac:dyDescent="0.2">
      <c r="A329" s="18" t="s">
        <v>2289</v>
      </c>
      <c r="B329" s="64"/>
      <c r="C329" s="20">
        <v>39440.663</v>
      </c>
      <c r="D329" s="20"/>
      <c r="E329" s="3">
        <f>(C329-C$7)/C$8</f>
        <v>-22020.008194620546</v>
      </c>
      <c r="F329" s="3">
        <f>ROUND(2*E329,0)/2</f>
        <v>-22020</v>
      </c>
      <c r="G329" s="3">
        <f>C329-(C$7+C$8*F329)</f>
        <v>-4.8599999936413951E-3</v>
      </c>
      <c r="I329" s="3">
        <f>G329</f>
        <v>-4.8599999936413951E-3</v>
      </c>
      <c r="O329" s="5">
        <f ca="1">+C$11+C$12*F329</f>
        <v>1.4588981624030942E-3</v>
      </c>
      <c r="Q329" s="4">
        <f>C329-15018.5</f>
        <v>24422.163</v>
      </c>
      <c r="AG329" s="3" t="s">
        <v>2037</v>
      </c>
    </row>
    <row r="330" spans="1:33" x14ac:dyDescent="0.2">
      <c r="A330" s="18" t="s">
        <v>2289</v>
      </c>
      <c r="B330" s="64"/>
      <c r="C330" s="20">
        <v>39443.637000000002</v>
      </c>
      <c r="D330" s="20"/>
      <c r="E330" s="3">
        <f>(C330-C$7)/C$8</f>
        <v>-22014.993626406227</v>
      </c>
      <c r="F330" s="3">
        <f>ROUND(2*E330,0)/2</f>
        <v>-22015</v>
      </c>
      <c r="G330" s="3">
        <f>C330-(C$7+C$8*F330)</f>
        <v>3.7800000063725747E-3</v>
      </c>
      <c r="I330" s="3">
        <f>G330</f>
        <v>3.7800000063725747E-3</v>
      </c>
      <c r="O330" s="5">
        <f ca="1">+C$11+C$12*F330</f>
        <v>1.4579800870257102E-3</v>
      </c>
      <c r="Q330" s="4">
        <f>C330-15018.5</f>
        <v>24425.137000000002</v>
      </c>
      <c r="AG330" s="3" t="s">
        <v>2037</v>
      </c>
    </row>
    <row r="331" spans="1:33" x14ac:dyDescent="0.2">
      <c r="A331" s="18" t="s">
        <v>2289</v>
      </c>
      <c r="B331" s="64"/>
      <c r="C331" s="20">
        <v>39463.811000000002</v>
      </c>
      <c r="D331" s="20"/>
      <c r="E331" s="3">
        <f>(C331-C$7)/C$8</f>
        <v>-21980.977520435958</v>
      </c>
      <c r="F331" s="3">
        <f>ROUND(2*E331,0)/2</f>
        <v>-21981</v>
      </c>
      <c r="G331" s="3">
        <f>C331-(C$7+C$8*F331)</f>
        <v>1.3332000002264977E-2</v>
      </c>
      <c r="I331" s="3">
        <f>G331</f>
        <v>1.3332000002264977E-2</v>
      </c>
      <c r="O331" s="5">
        <f ca="1">+C$11+C$12*F331</f>
        <v>1.4517371744595018E-3</v>
      </c>
      <c r="Q331" s="4">
        <f>C331-15018.5</f>
        <v>24445.311000000002</v>
      </c>
      <c r="AG331" s="3" t="s">
        <v>2037</v>
      </c>
    </row>
    <row r="332" spans="1:33" x14ac:dyDescent="0.2">
      <c r="A332" s="18" t="s">
        <v>2289</v>
      </c>
      <c r="B332" s="64"/>
      <c r="C332" s="20">
        <v>39468.544000000002</v>
      </c>
      <c r="D332" s="20"/>
      <c r="E332" s="3">
        <f>(C332-C$7)/C$8</f>
        <v>-21972.997039145321</v>
      </c>
      <c r="F332" s="3">
        <f>ROUND(2*E332,0)/2</f>
        <v>-21973</v>
      </c>
      <c r="G332" s="3">
        <f>C332-(C$7+C$8*F332)</f>
        <v>1.7560000051162206E-3</v>
      </c>
      <c r="I332" s="3">
        <f>G332</f>
        <v>1.7560000051162206E-3</v>
      </c>
      <c r="O332" s="5">
        <f ca="1">+C$11+C$12*F332</f>
        <v>1.450268253855688E-3</v>
      </c>
      <c r="Q332" s="4">
        <f>C332-15018.5</f>
        <v>24450.044000000002</v>
      </c>
    </row>
    <row r="333" spans="1:33" x14ac:dyDescent="0.2">
      <c r="A333" s="18" t="s">
        <v>2289</v>
      </c>
      <c r="B333" s="64"/>
      <c r="C333" s="20">
        <v>39548.605000000003</v>
      </c>
      <c r="D333" s="20"/>
      <c r="E333" s="3">
        <f>(C333-C$7)/C$8</f>
        <v>-21838.003311570927</v>
      </c>
      <c r="F333" s="3">
        <f>ROUND(2*E333,0)/2</f>
        <v>-21838</v>
      </c>
      <c r="G333" s="3">
        <f>C333-(C$7+C$8*F333)</f>
        <v>-1.963999995496124E-3</v>
      </c>
      <c r="I333" s="3">
        <f>G333</f>
        <v>-1.963999995496124E-3</v>
      </c>
      <c r="O333" s="5">
        <f ca="1">+C$11+C$12*F333</f>
        <v>1.4254802186663318E-3</v>
      </c>
      <c r="Q333" s="4">
        <f>C333-15018.5</f>
        <v>24530.105000000003</v>
      </c>
      <c r="AG333" s="3" t="s">
        <v>2037</v>
      </c>
    </row>
    <row r="334" spans="1:33" x14ac:dyDescent="0.2">
      <c r="A334" s="18" t="s">
        <v>2289</v>
      </c>
      <c r="B334" s="64"/>
      <c r="C334" s="20">
        <v>39562.836000000003</v>
      </c>
      <c r="D334" s="20"/>
      <c r="E334" s="3">
        <f>(C334-C$7)/C$8</f>
        <v>-21814.007911349709</v>
      </c>
      <c r="F334" s="3">
        <f>ROUND(2*E334,0)/2</f>
        <v>-21814</v>
      </c>
      <c r="G334" s="3">
        <f>C334-(C$7+C$8*F334)</f>
        <v>-4.691999994975049E-3</v>
      </c>
      <c r="I334" s="3">
        <f>G334</f>
        <v>-4.691999994975049E-3</v>
      </c>
      <c r="O334" s="5">
        <f ca="1">+C$11+C$12*F334</f>
        <v>1.4210734568548904E-3</v>
      </c>
      <c r="Q334" s="4">
        <f>C334-15018.5</f>
        <v>24544.336000000003</v>
      </c>
      <c r="AG334" s="3" t="s">
        <v>2037</v>
      </c>
    </row>
    <row r="335" spans="1:33" x14ac:dyDescent="0.2">
      <c r="A335" s="18" t="s">
        <v>2289</v>
      </c>
      <c r="B335" s="64"/>
      <c r="C335" s="20">
        <v>39565.800999999999</v>
      </c>
      <c r="D335" s="20"/>
      <c r="E335" s="3">
        <f>(C335-C$7)/C$8</f>
        <v>-21809.008518358642</v>
      </c>
      <c r="F335" s="3">
        <f>ROUND(2*E335,0)/2</f>
        <v>-21809</v>
      </c>
      <c r="G335" s="3">
        <f>C335-(C$7+C$8*F335)</f>
        <v>-5.0520000004325993E-3</v>
      </c>
      <c r="I335" s="3">
        <f>G335</f>
        <v>-5.0520000004325993E-3</v>
      </c>
      <c r="O335" s="5">
        <f ca="1">+C$11+C$12*F335</f>
        <v>1.4201553814775073E-3</v>
      </c>
      <c r="Q335" s="4">
        <f>C335-15018.5</f>
        <v>24547.300999999999</v>
      </c>
      <c r="AG335" s="3" t="s">
        <v>2037</v>
      </c>
    </row>
    <row r="336" spans="1:33" x14ac:dyDescent="0.2">
      <c r="A336" s="18" t="s">
        <v>2289</v>
      </c>
      <c r="B336" s="64"/>
      <c r="C336" s="20">
        <v>39568.769</v>
      </c>
      <c r="D336" s="20"/>
      <c r="E336" s="3">
        <f>(C336-C$7)/C$8</f>
        <v>-21804.004066959824</v>
      </c>
      <c r="F336" s="3">
        <f>ROUND(2*E336,0)/2</f>
        <v>-21804</v>
      </c>
      <c r="G336" s="3">
        <f>C336-(C$7+C$8*F336)</f>
        <v>-2.4119999943650328E-3</v>
      </c>
      <c r="I336" s="3">
        <f>G336</f>
        <v>-2.4119999943650328E-3</v>
      </c>
      <c r="O336" s="5">
        <f ca="1">+C$11+C$12*F336</f>
        <v>1.4192373061001234E-3</v>
      </c>
      <c r="Q336" s="4">
        <f>C336-15018.5</f>
        <v>24550.269</v>
      </c>
      <c r="AG336" s="3" t="s">
        <v>2037</v>
      </c>
    </row>
    <row r="337" spans="1:33" x14ac:dyDescent="0.2">
      <c r="A337" s="18" t="s">
        <v>2289</v>
      </c>
      <c r="B337" s="64"/>
      <c r="C337" s="20">
        <v>39580.629000000001</v>
      </c>
      <c r="D337" s="20"/>
      <c r="E337" s="3">
        <f>(C337-C$7)/C$8</f>
        <v>-21784.006494995541</v>
      </c>
      <c r="F337" s="3">
        <f>ROUND(2*E337,0)/2</f>
        <v>-21784</v>
      </c>
      <c r="G337" s="3">
        <f>C337-(C$7+C$8*F337)</f>
        <v>-3.8519999943673611E-3</v>
      </c>
      <c r="I337" s="3">
        <f>G337</f>
        <v>-3.8519999943673611E-3</v>
      </c>
      <c r="O337" s="5">
        <f ca="1">+C$11+C$12*F337</f>
        <v>1.4155650045905893E-3</v>
      </c>
      <c r="Q337" s="4">
        <f>C337-15018.5</f>
        <v>24562.129000000001</v>
      </c>
      <c r="AG337" s="3" t="s">
        <v>2037</v>
      </c>
    </row>
    <row r="338" spans="1:33" x14ac:dyDescent="0.2">
      <c r="A338" s="18" t="s">
        <v>2289</v>
      </c>
      <c r="B338" s="64"/>
      <c r="C338" s="20">
        <v>39612.650999999998</v>
      </c>
      <c r="D338" s="20"/>
      <c r="E338" s="3">
        <f>(C338-C$7)/C$8</f>
        <v>-21730.013050691989</v>
      </c>
      <c r="F338" s="3">
        <f>ROUND(2*E338,0)/2</f>
        <v>-21730</v>
      </c>
      <c r="G338" s="3">
        <f>C338-(C$7+C$8*F338)</f>
        <v>-7.7400000009220093E-3</v>
      </c>
      <c r="I338" s="3">
        <f>G338</f>
        <v>-7.7400000009220093E-3</v>
      </c>
      <c r="O338" s="5">
        <f ca="1">+C$11+C$12*F338</f>
        <v>1.405649790514846E-3</v>
      </c>
      <c r="Q338" s="4">
        <f>C338-15018.5</f>
        <v>24594.150999999998</v>
      </c>
      <c r="AG338" s="3" t="s">
        <v>2037</v>
      </c>
    </row>
    <row r="339" spans="1:33" x14ac:dyDescent="0.2">
      <c r="A339" s="20" t="s">
        <v>2290</v>
      </c>
      <c r="B339" s="64" t="s">
        <v>2245</v>
      </c>
      <c r="C339" s="20">
        <v>39635.802000000003</v>
      </c>
      <c r="D339" s="20"/>
      <c r="E339" s="3">
        <f>(C339-C$7)/C$8</f>
        <v>-21690.977318099645</v>
      </c>
      <c r="F339" s="3">
        <f>ROUND(2*E339,0)/2</f>
        <v>-21691</v>
      </c>
      <c r="G339" s="3">
        <f>C339-(C$7+C$8*F339)</f>
        <v>1.3452000006509479E-2</v>
      </c>
      <c r="I339" s="3">
        <f>G339</f>
        <v>1.3452000006509479E-2</v>
      </c>
      <c r="O339" s="5">
        <f ca="1">+C$11+C$12*F339</f>
        <v>1.3984888025712545E-3</v>
      </c>
      <c r="Q339" s="4">
        <f>C339-15018.5</f>
        <v>24617.302000000003</v>
      </c>
    </row>
    <row r="340" spans="1:33" x14ac:dyDescent="0.2">
      <c r="A340" s="20" t="s">
        <v>2290</v>
      </c>
      <c r="B340" s="64" t="s">
        <v>2245</v>
      </c>
      <c r="C340" s="20">
        <v>39647.654000000002</v>
      </c>
      <c r="D340" s="20"/>
      <c r="E340" s="3">
        <f>(C340-C$7)/C$8</f>
        <v>-21670.993235222693</v>
      </c>
      <c r="F340" s="3">
        <f>ROUND(2*E340,0)/2</f>
        <v>-21671</v>
      </c>
      <c r="G340" s="3">
        <f>C340-(C$7+C$8*F340)</f>
        <v>4.0120000048773363E-3</v>
      </c>
      <c r="I340" s="3">
        <f>G340</f>
        <v>4.0120000048773363E-3</v>
      </c>
      <c r="O340" s="5">
        <f ca="1">+C$11+C$12*F340</f>
        <v>1.3948165010617204E-3</v>
      </c>
      <c r="Q340" s="4">
        <f>C340-15018.5</f>
        <v>24629.154000000002</v>
      </c>
      <c r="AG340" s="3" t="s">
        <v>2037</v>
      </c>
    </row>
    <row r="341" spans="1:33" x14ac:dyDescent="0.2">
      <c r="A341" s="101" t="s">
        <v>427</v>
      </c>
      <c r="B341" s="102" t="s">
        <v>2245</v>
      </c>
      <c r="C341" s="103">
        <v>39681.456700000002</v>
      </c>
      <c r="D341" s="103" t="s">
        <v>2319</v>
      </c>
      <c r="E341" s="19">
        <f>(C341-C$7)/C$8</f>
        <v>-21613.997288693437</v>
      </c>
      <c r="F341" s="3">
        <f>ROUND(2*E341,0)/2</f>
        <v>-21614</v>
      </c>
      <c r="G341" s="3">
        <f>C341-(C$7+C$8*F341)</f>
        <v>1.608000005944632E-3</v>
      </c>
      <c r="J341" s="3">
        <f>G341</f>
        <v>1.608000005944632E-3</v>
      </c>
      <c r="O341" s="5">
        <f ca="1">+C$11+C$12*F341</f>
        <v>1.3843504417595472E-3</v>
      </c>
      <c r="Q341" s="4">
        <f>C341-15018.5</f>
        <v>24662.956700000002</v>
      </c>
    </row>
    <row r="342" spans="1:33" x14ac:dyDescent="0.2">
      <c r="A342" s="19" t="s">
        <v>2045</v>
      </c>
      <c r="B342" s="59"/>
      <c r="C342" s="60">
        <v>39684.423999999999</v>
      </c>
      <c r="D342" s="60"/>
      <c r="E342" s="3">
        <f>(C342-C$7)/C$8</f>
        <v>-21608.994017589765</v>
      </c>
      <c r="F342" s="3">
        <f>ROUND(2*E342,0)/2</f>
        <v>-21609</v>
      </c>
      <c r="G342" s="3">
        <f>C342-(C$7+C$8*F342)</f>
        <v>3.5480000005918555E-3</v>
      </c>
      <c r="I342" s="3">
        <f>G342</f>
        <v>3.5480000005918555E-3</v>
      </c>
      <c r="O342" s="5">
        <f ca="1">+C$11+C$12*F342</f>
        <v>1.3834323663821642E-3</v>
      </c>
      <c r="Q342" s="4">
        <f>C342-15018.5</f>
        <v>24665.923999999999</v>
      </c>
      <c r="AC342" s="3">
        <v>6</v>
      </c>
      <c r="AE342" s="3" t="s">
        <v>2040</v>
      </c>
    </row>
    <row r="343" spans="1:33" x14ac:dyDescent="0.2">
      <c r="A343" s="18" t="s">
        <v>2291</v>
      </c>
      <c r="B343" s="64"/>
      <c r="C343" s="20">
        <v>39686.792000000001</v>
      </c>
      <c r="D343" s="20"/>
      <c r="E343" s="3">
        <f>(C343-C$7)/C$8</f>
        <v>-21605.001247740569</v>
      </c>
      <c r="F343" s="3">
        <f>ROUND(2*E343,0)/2</f>
        <v>-21605</v>
      </c>
      <c r="G343" s="3">
        <f>C343-(C$7+C$8*F343)</f>
        <v>-7.3999999585794285E-4</v>
      </c>
      <c r="I343" s="3">
        <f>G343</f>
        <v>-7.3999999585794285E-4</v>
      </c>
      <c r="O343" s="5">
        <f ca="1">+C$11+C$12*F343</f>
        <v>1.3826979060802568E-3</v>
      </c>
      <c r="Q343" s="4">
        <f>C343-15018.5</f>
        <v>24668.292000000001</v>
      </c>
      <c r="AG343" s="3" t="s">
        <v>2037</v>
      </c>
    </row>
    <row r="344" spans="1:33" x14ac:dyDescent="0.2">
      <c r="A344" s="19" t="s">
        <v>2045</v>
      </c>
      <c r="B344" s="59"/>
      <c r="C344" s="60">
        <v>39691.548999999999</v>
      </c>
      <c r="D344" s="60"/>
      <c r="E344" s="3">
        <f>(C344-C$7)/C$8</f>
        <v>-21596.980299187951</v>
      </c>
      <c r="F344" s="3">
        <f>ROUND(2*E344,0)/2</f>
        <v>-21597</v>
      </c>
      <c r="G344" s="3">
        <f>C344-(C$7+C$8*F344)</f>
        <v>1.1684000004606787E-2</v>
      </c>
      <c r="I344" s="3">
        <f>G344</f>
        <v>1.1684000004606787E-2</v>
      </c>
      <c r="O344" s="5">
        <f ca="1">+C$11+C$12*F344</f>
        <v>1.381228985476443E-3</v>
      </c>
      <c r="Q344" s="4">
        <f>C344-15018.5</f>
        <v>24673.048999999999</v>
      </c>
      <c r="AC344" s="3">
        <v>6</v>
      </c>
      <c r="AE344" s="3" t="s">
        <v>2040</v>
      </c>
    </row>
    <row r="345" spans="1:33" x14ac:dyDescent="0.2">
      <c r="A345" s="20" t="s">
        <v>2290</v>
      </c>
      <c r="B345" s="64" t="s">
        <v>2245</v>
      </c>
      <c r="C345" s="20">
        <v>39692.732000000004</v>
      </c>
      <c r="D345" s="20"/>
      <c r="E345" s="3">
        <f>(C345-C$7)/C$8</f>
        <v>-21594.985600399265</v>
      </c>
      <c r="F345" s="3">
        <f>ROUND(2*E345,0)/2</f>
        <v>-21595</v>
      </c>
      <c r="G345" s="3">
        <f>C345-(C$7+C$8*F345)</f>
        <v>8.5400000098161399E-3</v>
      </c>
      <c r="I345" s="3">
        <f>G345</f>
        <v>8.5400000098161399E-3</v>
      </c>
      <c r="O345" s="5">
        <f ca="1">+C$11+C$12*F345</f>
        <v>1.3808617553254898E-3</v>
      </c>
      <c r="Q345" s="4">
        <f>C345-15018.5</f>
        <v>24674.232000000004</v>
      </c>
      <c r="AG345" s="3" t="s">
        <v>2037</v>
      </c>
    </row>
    <row r="346" spans="1:33" x14ac:dyDescent="0.2">
      <c r="A346" s="18" t="s">
        <v>2291</v>
      </c>
      <c r="B346" s="64"/>
      <c r="C346" s="20">
        <v>39737.800999999999</v>
      </c>
      <c r="D346" s="20"/>
      <c r="E346" s="3">
        <f>(C346-C$7)/C$8</f>
        <v>-21518.993140799088</v>
      </c>
      <c r="F346" s="3">
        <f>ROUND(2*E346,0)/2</f>
        <v>-21519</v>
      </c>
      <c r="G346" s="3">
        <f>C346-(C$7+C$8*F346)</f>
        <v>4.0680000020074658E-3</v>
      </c>
      <c r="I346" s="3">
        <f>G346</f>
        <v>4.0680000020074658E-3</v>
      </c>
      <c r="O346" s="5">
        <f ca="1">+C$11+C$12*F346</f>
        <v>1.3669070095892592E-3</v>
      </c>
      <c r="Q346" s="4">
        <f>C346-15018.5</f>
        <v>24719.300999999999</v>
      </c>
      <c r="AG346" s="3" t="s">
        <v>2037</v>
      </c>
    </row>
    <row r="347" spans="1:33" x14ac:dyDescent="0.2">
      <c r="A347" s="18" t="s">
        <v>2291</v>
      </c>
      <c r="B347" s="64"/>
      <c r="C347" s="20">
        <v>39762.703000000001</v>
      </c>
      <c r="D347" s="20"/>
      <c r="E347" s="3">
        <f>(C347-C$7)/C$8</f>
        <v>-21477.004984217758</v>
      </c>
      <c r="F347" s="3">
        <f>ROUND(2*E347,0)/2</f>
        <v>-21477</v>
      </c>
      <c r="G347" s="3">
        <f>C347-(C$7+C$8*F347)</f>
        <v>-2.9559999966295436E-3</v>
      </c>
      <c r="I347" s="3">
        <f>G347</f>
        <v>-2.9559999966295436E-3</v>
      </c>
      <c r="O347" s="5">
        <f ca="1">+C$11+C$12*F347</f>
        <v>1.3591951764192378E-3</v>
      </c>
      <c r="Q347" s="4">
        <f>C347-15018.5</f>
        <v>24744.203000000001</v>
      </c>
      <c r="AG347" s="3" t="s">
        <v>2037</v>
      </c>
    </row>
    <row r="348" spans="1:33" x14ac:dyDescent="0.2">
      <c r="A348" s="18" t="s">
        <v>2291</v>
      </c>
      <c r="B348" s="64"/>
      <c r="C348" s="20">
        <v>39765.667999999998</v>
      </c>
      <c r="D348" s="20"/>
      <c r="E348" s="3">
        <f>(C348-C$7)/C$8</f>
        <v>-21472.005591226694</v>
      </c>
      <c r="F348" s="3">
        <f>ROUND(2*E348,0)/2</f>
        <v>-21472</v>
      </c>
      <c r="G348" s="3">
        <f>C348-(C$7+C$8*F348)</f>
        <v>-3.3159999948111363E-3</v>
      </c>
      <c r="I348" s="3">
        <f>G348</f>
        <v>-3.3159999948111363E-3</v>
      </c>
      <c r="O348" s="5">
        <f ca="1">+C$11+C$12*F348</f>
        <v>1.3582771010418539E-3</v>
      </c>
      <c r="Q348" s="4">
        <f>C348-15018.5</f>
        <v>24747.167999999998</v>
      </c>
    </row>
    <row r="349" spans="1:33" x14ac:dyDescent="0.2">
      <c r="A349" s="18" t="s">
        <v>2291</v>
      </c>
      <c r="B349" s="64"/>
      <c r="C349" s="20">
        <v>39771.603999999999</v>
      </c>
      <c r="D349" s="20"/>
      <c r="E349" s="3">
        <f>(C349-C$7)/C$8</f>
        <v>-21461.996688429055</v>
      </c>
      <c r="F349" s="3">
        <f>ROUND(2*E349,0)/2</f>
        <v>-21462</v>
      </c>
      <c r="G349" s="3">
        <f>C349-(C$7+C$8*F349)</f>
        <v>1.9640000027720816E-3</v>
      </c>
      <c r="I349" s="3">
        <f>G349</f>
        <v>1.9640000027720816E-3</v>
      </c>
      <c r="O349" s="5">
        <f ca="1">+C$11+C$12*F349</f>
        <v>1.3564409502870869E-3</v>
      </c>
      <c r="Q349" s="4">
        <f>C349-15018.5</f>
        <v>24753.103999999999</v>
      </c>
      <c r="AG349" s="3" t="s">
        <v>2037</v>
      </c>
    </row>
    <row r="350" spans="1:33" x14ac:dyDescent="0.2">
      <c r="A350" s="20" t="s">
        <v>2290</v>
      </c>
      <c r="B350" s="64" t="s">
        <v>2245</v>
      </c>
      <c r="C350" s="20">
        <v>39772.785000000003</v>
      </c>
      <c r="D350" s="20"/>
      <c r="E350" s="3">
        <f>(C350-C$7)/C$8</f>
        <v>-21460.005361912201</v>
      </c>
      <c r="F350" s="3">
        <f>ROUND(2*E350,0)/2</f>
        <v>-21460</v>
      </c>
      <c r="G350" s="3">
        <f>C350-(C$7+C$8*F350)</f>
        <v>-3.1799999924260192E-3</v>
      </c>
      <c r="I350" s="3">
        <f>G350</f>
        <v>-3.1799999924260192E-3</v>
      </c>
      <c r="O350" s="5">
        <f ca="1">+C$11+C$12*F350</f>
        <v>1.3560737201361336E-3</v>
      </c>
      <c r="Q350" s="4">
        <f>C350-15018.5</f>
        <v>24754.285000000003</v>
      </c>
    </row>
    <row r="351" spans="1:33" x14ac:dyDescent="0.2">
      <c r="A351" s="101" t="s">
        <v>427</v>
      </c>
      <c r="B351" s="102" t="s">
        <v>2245</v>
      </c>
      <c r="C351" s="103">
        <v>39776.345999999998</v>
      </c>
      <c r="D351" s="103" t="s">
        <v>2319</v>
      </c>
      <c r="E351" s="19">
        <f>(C351-C$7)/C$8</f>
        <v>-21454.001031915177</v>
      </c>
      <c r="F351" s="3">
        <f>ROUND(2*E351,0)/2</f>
        <v>-21454</v>
      </c>
      <c r="G351" s="3">
        <f>C351-(C$7+C$8*F351)</f>
        <v>-6.1199999618111178E-4</v>
      </c>
      <c r="I351" s="3">
        <f>G351</f>
        <v>-6.1199999618111178E-4</v>
      </c>
      <c r="O351" s="5">
        <f ca="1">+C$11+C$12*F351</f>
        <v>1.3549720296832731E-3</v>
      </c>
      <c r="Q351" s="4">
        <f>C351-15018.5</f>
        <v>24757.845999999998</v>
      </c>
    </row>
    <row r="352" spans="1:33" x14ac:dyDescent="0.2">
      <c r="A352" s="20" t="s">
        <v>2290</v>
      </c>
      <c r="B352" s="64" t="s">
        <v>2245</v>
      </c>
      <c r="C352" s="20">
        <v>39794.731</v>
      </c>
      <c r="D352" s="20"/>
      <c r="E352" s="3">
        <f>(C352-C$7)/C$8</f>
        <v>-21423.001423098707</v>
      </c>
      <c r="F352" s="3">
        <f>ROUND(2*E352,0)/2</f>
        <v>-21423</v>
      </c>
      <c r="G352" s="3">
        <f>C352-(C$7+C$8*F352)</f>
        <v>-8.4399999468587339E-4</v>
      </c>
      <c r="I352" s="3">
        <f>G352</f>
        <v>-8.4399999468587339E-4</v>
      </c>
      <c r="O352" s="5">
        <f ca="1">+C$11+C$12*F352</f>
        <v>1.3492799623434945E-3</v>
      </c>
      <c r="Q352" s="4">
        <f>C352-15018.5</f>
        <v>24776.231</v>
      </c>
    </row>
    <row r="353" spans="1:33" x14ac:dyDescent="0.2">
      <c r="A353" s="20" t="s">
        <v>2290</v>
      </c>
      <c r="B353" s="64" t="s">
        <v>2245</v>
      </c>
      <c r="C353" s="20">
        <v>39797.701000000001</v>
      </c>
      <c r="D353" s="20"/>
      <c r="E353" s="3">
        <f>(C353-C$7)/C$8</f>
        <v>-21417.993599428053</v>
      </c>
      <c r="F353" s="3">
        <f>ROUND(2*E353,0)/2</f>
        <v>-21418</v>
      </c>
      <c r="G353" s="3">
        <f>C353-(C$7+C$8*F353)</f>
        <v>3.7960000045131892E-3</v>
      </c>
      <c r="I353" s="3">
        <f>G353</f>
        <v>3.7960000045131892E-3</v>
      </c>
      <c r="O353" s="5">
        <f ca="1">+C$11+C$12*F353</f>
        <v>1.3483618869661114E-3</v>
      </c>
      <c r="Q353" s="4">
        <f>C353-15018.5</f>
        <v>24779.201000000001</v>
      </c>
      <c r="AG353" s="3" t="s">
        <v>2037</v>
      </c>
    </row>
    <row r="354" spans="1:33" x14ac:dyDescent="0.2">
      <c r="A354" s="20" t="s">
        <v>2290</v>
      </c>
      <c r="B354" s="64" t="s">
        <v>2245</v>
      </c>
      <c r="C354" s="20">
        <v>39800.656999999999</v>
      </c>
      <c r="D354" s="20"/>
      <c r="E354" s="3">
        <f>(C354-C$7)/C$8</f>
        <v>-21413.009381660231</v>
      </c>
      <c r="F354" s="3">
        <f>ROUND(2*E354,0)/2</f>
        <v>-21413</v>
      </c>
      <c r="G354" s="3">
        <f>C354-(C$7+C$8*F354)</f>
        <v>-5.5639999991399236E-3</v>
      </c>
      <c r="I354" s="3">
        <f>G354</f>
        <v>-5.5639999991399236E-3</v>
      </c>
      <c r="O354" s="5">
        <f ca="1">+C$11+C$12*F354</f>
        <v>1.3474438115887275E-3</v>
      </c>
      <c r="Q354" s="4">
        <f>C354-15018.5</f>
        <v>24782.156999999999</v>
      </c>
      <c r="AG354" s="3" t="s">
        <v>2037</v>
      </c>
    </row>
    <row r="355" spans="1:33" x14ac:dyDescent="0.2">
      <c r="A355" s="20" t="s">
        <v>2290</v>
      </c>
      <c r="B355" s="64" t="s">
        <v>2245</v>
      </c>
      <c r="C355" s="20">
        <v>39800.667000000001</v>
      </c>
      <c r="D355" s="20"/>
      <c r="E355" s="3">
        <f>(C355-C$7)/C$8</f>
        <v>-21412.992520301068</v>
      </c>
      <c r="F355" s="3">
        <f>ROUND(2*E355,0)/2</f>
        <v>-21413</v>
      </c>
      <c r="G355" s="3">
        <f>C355-(C$7+C$8*F355)</f>
        <v>4.4360000028973445E-3</v>
      </c>
      <c r="I355" s="3">
        <f>G355</f>
        <v>4.4360000028973445E-3</v>
      </c>
      <c r="O355" s="5">
        <f ca="1">+C$11+C$12*F355</f>
        <v>1.3474438115887275E-3</v>
      </c>
      <c r="Q355" s="4">
        <f>C355-15018.5</f>
        <v>24782.167000000001</v>
      </c>
    </row>
    <row r="356" spans="1:33" x14ac:dyDescent="0.2">
      <c r="A356" s="20" t="s">
        <v>2290</v>
      </c>
      <c r="B356" s="64" t="s">
        <v>2245</v>
      </c>
      <c r="C356" s="20">
        <v>39803.627</v>
      </c>
      <c r="D356" s="20"/>
      <c r="E356" s="3">
        <f>(C356-C$7)/C$8</f>
        <v>-21408.001557989581</v>
      </c>
      <c r="F356" s="3">
        <f>ROUND(2*E356,0)/2</f>
        <v>-21408</v>
      </c>
      <c r="G356" s="3">
        <f>C356-(C$7+C$8*F356)</f>
        <v>-9.2399999994086102E-4</v>
      </c>
      <c r="I356" s="3">
        <f>G356</f>
        <v>-9.2399999994086102E-4</v>
      </c>
      <c r="O356" s="5">
        <f ca="1">+C$11+C$12*F356</f>
        <v>1.3465257362113444E-3</v>
      </c>
      <c r="Q356" s="4">
        <f>C356-15018.5</f>
        <v>24785.127</v>
      </c>
    </row>
    <row r="357" spans="1:33" x14ac:dyDescent="0.2">
      <c r="A357" s="20" t="s">
        <v>2290</v>
      </c>
      <c r="B357" s="64" t="s">
        <v>2245</v>
      </c>
      <c r="C357" s="20">
        <v>39803.629000000001</v>
      </c>
      <c r="D357" s="20"/>
      <c r="E357" s="3">
        <f>(C357-C$7)/C$8</f>
        <v>-21407.998185717748</v>
      </c>
      <c r="F357" s="3">
        <f>ROUND(2*E357,0)/2</f>
        <v>-21408</v>
      </c>
      <c r="G357" s="3">
        <f>C357-(C$7+C$8*F357)</f>
        <v>1.0760000004665926E-3</v>
      </c>
      <c r="I357" s="3">
        <f>G357</f>
        <v>1.0760000004665926E-3</v>
      </c>
      <c r="O357" s="5">
        <f ca="1">+C$11+C$12*F357</f>
        <v>1.3465257362113444E-3</v>
      </c>
      <c r="Q357" s="4">
        <f>C357-15018.5</f>
        <v>24785.129000000001</v>
      </c>
      <c r="AG357" s="3" t="s">
        <v>2037</v>
      </c>
    </row>
    <row r="358" spans="1:33" x14ac:dyDescent="0.2">
      <c r="A358" s="20" t="s">
        <v>2290</v>
      </c>
      <c r="B358" s="64" t="s">
        <v>2245</v>
      </c>
      <c r="C358" s="20">
        <v>39803.633999999998</v>
      </c>
      <c r="D358" s="20"/>
      <c r="E358" s="3">
        <f>(C358-C$7)/C$8</f>
        <v>-21407.989755038172</v>
      </c>
      <c r="F358" s="3">
        <f>ROUND(2*E358,0)/2</f>
        <v>-21408</v>
      </c>
      <c r="G358" s="3">
        <f>C358-(C$7+C$8*F358)</f>
        <v>6.0759999978472479E-3</v>
      </c>
      <c r="I358" s="3">
        <f>G358</f>
        <v>6.0759999978472479E-3</v>
      </c>
      <c r="O358" s="5">
        <f ca="1">+C$11+C$12*F358</f>
        <v>1.3465257362113444E-3</v>
      </c>
      <c r="Q358" s="4">
        <f>C358-15018.5</f>
        <v>24785.133999999998</v>
      </c>
      <c r="AG358" s="3" t="s">
        <v>2037</v>
      </c>
    </row>
    <row r="359" spans="1:33" x14ac:dyDescent="0.2">
      <c r="A359" s="19" t="s">
        <v>2046</v>
      </c>
      <c r="B359" s="59"/>
      <c r="C359" s="60">
        <v>39820.239999999998</v>
      </c>
      <c r="D359" s="60"/>
      <c r="E359" s="3">
        <f>(C359-C$7)/C$8</f>
        <v>-21379.989782016346</v>
      </c>
      <c r="F359" s="3">
        <f>ROUND(2*E359,0)/2</f>
        <v>-21380</v>
      </c>
      <c r="G359" s="3">
        <f>C359-(C$7+C$8*F359)</f>
        <v>6.0599999997066334E-3</v>
      </c>
      <c r="I359" s="3">
        <f>G359</f>
        <v>6.0599999997066334E-3</v>
      </c>
      <c r="O359" s="5">
        <f ca="1">+C$11+C$12*F359</f>
        <v>1.3413845140979957E-3</v>
      </c>
      <c r="Q359" s="4">
        <f>C359-15018.5</f>
        <v>24801.739999999998</v>
      </c>
      <c r="AC359" s="3">
        <v>4</v>
      </c>
      <c r="AE359" s="3" t="s">
        <v>2040</v>
      </c>
      <c r="AG359" s="3" t="s">
        <v>2037</v>
      </c>
    </row>
    <row r="360" spans="1:33" x14ac:dyDescent="0.2">
      <c r="A360" s="20" t="s">
        <v>2290</v>
      </c>
      <c r="B360" s="64" t="s">
        <v>2245</v>
      </c>
      <c r="C360" s="20">
        <v>39820.828999999998</v>
      </c>
      <c r="D360" s="20"/>
      <c r="E360" s="3">
        <f>(C360-C$7)/C$8</f>
        <v>-21378.996647961798</v>
      </c>
      <c r="F360" s="3">
        <f>ROUND(2*E360,0)/2</f>
        <v>-21379</v>
      </c>
      <c r="G360" s="3">
        <f>C360-(C$7+C$8*F360)</f>
        <v>1.9880000036209822E-3</v>
      </c>
      <c r="I360" s="3">
        <f>G360</f>
        <v>1.9880000036209822E-3</v>
      </c>
      <c r="O360" s="5">
        <f ca="1">+C$11+C$12*F360</f>
        <v>1.341200899022519E-3</v>
      </c>
      <c r="Q360" s="4">
        <f>C360-15018.5</f>
        <v>24802.328999999998</v>
      </c>
    </row>
    <row r="361" spans="1:33" x14ac:dyDescent="0.2">
      <c r="A361" s="20" t="s">
        <v>2290</v>
      </c>
      <c r="B361" s="64" t="s">
        <v>2245</v>
      </c>
      <c r="C361" s="20">
        <v>39822.610999999997</v>
      </c>
      <c r="D361" s="20"/>
      <c r="E361" s="3">
        <f>(C361-C$7)/C$8</f>
        <v>-21375.991953759407</v>
      </c>
      <c r="F361" s="3">
        <f>ROUND(2*E361,0)/2</f>
        <v>-21376</v>
      </c>
      <c r="G361" s="3">
        <f>C361-(C$7+C$8*F361)</f>
        <v>4.7720000002300367E-3</v>
      </c>
      <c r="I361" s="3">
        <f>G361</f>
        <v>4.7720000002300367E-3</v>
      </c>
      <c r="O361" s="5">
        <f ca="1">+C$11+C$12*F361</f>
        <v>1.3406500537960892E-3</v>
      </c>
      <c r="Q361" s="4">
        <f>C361-15018.5</f>
        <v>24804.110999999997</v>
      </c>
    </row>
    <row r="362" spans="1:33" x14ac:dyDescent="0.2">
      <c r="A362" s="20" t="s">
        <v>2290</v>
      </c>
      <c r="B362" s="64" t="s">
        <v>2245</v>
      </c>
      <c r="C362" s="20">
        <v>39826.756000000001</v>
      </c>
      <c r="D362" s="20"/>
      <c r="E362" s="3">
        <f>(C362-C$7)/C$8</f>
        <v>-21369.0029203874</v>
      </c>
      <c r="F362" s="3">
        <f>ROUND(2*E362,0)/2</f>
        <v>-21369</v>
      </c>
      <c r="G362" s="3">
        <f>C362-(C$7+C$8*F362)</f>
        <v>-1.7319999969913624E-3</v>
      </c>
      <c r="I362" s="3">
        <f>G362</f>
        <v>-1.7319999969913624E-3</v>
      </c>
      <c r="O362" s="5">
        <f ca="1">+C$11+C$12*F362</f>
        <v>1.339364748267752E-3</v>
      </c>
      <c r="Q362" s="4">
        <f>C362-15018.5</f>
        <v>24808.256000000001</v>
      </c>
    </row>
    <row r="363" spans="1:33" x14ac:dyDescent="0.2">
      <c r="A363" s="20" t="s">
        <v>2290</v>
      </c>
      <c r="B363" s="64" t="s">
        <v>2245</v>
      </c>
      <c r="C363" s="20">
        <v>39835.652000000002</v>
      </c>
      <c r="D363" s="20"/>
      <c r="E363" s="3">
        <f>(C363-C$7)/C$8</f>
        <v>-21354.00305527827</v>
      </c>
      <c r="F363" s="3">
        <f>ROUND(2*E363,0)/2</f>
        <v>-21354</v>
      </c>
      <c r="G363" s="3">
        <f>C363-(C$7+C$8*F363)</f>
        <v>-1.8119999949703924E-3</v>
      </c>
      <c r="I363" s="3">
        <f>G363</f>
        <v>-1.8119999949703924E-3</v>
      </c>
      <c r="O363" s="5">
        <f ca="1">+C$11+C$12*F363</f>
        <v>1.3366105221356019E-3</v>
      </c>
      <c r="Q363" s="4">
        <f>C363-15018.5</f>
        <v>24817.152000000002</v>
      </c>
      <c r="AG363" s="3" t="s">
        <v>2037</v>
      </c>
    </row>
    <row r="364" spans="1:33" x14ac:dyDescent="0.2">
      <c r="A364" s="20" t="s">
        <v>2290</v>
      </c>
      <c r="B364" s="64" t="s">
        <v>2245</v>
      </c>
      <c r="C364" s="20">
        <v>39844.546000000002</v>
      </c>
      <c r="D364" s="20"/>
      <c r="E364" s="3">
        <f>(C364-C$7)/C$8</f>
        <v>-21339.006562440976</v>
      </c>
      <c r="F364" s="3">
        <f>ROUND(2*E364,0)/2</f>
        <v>-21339</v>
      </c>
      <c r="G364" s="3">
        <f>C364-(C$7+C$8*F364)</f>
        <v>-3.8919999933568761E-3</v>
      </c>
      <c r="I364" s="3">
        <f>G364</f>
        <v>-3.8919999933568761E-3</v>
      </c>
      <c r="O364" s="5">
        <f ca="1">+C$11+C$12*F364</f>
        <v>1.3338562960034509E-3</v>
      </c>
      <c r="Q364" s="4">
        <f>C364-15018.5</f>
        <v>24826.046000000002</v>
      </c>
      <c r="AG364" s="3" t="s">
        <v>2037</v>
      </c>
    </row>
    <row r="365" spans="1:33" x14ac:dyDescent="0.2">
      <c r="A365" s="20" t="s">
        <v>2290</v>
      </c>
      <c r="B365" s="64" t="s">
        <v>2245</v>
      </c>
      <c r="C365" s="20">
        <v>39844.552000000003</v>
      </c>
      <c r="D365" s="20"/>
      <c r="E365" s="3">
        <f>(C365-C$7)/C$8</f>
        <v>-21338.996445625478</v>
      </c>
      <c r="F365" s="3">
        <f>ROUND(2*E365,0)/2</f>
        <v>-21339</v>
      </c>
      <c r="G365" s="3">
        <f>C365-(C$7+C$8*F365)</f>
        <v>2.1080000078654848E-3</v>
      </c>
      <c r="I365" s="3">
        <f>G365</f>
        <v>2.1080000078654848E-3</v>
      </c>
      <c r="O365" s="5">
        <f ca="1">+C$11+C$12*F365</f>
        <v>1.3338562960034509E-3</v>
      </c>
      <c r="Q365" s="4">
        <f>C365-15018.5</f>
        <v>24826.052000000003</v>
      </c>
    </row>
    <row r="366" spans="1:33" x14ac:dyDescent="0.2">
      <c r="A366" s="20" t="s">
        <v>2290</v>
      </c>
      <c r="B366" s="64" t="s">
        <v>2245</v>
      </c>
      <c r="C366" s="20">
        <v>39848.712</v>
      </c>
      <c r="D366" s="20"/>
      <c r="E366" s="3">
        <f>(C366-C$7)/C$8</f>
        <v>-21331.98212021474</v>
      </c>
      <c r="F366" s="3">
        <f>ROUND(2*E366,0)/2</f>
        <v>-21332</v>
      </c>
      <c r="G366" s="3">
        <f>C366-(C$7+C$8*F366)</f>
        <v>1.0604000002786051E-2</v>
      </c>
      <c r="I366" s="3">
        <f>G366</f>
        <v>1.0604000002786051E-2</v>
      </c>
      <c r="O366" s="5">
        <f ca="1">+C$11+C$12*F366</f>
        <v>1.3325709904751138E-3</v>
      </c>
      <c r="Q366" s="4">
        <f>C366-15018.5</f>
        <v>24830.212</v>
      </c>
      <c r="AG366" s="3" t="s">
        <v>2037</v>
      </c>
    </row>
    <row r="367" spans="1:33" x14ac:dyDescent="0.2">
      <c r="A367" s="20" t="s">
        <v>2290</v>
      </c>
      <c r="B367" s="64" t="s">
        <v>2245</v>
      </c>
      <c r="C367" s="20">
        <v>39851.665000000001</v>
      </c>
      <c r="D367" s="20"/>
      <c r="E367" s="3">
        <f>(C367-C$7)/C$8</f>
        <v>-21327.002960854661</v>
      </c>
      <c r="F367" s="3">
        <f>ROUND(2*E367,0)/2</f>
        <v>-21327</v>
      </c>
      <c r="G367" s="3">
        <f>C367-(C$7+C$8*F367)</f>
        <v>-1.7559999978402629E-3</v>
      </c>
      <c r="I367" s="3">
        <f>G367</f>
        <v>-1.7559999978402629E-3</v>
      </c>
      <c r="O367" s="5">
        <f ca="1">+C$11+C$12*F367</f>
        <v>1.3316529150977298E-3</v>
      </c>
      <c r="Q367" s="4">
        <f>C367-15018.5</f>
        <v>24833.165000000001</v>
      </c>
      <c r="AG367" s="3" t="s">
        <v>2037</v>
      </c>
    </row>
    <row r="368" spans="1:33" x14ac:dyDescent="0.2">
      <c r="A368" s="20" t="s">
        <v>2290</v>
      </c>
      <c r="B368" s="64" t="s">
        <v>2245</v>
      </c>
      <c r="C368" s="20">
        <v>39854.618999999999</v>
      </c>
      <c r="D368" s="20"/>
      <c r="E368" s="3">
        <f>(C368-C$7)/C$8</f>
        <v>-21322.022115358672</v>
      </c>
      <c r="F368" s="3">
        <f>ROUND(2*E368,0)/2</f>
        <v>-21322</v>
      </c>
      <c r="G368" s="3">
        <f>C368-(C$7+C$8*F368)</f>
        <v>-1.3115999994624872E-2</v>
      </c>
      <c r="I368" s="3">
        <f>G368</f>
        <v>-1.3115999994624872E-2</v>
      </c>
      <c r="O368" s="5">
        <f ca="1">+C$11+C$12*F368</f>
        <v>1.3307348397203467E-3</v>
      </c>
      <c r="Q368" s="4">
        <f>C368-15018.5</f>
        <v>24836.118999999999</v>
      </c>
    </row>
    <row r="369" spans="1:33" x14ac:dyDescent="0.2">
      <c r="A369" s="20" t="s">
        <v>2290</v>
      </c>
      <c r="B369" s="64" t="s">
        <v>2245</v>
      </c>
      <c r="C369" s="20">
        <v>39854.633999999998</v>
      </c>
      <c r="D369" s="20"/>
      <c r="E369" s="3">
        <f>(C369-C$7)/C$8</f>
        <v>-21321.996823319932</v>
      </c>
      <c r="F369" s="3">
        <f>ROUND(2*E369,0)/2</f>
        <v>-21322</v>
      </c>
      <c r="G369" s="3">
        <f>C369-(C$7+C$8*F369)</f>
        <v>1.8840000047930516E-3</v>
      </c>
      <c r="I369" s="3">
        <f>G369</f>
        <v>1.8840000047930516E-3</v>
      </c>
      <c r="O369" s="5">
        <f ca="1">+C$11+C$12*F369</f>
        <v>1.3307348397203467E-3</v>
      </c>
      <c r="Q369" s="4">
        <f>C369-15018.5</f>
        <v>24836.133999999998</v>
      </c>
    </row>
    <row r="370" spans="1:33" x14ac:dyDescent="0.2">
      <c r="A370" s="20" t="s">
        <v>2290</v>
      </c>
      <c r="B370" s="64" t="s">
        <v>2245</v>
      </c>
      <c r="C370" s="20">
        <v>39857.597000000002</v>
      </c>
      <c r="D370" s="20"/>
      <c r="E370" s="3">
        <f>(C370-C$7)/C$8</f>
        <v>-21317.000802600687</v>
      </c>
      <c r="F370" s="3">
        <f>ROUND(2*E370,0)/2</f>
        <v>-21317</v>
      </c>
      <c r="G370" s="3">
        <f>C370-(C$7+C$8*F370)</f>
        <v>-4.7599999379599467E-4</v>
      </c>
      <c r="I370" s="3">
        <f>G370</f>
        <v>-4.7599999379599467E-4</v>
      </c>
      <c r="O370" s="5">
        <f ca="1">+C$11+C$12*F370</f>
        <v>1.3298167643429628E-3</v>
      </c>
      <c r="Q370" s="4">
        <f>C370-15018.5</f>
        <v>24839.097000000002</v>
      </c>
      <c r="AG370" s="3" t="s">
        <v>2037</v>
      </c>
    </row>
    <row r="371" spans="1:33" x14ac:dyDescent="0.2">
      <c r="A371" s="20" t="s">
        <v>2290</v>
      </c>
      <c r="B371" s="64" t="s">
        <v>2245</v>
      </c>
      <c r="C371" s="20">
        <v>39861.750999999997</v>
      </c>
      <c r="D371" s="20"/>
      <c r="E371" s="3">
        <f>(C371-C$7)/C$8</f>
        <v>-21309.99659400545</v>
      </c>
      <c r="F371" s="3">
        <f>ROUND(2*E371,0)/2</f>
        <v>-21310</v>
      </c>
      <c r="G371" s="3">
        <f>C371-(C$7+C$8*F371)</f>
        <v>2.0199999999022111E-3</v>
      </c>
      <c r="I371" s="3">
        <f>G371</f>
        <v>2.0199999999022111E-3</v>
      </c>
      <c r="O371" s="5">
        <f ca="1">+C$11+C$12*F371</f>
        <v>1.3285314588146256E-3</v>
      </c>
      <c r="Q371" s="4">
        <f>C371-15018.5</f>
        <v>24843.250999999997</v>
      </c>
      <c r="AG371" s="3" t="s">
        <v>2037</v>
      </c>
    </row>
    <row r="372" spans="1:33" x14ac:dyDescent="0.2">
      <c r="A372" s="20" t="s">
        <v>2290</v>
      </c>
      <c r="B372" s="64" t="s">
        <v>2245</v>
      </c>
      <c r="C372" s="20">
        <v>39861.754000000001</v>
      </c>
      <c r="D372" s="20"/>
      <c r="E372" s="3">
        <f>(C372-C$7)/C$8</f>
        <v>-21309.991535597695</v>
      </c>
      <c r="F372" s="3">
        <f>ROUND(2*E372,0)/2</f>
        <v>-21310</v>
      </c>
      <c r="G372" s="3">
        <f>C372-(C$7+C$8*F372)</f>
        <v>5.0200000041513704E-3</v>
      </c>
      <c r="I372" s="3">
        <f>G372</f>
        <v>5.0200000041513704E-3</v>
      </c>
      <c r="O372" s="5">
        <f ca="1">+C$11+C$12*F372</f>
        <v>1.3285314588146256E-3</v>
      </c>
      <c r="Q372" s="4">
        <f>C372-15018.5</f>
        <v>24843.254000000001</v>
      </c>
      <c r="AG372" s="3" t="s">
        <v>2037</v>
      </c>
    </row>
    <row r="373" spans="1:33" x14ac:dyDescent="0.2">
      <c r="A373" s="20" t="s">
        <v>2290</v>
      </c>
      <c r="B373" s="64" t="s">
        <v>2245</v>
      </c>
      <c r="C373" s="20">
        <v>39880.732000000004</v>
      </c>
      <c r="D373" s="20"/>
      <c r="E373" s="3">
        <f>(C373-C$7)/C$8</f>
        <v>-21277.992048183009</v>
      </c>
      <c r="F373" s="3">
        <f>ROUND(2*E373,0)/2</f>
        <v>-21278</v>
      </c>
      <c r="G373" s="3">
        <f>C373-(C$7+C$8*F373)</f>
        <v>4.7160000103758648E-3</v>
      </c>
      <c r="I373" s="3">
        <f>G373</f>
        <v>4.7160000103758648E-3</v>
      </c>
      <c r="O373" s="5">
        <f ca="1">+C$11+C$12*F373</f>
        <v>1.3226557763993713E-3</v>
      </c>
      <c r="Q373" s="4">
        <f>C373-15018.5</f>
        <v>24862.232000000004</v>
      </c>
      <c r="AG373" s="3" t="s">
        <v>2037</v>
      </c>
    </row>
    <row r="374" spans="1:33" x14ac:dyDescent="0.2">
      <c r="A374" s="20" t="s">
        <v>2290</v>
      </c>
      <c r="B374" s="64" t="s">
        <v>2245</v>
      </c>
      <c r="C374" s="20">
        <v>39892.593000000001</v>
      </c>
      <c r="D374" s="20"/>
      <c r="E374" s="3">
        <f>(C374-C$7)/C$8</f>
        <v>-21257.992790082815</v>
      </c>
      <c r="F374" s="3">
        <f>ROUND(2*E374,0)/2</f>
        <v>-21258</v>
      </c>
      <c r="G374" s="3">
        <f>C374-(C$7+C$8*F374)</f>
        <v>4.2760000069392845E-3</v>
      </c>
      <c r="I374" s="3">
        <f>G374</f>
        <v>4.2760000069392845E-3</v>
      </c>
      <c r="O374" s="5">
        <f ca="1">+C$11+C$12*F374</f>
        <v>1.3189834748898368E-3</v>
      </c>
      <c r="Q374" s="4">
        <f>C374-15018.5</f>
        <v>24874.093000000001</v>
      </c>
    </row>
    <row r="375" spans="1:33" x14ac:dyDescent="0.2">
      <c r="A375" s="20" t="s">
        <v>2290</v>
      </c>
      <c r="B375" s="64" t="s">
        <v>2245</v>
      </c>
      <c r="C375" s="20">
        <v>39895.544000000002</v>
      </c>
      <c r="D375" s="20"/>
      <c r="E375" s="3">
        <f>(C375-C$7)/C$8</f>
        <v>-21253.017002994569</v>
      </c>
      <c r="F375" s="3">
        <f>ROUND(2*E375,0)/2</f>
        <v>-21253</v>
      </c>
      <c r="G375" s="3">
        <f>C375-(C$7+C$8*F375)</f>
        <v>-1.0083999994094484E-2</v>
      </c>
      <c r="I375" s="3">
        <f>G375</f>
        <v>-1.0083999994094484E-2</v>
      </c>
      <c r="O375" s="5">
        <f ca="1">+C$11+C$12*F375</f>
        <v>1.3180653995124533E-3</v>
      </c>
      <c r="Q375" s="4">
        <f>C375-15018.5</f>
        <v>24877.044000000002</v>
      </c>
    </row>
    <row r="376" spans="1:33" x14ac:dyDescent="0.2">
      <c r="A376" s="20" t="s">
        <v>2290</v>
      </c>
      <c r="B376" s="64" t="s">
        <v>2245</v>
      </c>
      <c r="C376" s="20">
        <v>39896.749000000003</v>
      </c>
      <c r="D376" s="20"/>
      <c r="E376" s="3">
        <f>(C376-C$7)/C$8</f>
        <v>-21250.985209215731</v>
      </c>
      <c r="F376" s="3">
        <f>ROUND(2*E376,0)/2</f>
        <v>-21251</v>
      </c>
      <c r="G376" s="3">
        <f>C376-(C$7+C$8*F376)</f>
        <v>8.7720000083209015E-3</v>
      </c>
      <c r="I376" s="3">
        <f>G376</f>
        <v>8.7720000083209015E-3</v>
      </c>
      <c r="O376" s="5">
        <f ca="1">+C$11+C$12*F376</f>
        <v>1.3176981693614996E-3</v>
      </c>
      <c r="Q376" s="4">
        <f>C376-15018.5</f>
        <v>24878.249000000003</v>
      </c>
      <c r="AG376" s="3" t="s">
        <v>2037</v>
      </c>
    </row>
    <row r="377" spans="1:33" x14ac:dyDescent="0.2">
      <c r="A377" s="20" t="s">
        <v>2290</v>
      </c>
      <c r="B377" s="64" t="s">
        <v>2245</v>
      </c>
      <c r="C377" s="20">
        <v>39908.608</v>
      </c>
      <c r="D377" s="20"/>
      <c r="E377" s="3">
        <f>(C377-C$7)/C$8</f>
        <v>-21230.989323387374</v>
      </c>
      <c r="F377" s="3">
        <f>ROUND(2*E377,0)/2</f>
        <v>-21231</v>
      </c>
      <c r="G377" s="3">
        <f>C377-(C$7+C$8*F377)</f>
        <v>6.3320000044768676E-3</v>
      </c>
      <c r="I377" s="3">
        <f>G377</f>
        <v>6.3320000044768676E-3</v>
      </c>
      <c r="O377" s="5">
        <f ca="1">+C$11+C$12*F377</f>
        <v>1.3140258678519656E-3</v>
      </c>
      <c r="Q377" s="4">
        <f>C377-15018.5</f>
        <v>24890.108</v>
      </c>
    </row>
    <row r="378" spans="1:33" x14ac:dyDescent="0.2">
      <c r="A378" s="20" t="s">
        <v>2290</v>
      </c>
      <c r="B378" s="64" t="s">
        <v>2245</v>
      </c>
      <c r="C378" s="20">
        <v>39911.567000000003</v>
      </c>
      <c r="D378" s="20"/>
      <c r="E378" s="3">
        <f>(C378-C$7)/C$8</f>
        <v>-21226.000047211794</v>
      </c>
      <c r="F378" s="3">
        <f>ROUND(2*E378,0)/2</f>
        <v>-21226</v>
      </c>
      <c r="G378" s="3">
        <f>C378-(C$7+C$8*F378)</f>
        <v>-2.7999994927085936E-5</v>
      </c>
      <c r="I378" s="3">
        <f>G378</f>
        <v>-2.7999994927085936E-5</v>
      </c>
      <c r="O378" s="5">
        <f ca="1">+C$11+C$12*F378</f>
        <v>1.313107792474582E-3</v>
      </c>
      <c r="Q378" s="4">
        <f>C378-15018.5</f>
        <v>24893.067000000003</v>
      </c>
    </row>
    <row r="379" spans="1:33" x14ac:dyDescent="0.2">
      <c r="A379" s="20" t="s">
        <v>2290</v>
      </c>
      <c r="B379" s="64" t="s">
        <v>2245</v>
      </c>
      <c r="C379" s="20">
        <v>39912.756000000001</v>
      </c>
      <c r="D379" s="20"/>
      <c r="E379" s="3">
        <f>(C379-C$7)/C$8</f>
        <v>-21223.99523160762</v>
      </c>
      <c r="F379" s="3">
        <f>ROUND(2*E379,0)/2</f>
        <v>-21224</v>
      </c>
      <c r="G379" s="3">
        <f>C379-(C$7+C$8*F379)</f>
        <v>2.8280000042286702E-3</v>
      </c>
      <c r="I379" s="3">
        <f>G379</f>
        <v>2.8280000042286702E-3</v>
      </c>
      <c r="O379" s="5">
        <f ca="1">+C$11+C$12*F379</f>
        <v>1.3127405623236284E-3</v>
      </c>
      <c r="Q379" s="4">
        <f>C379-15018.5</f>
        <v>24894.256000000001</v>
      </c>
    </row>
    <row r="380" spans="1:33" x14ac:dyDescent="0.2">
      <c r="A380" s="20" t="s">
        <v>2290</v>
      </c>
      <c r="B380" s="64" t="s">
        <v>2245</v>
      </c>
      <c r="C380" s="20">
        <v>39915.716999999997</v>
      </c>
      <c r="D380" s="20"/>
      <c r="E380" s="3">
        <f>(C380-C$7)/C$8</f>
        <v>-21219.002583160222</v>
      </c>
      <c r="F380" s="3">
        <f>ROUND(2*E380,0)/2</f>
        <v>-21219</v>
      </c>
      <c r="G380" s="3">
        <f>C380-(C$7+C$8*F380)</f>
        <v>-1.5320000020437874E-3</v>
      </c>
      <c r="I380" s="3">
        <f>G380</f>
        <v>-1.5320000020437874E-3</v>
      </c>
      <c r="O380" s="5">
        <f ca="1">+C$11+C$12*F380</f>
        <v>1.3118224869462449E-3</v>
      </c>
      <c r="Q380" s="4">
        <f>C380-15018.5</f>
        <v>24897.216999999997</v>
      </c>
    </row>
    <row r="381" spans="1:33" x14ac:dyDescent="0.2">
      <c r="A381" s="20" t="s">
        <v>2290</v>
      </c>
      <c r="B381" s="64" t="s">
        <v>2245</v>
      </c>
      <c r="C381" s="20">
        <v>39918.688000000002</v>
      </c>
      <c r="D381" s="20"/>
      <c r="E381" s="3">
        <f>(C381-C$7)/C$8</f>
        <v>-21213.993073353646</v>
      </c>
      <c r="F381" s="3">
        <f>ROUND(2*E381,0)/2</f>
        <v>-21214</v>
      </c>
      <c r="G381" s="3">
        <f>C381-(C$7+C$8*F381)</f>
        <v>4.1080000082729384E-3</v>
      </c>
      <c r="I381" s="3">
        <f>G381</f>
        <v>4.1080000082729384E-3</v>
      </c>
      <c r="O381" s="5">
        <f ca="1">+C$11+C$12*F381</f>
        <v>1.3109044115688613E-3</v>
      </c>
      <c r="Q381" s="4">
        <f>C381-15018.5</f>
        <v>24900.188000000002</v>
      </c>
    </row>
    <row r="382" spans="1:33" x14ac:dyDescent="0.2">
      <c r="A382" s="20" t="s">
        <v>2290</v>
      </c>
      <c r="B382" s="64" t="s">
        <v>2245</v>
      </c>
      <c r="C382" s="20">
        <v>39918.688999999998</v>
      </c>
      <c r="D382" s="20"/>
      <c r="E382" s="3">
        <f>(C382-C$7)/C$8</f>
        <v>-21213.991387217739</v>
      </c>
      <c r="F382" s="3">
        <f>ROUND(2*E382,0)/2</f>
        <v>-21214</v>
      </c>
      <c r="G382" s="3">
        <f>C382-(C$7+C$8*F382)</f>
        <v>5.1080000048386864E-3</v>
      </c>
      <c r="I382" s="3">
        <f>G382</f>
        <v>5.1080000048386864E-3</v>
      </c>
      <c r="O382" s="5">
        <f ca="1">+C$11+C$12*F382</f>
        <v>1.3109044115688613E-3</v>
      </c>
      <c r="Q382" s="4">
        <f>C382-15018.5</f>
        <v>24900.188999999998</v>
      </c>
    </row>
    <row r="383" spans="1:33" x14ac:dyDescent="0.2">
      <c r="A383" s="20" t="s">
        <v>2290</v>
      </c>
      <c r="B383" s="64" t="s">
        <v>2245</v>
      </c>
      <c r="C383" s="20">
        <v>39921.648999999998</v>
      </c>
      <c r="D383" s="20"/>
      <c r="E383" s="3">
        <f>(C383-C$7)/C$8</f>
        <v>-21209.000424906248</v>
      </c>
      <c r="F383" s="3">
        <f>ROUND(2*E383,0)/2</f>
        <v>-21209</v>
      </c>
      <c r="G383" s="3">
        <f>C383-(C$7+C$8*F383)</f>
        <v>-2.5199999799951911E-4</v>
      </c>
      <c r="I383" s="3">
        <f>G383</f>
        <v>-2.5199999799951911E-4</v>
      </c>
      <c r="O383" s="5">
        <f ca="1">+C$11+C$12*F383</f>
        <v>1.3099863361914778E-3</v>
      </c>
      <c r="Q383" s="4">
        <f>C383-15018.5</f>
        <v>24903.148999999998</v>
      </c>
    </row>
    <row r="384" spans="1:33" x14ac:dyDescent="0.2">
      <c r="A384" s="20" t="s">
        <v>2290</v>
      </c>
      <c r="B384" s="64" t="s">
        <v>2245</v>
      </c>
      <c r="C384" s="20">
        <v>39927.580999999998</v>
      </c>
      <c r="D384" s="20"/>
      <c r="E384" s="3">
        <f>(C384-C$7)/C$8</f>
        <v>-21198.998266652274</v>
      </c>
      <c r="F384" s="3">
        <f>ROUND(2*E384,0)/2</f>
        <v>-21199</v>
      </c>
      <c r="G384" s="3">
        <f>C384-(C$7+C$8*F384)</f>
        <v>1.0280000060447492E-3</v>
      </c>
      <c r="I384" s="3">
        <f>G384</f>
        <v>1.0280000060447492E-3</v>
      </c>
      <c r="O384" s="5">
        <f ca="1">+C$11+C$12*F384</f>
        <v>1.3081501854367108E-3</v>
      </c>
      <c r="Q384" s="4">
        <f>C384-15018.5</f>
        <v>24909.080999999998</v>
      </c>
    </row>
    <row r="385" spans="1:33" x14ac:dyDescent="0.2">
      <c r="A385" s="20" t="s">
        <v>2290</v>
      </c>
      <c r="B385" s="64" t="s">
        <v>2245</v>
      </c>
      <c r="C385" s="20">
        <v>39934.701000000001</v>
      </c>
      <c r="D385" s="20"/>
      <c r="E385" s="3">
        <f>(C385-C$7)/C$8</f>
        <v>-21186.992978930037</v>
      </c>
      <c r="F385" s="3">
        <f>ROUND(2*E385,0)/2</f>
        <v>-21187</v>
      </c>
      <c r="G385" s="3">
        <f>C385-(C$7+C$8*F385)</f>
        <v>4.1640000054030679E-3</v>
      </c>
      <c r="I385" s="3">
        <f>G385</f>
        <v>4.1640000054030679E-3</v>
      </c>
      <c r="O385" s="5">
        <f ca="1">+C$11+C$12*F385</f>
        <v>1.3059468045309901E-3</v>
      </c>
      <c r="Q385" s="4">
        <f>C385-15018.5</f>
        <v>24916.201000000001</v>
      </c>
      <c r="AG385" s="3" t="s">
        <v>2037</v>
      </c>
    </row>
    <row r="386" spans="1:33" x14ac:dyDescent="0.2">
      <c r="A386" s="20" t="s">
        <v>2290</v>
      </c>
      <c r="B386" s="64" t="s">
        <v>2245</v>
      </c>
      <c r="C386" s="20">
        <v>39937.663999999997</v>
      </c>
      <c r="D386" s="20"/>
      <c r="E386" s="3">
        <f>(C386-C$7)/C$8</f>
        <v>-21181.996958210806</v>
      </c>
      <c r="F386" s="3">
        <f>ROUND(2*E386,0)/2</f>
        <v>-21182</v>
      </c>
      <c r="G386" s="3">
        <f>C386-(C$7+C$8*F386)</f>
        <v>1.803999999538064E-3</v>
      </c>
      <c r="I386" s="3">
        <f>G386</f>
        <v>1.803999999538064E-3</v>
      </c>
      <c r="O386" s="5">
        <f ca="1">+C$11+C$12*F386</f>
        <v>1.3050287291536066E-3</v>
      </c>
      <c r="Q386" s="4">
        <f>C386-15018.5</f>
        <v>24919.163999999997</v>
      </c>
    </row>
    <row r="387" spans="1:33" x14ac:dyDescent="0.2">
      <c r="A387" s="20" t="s">
        <v>2290</v>
      </c>
      <c r="B387" s="64" t="s">
        <v>2245</v>
      </c>
      <c r="C387" s="20">
        <v>39940.624000000003</v>
      </c>
      <c r="D387" s="20"/>
      <c r="E387" s="3">
        <f>(C387-C$7)/C$8</f>
        <v>-21177.005995899304</v>
      </c>
      <c r="F387" s="3">
        <f>ROUND(2*E387,0)/2</f>
        <v>-21177</v>
      </c>
      <c r="G387" s="3">
        <f>C387-(C$7+C$8*F387)</f>
        <v>-3.5559999887482263E-3</v>
      </c>
      <c r="I387" s="3">
        <f>G387</f>
        <v>-3.5559999887482263E-3</v>
      </c>
      <c r="O387" s="5">
        <f ca="1">+C$11+C$12*F387</f>
        <v>1.3041106537762231E-3</v>
      </c>
      <c r="Q387" s="4">
        <f>C387-15018.5</f>
        <v>24922.124000000003</v>
      </c>
    </row>
    <row r="388" spans="1:33" x14ac:dyDescent="0.2">
      <c r="A388" s="20" t="s">
        <v>2290</v>
      </c>
      <c r="B388" s="64" t="s">
        <v>2245</v>
      </c>
      <c r="C388" s="20">
        <v>39940.629000000001</v>
      </c>
      <c r="D388" s="20"/>
      <c r="E388" s="3">
        <f>(C388-C$7)/C$8</f>
        <v>-21176.997565219728</v>
      </c>
      <c r="F388" s="3">
        <f>ROUND(2*E388,0)/2</f>
        <v>-21177</v>
      </c>
      <c r="G388" s="3">
        <f>C388-(C$7+C$8*F388)</f>
        <v>1.4440000086324289E-3</v>
      </c>
      <c r="I388" s="3">
        <f>G388</f>
        <v>1.4440000086324289E-3</v>
      </c>
      <c r="O388" s="5">
        <f ca="1">+C$11+C$12*F388</f>
        <v>1.3041106537762231E-3</v>
      </c>
      <c r="Q388" s="4">
        <f>C388-15018.5</f>
        <v>24922.129000000001</v>
      </c>
    </row>
    <row r="389" spans="1:33" x14ac:dyDescent="0.2">
      <c r="A389" s="20" t="s">
        <v>2290</v>
      </c>
      <c r="B389" s="64" t="s">
        <v>2245</v>
      </c>
      <c r="C389" s="20">
        <v>39943.586000000003</v>
      </c>
      <c r="D389" s="20"/>
      <c r="E389" s="3">
        <f>(C389-C$7)/C$8</f>
        <v>-21172.011661315984</v>
      </c>
      <c r="F389" s="3">
        <f>ROUND(2*E389,0)/2</f>
        <v>-21172</v>
      </c>
      <c r="G389" s="3">
        <f>C389-(C$7+C$8*F389)</f>
        <v>-6.9159999911789782E-3</v>
      </c>
      <c r="I389" s="3">
        <f>G389</f>
        <v>-6.9159999911789782E-3</v>
      </c>
      <c r="O389" s="5">
        <f ca="1">+C$11+C$12*F389</f>
        <v>1.3031925783988391E-3</v>
      </c>
      <c r="Q389" s="4">
        <f>C389-15018.5</f>
        <v>24925.086000000003</v>
      </c>
    </row>
    <row r="390" spans="1:33" x14ac:dyDescent="0.2">
      <c r="A390" s="18" t="s">
        <v>2292</v>
      </c>
      <c r="B390" s="64"/>
      <c r="C390" s="20">
        <v>39945.371800000001</v>
      </c>
      <c r="D390" s="20"/>
      <c r="E390" s="3">
        <f>(C390-C$7)/C$8</f>
        <v>-21169.000559797118</v>
      </c>
      <c r="F390" s="3">
        <f>ROUND(2*E390,0)/2</f>
        <v>-21169</v>
      </c>
      <c r="G390" s="3">
        <f>C390-(C$7+C$8*F390)</f>
        <v>-3.3199999597854912E-4</v>
      </c>
      <c r="J390" s="3">
        <f>G390</f>
        <v>-3.3199999597854912E-4</v>
      </c>
      <c r="O390" s="5">
        <f ca="1">+C$11+C$12*F390</f>
        <v>1.3026417331724093E-3</v>
      </c>
      <c r="Q390" s="4">
        <f>C390-15018.5</f>
        <v>24926.871800000001</v>
      </c>
    </row>
    <row r="391" spans="1:33" x14ac:dyDescent="0.2">
      <c r="A391" s="20" t="s">
        <v>2290</v>
      </c>
      <c r="B391" s="64" t="s">
        <v>2245</v>
      </c>
      <c r="C391" s="20">
        <v>39946.569000000003</v>
      </c>
      <c r="D391" s="20"/>
      <c r="E391" s="3">
        <f>(C391-C$7)/C$8</f>
        <v>-21166.981917878424</v>
      </c>
      <c r="F391" s="3">
        <f>ROUND(2*E391,0)/2</f>
        <v>-21167</v>
      </c>
      <c r="G391" s="3">
        <f>C391-(C$7+C$8*F391)</f>
        <v>1.0724000007030554E-2</v>
      </c>
      <c r="I391" s="3">
        <f>G391</f>
        <v>1.0724000007030554E-2</v>
      </c>
      <c r="O391" s="5">
        <f ca="1">+C$11+C$12*F391</f>
        <v>1.3022745030214556E-3</v>
      </c>
      <c r="Q391" s="4">
        <f>C391-15018.5</f>
        <v>24928.069000000003</v>
      </c>
      <c r="AG391" s="3" t="s">
        <v>2037</v>
      </c>
    </row>
    <row r="392" spans="1:33" x14ac:dyDescent="0.2">
      <c r="A392" s="20" t="s">
        <v>2290</v>
      </c>
      <c r="B392" s="64" t="s">
        <v>2245</v>
      </c>
      <c r="C392" s="20">
        <v>39962.563999999998</v>
      </c>
      <c r="D392" s="20"/>
      <c r="E392" s="3">
        <f>(C392-C$7)/C$8</f>
        <v>-21140.012173901308</v>
      </c>
      <c r="F392" s="3">
        <f>ROUND(2*E392,0)/2</f>
        <v>-21140</v>
      </c>
      <c r="G392" s="3">
        <f>C392-(C$7+C$8*F392)</f>
        <v>-7.219999999506399E-3</v>
      </c>
      <c r="I392" s="3">
        <f>G392</f>
        <v>-7.219999999506399E-3</v>
      </c>
      <c r="O392" s="5">
        <f ca="1">+C$11+C$12*F392</f>
        <v>1.2973168959835844E-3</v>
      </c>
      <c r="Q392" s="4">
        <f>C392-15018.5</f>
        <v>24944.063999999998</v>
      </c>
    </row>
    <row r="393" spans="1:33" x14ac:dyDescent="0.2">
      <c r="A393" s="20" t="s">
        <v>2290</v>
      </c>
      <c r="B393" s="64" t="s">
        <v>2245</v>
      </c>
      <c r="C393" s="20">
        <v>39969.69</v>
      </c>
      <c r="D393" s="20"/>
      <c r="E393" s="3">
        <f>(C393-C$7)/C$8</f>
        <v>-21127.996769363574</v>
      </c>
      <c r="F393" s="3">
        <f>ROUND(2*E393,0)/2</f>
        <v>-21128</v>
      </c>
      <c r="G393" s="3">
        <f>C393-(C$7+C$8*F393)</f>
        <v>1.9160000083502382E-3</v>
      </c>
      <c r="I393" s="3">
        <f>G393</f>
        <v>1.9160000083502382E-3</v>
      </c>
      <c r="O393" s="5">
        <f ca="1">+C$11+C$12*F393</f>
        <v>1.2951135150778637E-3</v>
      </c>
      <c r="Q393" s="4">
        <f>C393-15018.5</f>
        <v>24951.190000000002</v>
      </c>
      <c r="AG393" s="3" t="s">
        <v>2037</v>
      </c>
    </row>
    <row r="394" spans="1:33" x14ac:dyDescent="0.2">
      <c r="A394" s="20" t="s">
        <v>2290</v>
      </c>
      <c r="B394" s="64" t="s">
        <v>2245</v>
      </c>
      <c r="C394" s="20">
        <v>39972.648999999998</v>
      </c>
      <c r="D394" s="20"/>
      <c r="E394" s="3">
        <f>(C394-C$7)/C$8</f>
        <v>-21123.007493188008</v>
      </c>
      <c r="F394" s="3">
        <f>ROUND(2*E394,0)/2</f>
        <v>-21123</v>
      </c>
      <c r="G394" s="3">
        <f>C394-(C$7+C$8*F394)</f>
        <v>-4.443999998329673E-3</v>
      </c>
      <c r="I394" s="3">
        <f>G394</f>
        <v>-4.443999998329673E-3</v>
      </c>
      <c r="O394" s="5">
        <f ca="1">+C$11+C$12*F394</f>
        <v>1.2941954397004802E-3</v>
      </c>
      <c r="Q394" s="4">
        <f>C394-15018.5</f>
        <v>24954.148999999998</v>
      </c>
    </row>
    <row r="395" spans="1:33" x14ac:dyDescent="0.2">
      <c r="A395" s="18" t="s">
        <v>2292</v>
      </c>
      <c r="B395" s="64"/>
      <c r="C395" s="20">
        <v>39977.398000000001</v>
      </c>
      <c r="D395" s="20"/>
      <c r="E395" s="3">
        <f>(C395-C$7)/C$8</f>
        <v>-21115.00003372271</v>
      </c>
      <c r="F395" s="3">
        <f>ROUND(2*E395,0)/2</f>
        <v>-21115</v>
      </c>
      <c r="G395" s="3">
        <f>C395-(C$7+C$8*F395)</f>
        <v>-1.9999992218799889E-5</v>
      </c>
      <c r="J395" s="3">
        <f>G395</f>
        <v>-1.9999992218799889E-5</v>
      </c>
      <c r="O395" s="5">
        <f ca="1">+C$11+C$12*F395</f>
        <v>1.2927265190966664E-3</v>
      </c>
      <c r="Q395" s="4">
        <f>C395-15018.5</f>
        <v>24958.898000000001</v>
      </c>
    </row>
    <row r="396" spans="1:33" x14ac:dyDescent="0.2">
      <c r="A396" s="19" t="s">
        <v>2047</v>
      </c>
      <c r="B396" s="59"/>
      <c r="C396" s="60">
        <v>39987.481</v>
      </c>
      <c r="D396" s="60"/>
      <c r="E396" s="3">
        <f>(C396-C$7)/C$8</f>
        <v>-21097.998725281243</v>
      </c>
      <c r="F396" s="3">
        <f>ROUND(2*E396,0)/2</f>
        <v>-21098</v>
      </c>
      <c r="G396" s="3">
        <f>C396-(C$7+C$8*F396)</f>
        <v>7.5600000127451494E-4</v>
      </c>
      <c r="I396" s="3">
        <f>G396</f>
        <v>7.5600000127451494E-4</v>
      </c>
      <c r="O396" s="5">
        <f ca="1">+C$11+C$12*F396</f>
        <v>1.2896050628135626E-3</v>
      </c>
      <c r="Q396" s="4">
        <f>C396-15018.5</f>
        <v>24968.981</v>
      </c>
      <c r="AC396" s="3">
        <v>8</v>
      </c>
      <c r="AE396" s="3" t="s">
        <v>2041</v>
      </c>
    </row>
    <row r="397" spans="1:33" x14ac:dyDescent="0.2">
      <c r="A397" s="19" t="s">
        <v>2047</v>
      </c>
      <c r="B397" s="59"/>
      <c r="C397" s="60">
        <v>39990.447999999997</v>
      </c>
      <c r="D397" s="60"/>
      <c r="E397" s="3">
        <f>(C397-C$7)/C$8</f>
        <v>-21092.995960018343</v>
      </c>
      <c r="F397" s="3">
        <f>ROUND(2*E397,0)/2</f>
        <v>-21093</v>
      </c>
      <c r="G397" s="3">
        <f>C397-(C$7+C$8*F397)</f>
        <v>2.3960000035003759E-3</v>
      </c>
      <c r="I397" s="3">
        <f>G397</f>
        <v>2.3960000035003759E-3</v>
      </c>
      <c r="O397" s="5">
        <f ca="1">+C$11+C$12*F397</f>
        <v>1.2886869874361787E-3</v>
      </c>
      <c r="Q397" s="4">
        <f>C397-15018.5</f>
        <v>24971.947999999997</v>
      </c>
      <c r="AC397" s="3">
        <v>9</v>
      </c>
      <c r="AE397" s="3" t="s">
        <v>2041</v>
      </c>
    </row>
    <row r="398" spans="1:33" x14ac:dyDescent="0.2">
      <c r="A398" s="20" t="s">
        <v>2290</v>
      </c>
      <c r="B398" s="64" t="s">
        <v>2245</v>
      </c>
      <c r="C398" s="20">
        <v>39994.6</v>
      </c>
      <c r="D398" s="20"/>
      <c r="E398" s="3">
        <f>(C398-C$7)/C$8</f>
        <v>-21085.995123694927</v>
      </c>
      <c r="F398" s="3">
        <f>ROUND(2*E398,0)/2</f>
        <v>-21086</v>
      </c>
      <c r="G398" s="3">
        <f>C398-(C$7+C$8*F398)</f>
        <v>2.8920000040670857E-3</v>
      </c>
      <c r="I398" s="3">
        <f>G398</f>
        <v>2.8920000040670857E-3</v>
      </c>
      <c r="O398" s="5">
        <f ca="1">+C$11+C$12*F398</f>
        <v>1.2874016819078419E-3</v>
      </c>
      <c r="Q398" s="4">
        <f>C398-15018.5</f>
        <v>24976.1</v>
      </c>
    </row>
    <row r="399" spans="1:33" x14ac:dyDescent="0.2">
      <c r="A399" s="20" t="s">
        <v>2290</v>
      </c>
      <c r="B399" s="64" t="s">
        <v>2245</v>
      </c>
      <c r="C399" s="20">
        <v>40013.584000000003</v>
      </c>
      <c r="D399" s="20"/>
      <c r="E399" s="3">
        <f>(C399-C$7)/C$8</f>
        <v>-21053.985519464743</v>
      </c>
      <c r="F399" s="3">
        <f>ROUND(2*E399,0)/2</f>
        <v>-21054</v>
      </c>
      <c r="G399" s="3">
        <f>C399-(C$7+C$8*F399)</f>
        <v>8.5880000042379834E-3</v>
      </c>
      <c r="I399" s="3">
        <f>G399</f>
        <v>8.5880000042379834E-3</v>
      </c>
      <c r="O399" s="5">
        <f ca="1">+C$11+C$12*F399</f>
        <v>1.2815259994925867E-3</v>
      </c>
      <c r="Q399" s="4">
        <f>C399-15018.5</f>
        <v>24995.084000000003</v>
      </c>
      <c r="AG399" s="3" t="s">
        <v>2037</v>
      </c>
    </row>
    <row r="400" spans="1:33" x14ac:dyDescent="0.2">
      <c r="A400" s="19" t="s">
        <v>2048</v>
      </c>
      <c r="B400" s="59"/>
      <c r="C400" s="60">
        <v>40019.512000000002</v>
      </c>
      <c r="D400" s="60"/>
      <c r="E400" s="3">
        <f>(C400-C$7)/C$8</f>
        <v>-21043.990105754434</v>
      </c>
      <c r="F400" s="3">
        <f>ROUND(2*E400,0)/2</f>
        <v>-21044</v>
      </c>
      <c r="G400" s="3">
        <f>C400-(C$7+C$8*F400)</f>
        <v>5.8680000074673444E-3</v>
      </c>
      <c r="I400" s="3">
        <f>G400</f>
        <v>5.8680000074673444E-3</v>
      </c>
      <c r="O400" s="5">
        <f ca="1">+C$11+C$12*F400</f>
        <v>1.2796898487378197E-3</v>
      </c>
      <c r="Q400" s="4">
        <f>C400-15018.5</f>
        <v>25001.012000000002</v>
      </c>
      <c r="AC400" s="3">
        <v>6</v>
      </c>
      <c r="AE400" s="3" t="s">
        <v>2041</v>
      </c>
      <c r="AG400" s="3" t="s">
        <v>2037</v>
      </c>
    </row>
    <row r="401" spans="1:33" x14ac:dyDescent="0.2">
      <c r="A401" s="19" t="s">
        <v>2048</v>
      </c>
      <c r="B401" s="59"/>
      <c r="C401" s="60">
        <v>40035.523999999998</v>
      </c>
      <c r="D401" s="60"/>
      <c r="E401" s="3">
        <f>(C401-C$7)/C$8</f>
        <v>-21016.991697466747</v>
      </c>
      <c r="F401" s="3">
        <f>ROUND(2*E401,0)/2</f>
        <v>-21017</v>
      </c>
      <c r="G401" s="3">
        <f>C401-(C$7+C$8*F401)</f>
        <v>4.9240000007557683E-3</v>
      </c>
      <c r="I401" s="3">
        <f>G401</f>
        <v>4.9240000007557683E-3</v>
      </c>
      <c r="O401" s="5">
        <f ca="1">+C$11+C$12*F401</f>
        <v>1.2747322416999485E-3</v>
      </c>
      <c r="Q401" s="4">
        <f>C401-15018.5</f>
        <v>25017.023999999998</v>
      </c>
      <c r="AC401" s="3">
        <v>8</v>
      </c>
      <c r="AE401" s="3" t="s">
        <v>2041</v>
      </c>
      <c r="AG401" s="3" t="s">
        <v>2037</v>
      </c>
    </row>
    <row r="402" spans="1:33" x14ac:dyDescent="0.2">
      <c r="A402" s="19" t="s">
        <v>2048</v>
      </c>
      <c r="B402" s="59"/>
      <c r="C402" s="60">
        <v>40038.489000000001</v>
      </c>
      <c r="D402" s="60"/>
      <c r="E402" s="3">
        <f>(C402-C$7)/C$8</f>
        <v>-21011.992304475672</v>
      </c>
      <c r="F402" s="3">
        <f>ROUND(2*E402,0)/2</f>
        <v>-21012</v>
      </c>
      <c r="G402" s="3">
        <f>C402-(C$7+C$8*F402)</f>
        <v>4.5640000025741756E-3</v>
      </c>
      <c r="I402" s="3">
        <f>G402</f>
        <v>4.5640000025741756E-3</v>
      </c>
      <c r="O402" s="5">
        <f ca="1">+C$11+C$12*F402</f>
        <v>1.2738141663225649E-3</v>
      </c>
      <c r="Q402" s="4">
        <f>C402-15018.5</f>
        <v>25019.989000000001</v>
      </c>
      <c r="AC402" s="3">
        <v>9</v>
      </c>
      <c r="AE402" s="3" t="s">
        <v>2041</v>
      </c>
      <c r="AG402" s="3" t="s">
        <v>2037</v>
      </c>
    </row>
    <row r="403" spans="1:33" x14ac:dyDescent="0.2">
      <c r="A403" s="19" t="s">
        <v>2048</v>
      </c>
      <c r="B403" s="59"/>
      <c r="C403" s="60">
        <v>40060.434999999998</v>
      </c>
      <c r="D403" s="60"/>
      <c r="E403" s="3">
        <f>(C403-C$7)/C$8</f>
        <v>-20974.988365662179</v>
      </c>
      <c r="F403" s="3">
        <f>ROUND(2*E403,0)/2</f>
        <v>-20975</v>
      </c>
      <c r="G403" s="3">
        <f>C403-(C$7+C$8*F403)</f>
        <v>6.9000000003143214E-3</v>
      </c>
      <c r="I403" s="3">
        <f>G403</f>
        <v>6.9000000003143214E-3</v>
      </c>
      <c r="O403" s="5">
        <f ca="1">+C$11+C$12*F403</f>
        <v>1.2670204085299262E-3</v>
      </c>
      <c r="Q403" s="4">
        <f>C403-15018.5</f>
        <v>25041.934999999998</v>
      </c>
      <c r="AC403" s="3">
        <v>12</v>
      </c>
      <c r="AE403" s="3" t="s">
        <v>2038</v>
      </c>
      <c r="AG403" s="3" t="s">
        <v>2037</v>
      </c>
    </row>
    <row r="404" spans="1:33" x14ac:dyDescent="0.2">
      <c r="A404" s="19" t="s">
        <v>2048</v>
      </c>
      <c r="B404" s="59"/>
      <c r="C404" s="60">
        <v>40063.410000000003</v>
      </c>
      <c r="D404" s="60"/>
      <c r="E404" s="3">
        <f>(C404-C$7)/C$8</f>
        <v>-20969.972111311938</v>
      </c>
      <c r="F404" s="3">
        <f>ROUND(2*E404,0)/2</f>
        <v>-20970</v>
      </c>
      <c r="G404" s="3">
        <f>C404-(C$7+C$8*F404)</f>
        <v>1.6540000011445954E-2</v>
      </c>
      <c r="I404" s="3">
        <f>G404</f>
        <v>1.6540000011445954E-2</v>
      </c>
      <c r="O404" s="5">
        <f ca="1">+C$11+C$12*F404</f>
        <v>1.2661023331525427E-3</v>
      </c>
      <c r="Q404" s="4">
        <f>C404-15018.5</f>
        <v>25044.910000000003</v>
      </c>
      <c r="AC404" s="3">
        <v>6</v>
      </c>
      <c r="AE404" s="3" t="s">
        <v>2041</v>
      </c>
    </row>
    <row r="405" spans="1:33" x14ac:dyDescent="0.2">
      <c r="A405" s="19" t="s">
        <v>2048</v>
      </c>
      <c r="B405" s="59"/>
      <c r="C405" s="60">
        <v>40073.480000000003</v>
      </c>
      <c r="D405" s="60"/>
      <c r="E405" s="3">
        <f>(C405-C$7)/C$8</f>
        <v>-20952.992722637377</v>
      </c>
      <c r="F405" s="3">
        <f>ROUND(2*E405,0)/2</f>
        <v>-20953</v>
      </c>
      <c r="G405" s="3">
        <f>C405-(C$7+C$8*F405)</f>
        <v>4.3160000059287995E-3</v>
      </c>
      <c r="I405" s="3">
        <f>G405</f>
        <v>4.3160000059287995E-3</v>
      </c>
      <c r="O405" s="5">
        <f ca="1">+C$11+C$12*F405</f>
        <v>1.2629808768694385E-3</v>
      </c>
      <c r="Q405" s="4">
        <f>C405-15018.5</f>
        <v>25054.980000000003</v>
      </c>
      <c r="AC405" s="3">
        <v>9</v>
      </c>
      <c r="AE405" s="3" t="s">
        <v>2041</v>
      </c>
      <c r="AG405" s="3" t="s">
        <v>2037</v>
      </c>
    </row>
    <row r="406" spans="1:33" x14ac:dyDescent="0.2">
      <c r="A406" s="101" t="s">
        <v>458</v>
      </c>
      <c r="B406" s="102" t="s">
        <v>2245</v>
      </c>
      <c r="C406" s="103">
        <v>40073.483</v>
      </c>
      <c r="D406" s="103" t="s">
        <v>2319</v>
      </c>
      <c r="E406" s="19">
        <f>(C406-C$7)/C$8</f>
        <v>-20952.987664229633</v>
      </c>
      <c r="F406" s="3">
        <f>ROUND(2*E406,0)/2</f>
        <v>-20953</v>
      </c>
      <c r="G406" s="3">
        <f>C406-(C$7+C$8*F406)</f>
        <v>7.3160000029020011E-3</v>
      </c>
      <c r="I406" s="3">
        <f>G406</f>
        <v>7.3160000029020011E-3</v>
      </c>
      <c r="O406" s="5">
        <f ca="1">+C$11+C$12*F406</f>
        <v>1.2629808768694385E-3</v>
      </c>
      <c r="Q406" s="4">
        <f>C406-15018.5</f>
        <v>25054.983</v>
      </c>
      <c r="AG406" s="3" t="s">
        <v>2037</v>
      </c>
    </row>
    <row r="407" spans="1:33" x14ac:dyDescent="0.2">
      <c r="A407" s="20" t="s">
        <v>2290</v>
      </c>
      <c r="B407" s="64" t="s">
        <v>2245</v>
      </c>
      <c r="C407" s="20">
        <v>40080.589999999997</v>
      </c>
      <c r="D407" s="20"/>
      <c r="E407" s="3">
        <f>(C407-C$7)/C$8</f>
        <v>-20941.004296274314</v>
      </c>
      <c r="F407" s="3">
        <f>ROUND(2*E407,0)/2</f>
        <v>-20941</v>
      </c>
      <c r="G407" s="3">
        <f>C407-(C$7+C$8*F407)</f>
        <v>-2.5480000040261075E-3</v>
      </c>
      <c r="I407" s="3">
        <f>G407</f>
        <v>-2.5480000040261075E-3</v>
      </c>
      <c r="O407" s="5">
        <f ca="1">+C$11+C$12*F407</f>
        <v>1.2607774959637183E-3</v>
      </c>
      <c r="Q407" s="4">
        <f>C407-15018.5</f>
        <v>25062.089999999997</v>
      </c>
    </row>
    <row r="408" spans="1:33" x14ac:dyDescent="0.2">
      <c r="A408" s="101" t="s">
        <v>655</v>
      </c>
      <c r="B408" s="102" t="s">
        <v>2245</v>
      </c>
      <c r="C408" s="103">
        <v>40089.474999999999</v>
      </c>
      <c r="D408" s="103" t="s">
        <v>2319</v>
      </c>
      <c r="E408" s="19">
        <f>(C408-C$7)/C$8</f>
        <v>-20926.022978660261</v>
      </c>
      <c r="F408" s="3">
        <f>ROUND(2*E408,0)/2</f>
        <v>-20926</v>
      </c>
      <c r="G408" s="3">
        <f>C408-(C$7+C$8*F408)</f>
        <v>-1.3627999993332196E-2</v>
      </c>
      <c r="I408" s="3">
        <f>G408</f>
        <v>-1.3627999993332196E-2</v>
      </c>
      <c r="O408" s="5">
        <f ca="1">+C$11+C$12*F408</f>
        <v>1.2580232698315673E-3</v>
      </c>
      <c r="Q408" s="4">
        <f>C408-15018.5</f>
        <v>25070.974999999999</v>
      </c>
      <c r="AG408" s="3" t="s">
        <v>2037</v>
      </c>
    </row>
    <row r="409" spans="1:33" x14ac:dyDescent="0.2">
      <c r="A409" s="101" t="s">
        <v>655</v>
      </c>
      <c r="B409" s="102" t="s">
        <v>2245</v>
      </c>
      <c r="C409" s="103">
        <v>40089.485000000001</v>
      </c>
      <c r="D409" s="103" t="s">
        <v>2319</v>
      </c>
      <c r="E409" s="19">
        <f>(C409-C$7)/C$8</f>
        <v>-20926.006117301094</v>
      </c>
      <c r="F409" s="3">
        <f>ROUND(2*E409,0)/2</f>
        <v>-20926</v>
      </c>
      <c r="G409" s="3">
        <f>C409-(C$7+C$8*F409)</f>
        <v>-3.6279999912949279E-3</v>
      </c>
      <c r="I409" s="3">
        <f>G409</f>
        <v>-3.6279999912949279E-3</v>
      </c>
      <c r="O409" s="5">
        <f ca="1">+C$11+C$12*F409</f>
        <v>1.2580232698315673E-3</v>
      </c>
      <c r="Q409" s="4">
        <f>C409-15018.5</f>
        <v>25070.985000000001</v>
      </c>
      <c r="AG409" s="3" t="s">
        <v>2037</v>
      </c>
    </row>
    <row r="410" spans="1:33" x14ac:dyDescent="0.2">
      <c r="A410" s="19" t="s">
        <v>2049</v>
      </c>
      <c r="B410" s="59"/>
      <c r="C410" s="60">
        <v>40092.455000000002</v>
      </c>
      <c r="D410" s="60"/>
      <c r="E410" s="3">
        <f>(C410-C$7)/C$8</f>
        <v>-20920.998293630444</v>
      </c>
      <c r="F410" s="3">
        <f>ROUND(2*E410,0)/2</f>
        <v>-20921</v>
      </c>
      <c r="G410" s="3">
        <f>C410-(C$7+C$8*F410)</f>
        <v>1.0120000079041347E-3</v>
      </c>
      <c r="I410" s="3">
        <f>G410</f>
        <v>1.0120000079041347E-3</v>
      </c>
      <c r="O410" s="5">
        <f ca="1">+C$11+C$12*F410</f>
        <v>1.2571051944541838E-3</v>
      </c>
      <c r="Q410" s="4">
        <f>C410-15018.5</f>
        <v>25073.955000000002</v>
      </c>
      <c r="AC410" s="3">
        <v>9</v>
      </c>
      <c r="AE410" s="3" t="s">
        <v>2038</v>
      </c>
    </row>
    <row r="411" spans="1:33" x14ac:dyDescent="0.2">
      <c r="A411" s="18" t="s">
        <v>2292</v>
      </c>
      <c r="B411" s="64"/>
      <c r="C411" s="20">
        <v>40092.456100000003</v>
      </c>
      <c r="D411" s="20"/>
      <c r="E411" s="3">
        <f>(C411-C$7)/C$8</f>
        <v>-20920.996438880935</v>
      </c>
      <c r="F411" s="3">
        <f>ROUND(2*E411,0)/2</f>
        <v>-20921</v>
      </c>
      <c r="G411" s="3">
        <f>C411-(C$7+C$8*F411)</f>
        <v>2.1120000092196278E-3</v>
      </c>
      <c r="J411" s="3">
        <f>G411</f>
        <v>2.1120000092196278E-3</v>
      </c>
      <c r="O411" s="5">
        <f ca="1">+C$11+C$12*F411</f>
        <v>1.2571051944541838E-3</v>
      </c>
      <c r="Q411" s="4">
        <f>C411-15018.5</f>
        <v>25073.956100000003</v>
      </c>
      <c r="AG411" s="3" t="s">
        <v>2037</v>
      </c>
    </row>
    <row r="412" spans="1:33" x14ac:dyDescent="0.2">
      <c r="A412" s="19" t="s">
        <v>2049</v>
      </c>
      <c r="B412" s="59"/>
      <c r="C412" s="60">
        <v>40095.43</v>
      </c>
      <c r="D412" s="60"/>
      <c r="E412" s="3">
        <f>(C412-C$7)/C$8</f>
        <v>-20915.982039280214</v>
      </c>
      <c r="F412" s="3">
        <f>ROUND(2*E412,0)/2</f>
        <v>-20916</v>
      </c>
      <c r="G412" s="3">
        <f>C412-(C$7+C$8*F412)</f>
        <v>1.0652000004483853E-2</v>
      </c>
      <c r="I412" s="3">
        <f>G412</f>
        <v>1.0652000004483853E-2</v>
      </c>
      <c r="O412" s="5">
        <f ca="1">+C$11+C$12*F412</f>
        <v>1.2561871190768003E-3</v>
      </c>
      <c r="Q412" s="4">
        <f>C412-15018.5</f>
        <v>25076.93</v>
      </c>
      <c r="AC412" s="3">
        <v>10</v>
      </c>
      <c r="AE412" s="3" t="s">
        <v>2038</v>
      </c>
    </row>
    <row r="413" spans="1:33" x14ac:dyDescent="0.2">
      <c r="A413" s="20" t="s">
        <v>2290</v>
      </c>
      <c r="B413" s="64" t="s">
        <v>2245</v>
      </c>
      <c r="C413" s="20">
        <v>40096.605000000003</v>
      </c>
      <c r="D413" s="20"/>
      <c r="E413" s="3">
        <f>(C413-C$7)/C$8</f>
        <v>-20914.000829578858</v>
      </c>
      <c r="F413" s="3">
        <f>ROUND(2*E413,0)/2</f>
        <v>-20914</v>
      </c>
      <c r="G413" s="3">
        <f>C413-(C$7+C$8*F413)</f>
        <v>-4.9199999193660915E-4</v>
      </c>
      <c r="I413" s="3">
        <f>G413</f>
        <v>-4.9199999193660915E-4</v>
      </c>
      <c r="O413" s="5">
        <f ca="1">+C$11+C$12*F413</f>
        <v>1.2558198889258466E-3</v>
      </c>
      <c r="Q413" s="4">
        <f>C413-15018.5</f>
        <v>25078.105000000003</v>
      </c>
      <c r="AG413" s="3" t="s">
        <v>2037</v>
      </c>
    </row>
    <row r="414" spans="1:33" x14ac:dyDescent="0.2">
      <c r="A414" s="19" t="s">
        <v>2049</v>
      </c>
      <c r="B414" s="59"/>
      <c r="C414" s="60">
        <v>40101.343999999997</v>
      </c>
      <c r="D414" s="60"/>
      <c r="E414" s="3">
        <f>(C414-C$7)/C$8</f>
        <v>-20906.010231472737</v>
      </c>
      <c r="F414" s="3">
        <f>ROUND(2*E414,0)/2</f>
        <v>-20906</v>
      </c>
      <c r="G414" s="3">
        <f>C414-(C$7+C$8*F414)</f>
        <v>-6.0680000024149194E-3</v>
      </c>
      <c r="I414" s="3">
        <f>G414</f>
        <v>-6.0680000024149194E-3</v>
      </c>
      <c r="O414" s="5">
        <f ca="1">+C$11+C$12*F414</f>
        <v>1.2543509683220332E-3</v>
      </c>
      <c r="Q414" s="4">
        <f>C414-15018.5</f>
        <v>25082.843999999997</v>
      </c>
      <c r="AC414" s="3">
        <v>11</v>
      </c>
      <c r="AE414" s="3" t="s">
        <v>2050</v>
      </c>
      <c r="AG414" s="3" t="s">
        <v>2037</v>
      </c>
    </row>
    <row r="415" spans="1:33" x14ac:dyDescent="0.2">
      <c r="A415" s="19" t="s">
        <v>2049</v>
      </c>
      <c r="B415" s="59"/>
      <c r="C415" s="60">
        <v>40101.357000000004</v>
      </c>
      <c r="D415" s="60"/>
      <c r="E415" s="3">
        <f>(C415-C$7)/C$8</f>
        <v>-20905.988311705816</v>
      </c>
      <c r="F415" s="3">
        <f>ROUND(2*E415,0)/2</f>
        <v>-20906</v>
      </c>
      <c r="G415" s="3">
        <f>C415-(C$7+C$8*F415)</f>
        <v>6.9320000038715079E-3</v>
      </c>
      <c r="I415" s="3">
        <f>G415</f>
        <v>6.9320000038715079E-3</v>
      </c>
      <c r="O415" s="5">
        <f ca="1">+C$11+C$12*F415</f>
        <v>1.2543509683220332E-3</v>
      </c>
      <c r="Q415" s="4">
        <f>C415-15018.5</f>
        <v>25082.857000000004</v>
      </c>
      <c r="AC415" s="3">
        <v>15</v>
      </c>
      <c r="AE415" s="3" t="s">
        <v>2038</v>
      </c>
    </row>
    <row r="416" spans="1:33" x14ac:dyDescent="0.2">
      <c r="A416" s="20" t="s">
        <v>2290</v>
      </c>
      <c r="B416" s="64" t="s">
        <v>2245</v>
      </c>
      <c r="C416" s="20">
        <v>40112.618999999999</v>
      </c>
      <c r="D416" s="20"/>
      <c r="E416" s="3">
        <f>(C416-C$7)/C$8</f>
        <v>-20886.999049019338</v>
      </c>
      <c r="F416" s="3">
        <f>ROUND(2*E416,0)/2</f>
        <v>-20887</v>
      </c>
      <c r="G416" s="3">
        <f>C416-(C$7+C$8*F416)</f>
        <v>5.6400000175926834E-4</v>
      </c>
      <c r="I416" s="3">
        <f>G416</f>
        <v>5.6400000175926834E-4</v>
      </c>
      <c r="O416" s="5">
        <f ca="1">+C$11+C$12*F416</f>
        <v>1.2508622818879754E-3</v>
      </c>
      <c r="Q416" s="4">
        <f>C416-15018.5</f>
        <v>25094.118999999999</v>
      </c>
    </row>
    <row r="417" spans="1:33" x14ac:dyDescent="0.2">
      <c r="A417" s="20" t="s">
        <v>2290</v>
      </c>
      <c r="B417" s="64" t="s">
        <v>2245</v>
      </c>
      <c r="C417" s="20">
        <v>40115.586000000003</v>
      </c>
      <c r="D417" s="20"/>
      <c r="E417" s="3">
        <f>(C417-C$7)/C$8</f>
        <v>-20881.996283756431</v>
      </c>
      <c r="F417" s="3">
        <f>ROUND(2*E417,0)/2</f>
        <v>-20882</v>
      </c>
      <c r="G417" s="3">
        <f>C417-(C$7+C$8*F417)</f>
        <v>2.2040000039851293E-3</v>
      </c>
      <c r="I417" s="3">
        <f>G417</f>
        <v>2.2040000039851293E-3</v>
      </c>
      <c r="O417" s="5">
        <f ca="1">+C$11+C$12*F417</f>
        <v>1.2499442065105918E-3</v>
      </c>
      <c r="Q417" s="4">
        <f>C417-15018.5</f>
        <v>25097.086000000003</v>
      </c>
    </row>
    <row r="418" spans="1:33" x14ac:dyDescent="0.2">
      <c r="A418" s="20" t="s">
        <v>2290</v>
      </c>
      <c r="B418" s="64" t="s">
        <v>2245</v>
      </c>
      <c r="C418" s="20">
        <v>40116.771999999997</v>
      </c>
      <c r="D418" s="20"/>
      <c r="E418" s="3">
        <f>(C418-C$7)/C$8</f>
        <v>-20879.996526560011</v>
      </c>
      <c r="F418" s="3">
        <f>ROUND(2*E418,0)/2</f>
        <v>-20880</v>
      </c>
      <c r="G418" s="3">
        <f>C418-(C$7+C$8*F418)</f>
        <v>2.0599999988917261E-3</v>
      </c>
      <c r="I418" s="3">
        <f>G418</f>
        <v>2.0599999988917261E-3</v>
      </c>
      <c r="O418" s="5">
        <f ca="1">+C$11+C$12*F418</f>
        <v>1.2495769763596386E-3</v>
      </c>
      <c r="Q418" s="4">
        <f>C418-15018.5</f>
        <v>25098.271999999997</v>
      </c>
      <c r="AG418" s="3" t="s">
        <v>2037</v>
      </c>
    </row>
    <row r="419" spans="1:33" x14ac:dyDescent="0.2">
      <c r="A419" s="20" t="s">
        <v>2290</v>
      </c>
      <c r="B419" s="64" t="s">
        <v>2245</v>
      </c>
      <c r="C419" s="20">
        <v>40118.550999999999</v>
      </c>
      <c r="D419" s="20"/>
      <c r="E419" s="3">
        <f>(C419-C$7)/C$8</f>
        <v>-20876.996890765364</v>
      </c>
      <c r="F419" s="3">
        <f>ROUND(2*E419,0)/2</f>
        <v>-20877</v>
      </c>
      <c r="G419" s="3">
        <f>C419-(C$7+C$8*F419)</f>
        <v>1.8440000058035366E-3</v>
      </c>
      <c r="I419" s="3">
        <f>G419</f>
        <v>1.8440000058035366E-3</v>
      </c>
      <c r="O419" s="5">
        <f ca="1">+C$11+C$12*F419</f>
        <v>1.2490261311332083E-3</v>
      </c>
      <c r="Q419" s="4">
        <f>C419-15018.5</f>
        <v>25100.050999999999</v>
      </c>
      <c r="AG419" s="3" t="s">
        <v>2037</v>
      </c>
    </row>
    <row r="420" spans="1:33" x14ac:dyDescent="0.2">
      <c r="A420" s="20" t="s">
        <v>2290</v>
      </c>
      <c r="B420" s="64" t="s">
        <v>2245</v>
      </c>
      <c r="C420" s="20">
        <v>40125.671000000002</v>
      </c>
      <c r="D420" s="20"/>
      <c r="E420" s="3">
        <f>(C420-C$7)/C$8</f>
        <v>-20864.991603043127</v>
      </c>
      <c r="F420" s="3">
        <f>ROUND(2*E420,0)/2</f>
        <v>-20865</v>
      </c>
      <c r="G420" s="3">
        <f>C420-(C$7+C$8*F420)</f>
        <v>4.9800000051618554E-3</v>
      </c>
      <c r="I420" s="3">
        <f>G420</f>
        <v>4.9800000051618554E-3</v>
      </c>
      <c r="O420" s="5">
        <f ca="1">+C$11+C$12*F420</f>
        <v>1.2468227502274876E-3</v>
      </c>
      <c r="Q420" s="4">
        <f>C420-15018.5</f>
        <v>25107.171000000002</v>
      </c>
      <c r="AG420" s="3" t="s">
        <v>2037</v>
      </c>
    </row>
    <row r="421" spans="1:33" x14ac:dyDescent="0.2">
      <c r="A421" s="18" t="s">
        <v>2292</v>
      </c>
      <c r="B421" s="64"/>
      <c r="C421" s="20">
        <v>40127.446600000003</v>
      </c>
      <c r="D421" s="20"/>
      <c r="E421" s="3">
        <f>(C421-C$7)/C$8</f>
        <v>-20861.997700110598</v>
      </c>
      <c r="F421" s="3">
        <f>ROUND(2*E421,0)/2</f>
        <v>-20862</v>
      </c>
      <c r="G421" s="3">
        <f>C421-(C$7+C$8*F421)</f>
        <v>1.3640000033774413E-3</v>
      </c>
      <c r="J421" s="3">
        <f>G421</f>
        <v>1.3640000033774413E-3</v>
      </c>
      <c r="O421" s="5">
        <f ca="1">+C$11+C$12*F421</f>
        <v>1.2462719050010578E-3</v>
      </c>
      <c r="Q421" s="4">
        <f>C421-15018.5</f>
        <v>25108.946600000003</v>
      </c>
    </row>
    <row r="422" spans="1:33" x14ac:dyDescent="0.2">
      <c r="A422" s="20" t="s">
        <v>2290</v>
      </c>
      <c r="B422" s="64" t="s">
        <v>2245</v>
      </c>
      <c r="C422" s="20">
        <v>40128.629000000001</v>
      </c>
      <c r="D422" s="20"/>
      <c r="E422" s="3">
        <f>(C422-C$7)/C$8</f>
        <v>-20860.004013003472</v>
      </c>
      <c r="F422" s="3">
        <f>ROUND(2*E422,0)/2</f>
        <v>-20860</v>
      </c>
      <c r="G422" s="3">
        <f>C422-(C$7+C$8*F422)</f>
        <v>-2.3799999980838038E-3</v>
      </c>
      <c r="I422" s="3">
        <f>G422</f>
        <v>-2.3799999980838038E-3</v>
      </c>
      <c r="O422" s="5">
        <f ca="1">+C$11+C$12*F422</f>
        <v>1.2459046748501041E-3</v>
      </c>
      <c r="Q422" s="4">
        <f>C422-15018.5</f>
        <v>25110.129000000001</v>
      </c>
      <c r="AG422" s="3" t="s">
        <v>2037</v>
      </c>
    </row>
    <row r="423" spans="1:33" x14ac:dyDescent="0.2">
      <c r="A423" s="20" t="s">
        <v>2290</v>
      </c>
      <c r="B423" s="64" t="s">
        <v>2245</v>
      </c>
      <c r="C423" s="20">
        <v>40128.633000000002</v>
      </c>
      <c r="D423" s="20"/>
      <c r="E423" s="3">
        <f>(C423-C$7)/C$8</f>
        <v>-20859.997268459807</v>
      </c>
      <c r="F423" s="3">
        <f>ROUND(2*E423,0)/2</f>
        <v>-20860</v>
      </c>
      <c r="G423" s="3">
        <f>C423-(C$7+C$8*F423)</f>
        <v>1.6200000027311035E-3</v>
      </c>
      <c r="I423" s="3">
        <f>G423</f>
        <v>1.6200000027311035E-3</v>
      </c>
      <c r="O423" s="5">
        <f ca="1">+C$11+C$12*F423</f>
        <v>1.2459046748501041E-3</v>
      </c>
      <c r="Q423" s="4">
        <f>C423-15018.5</f>
        <v>25110.133000000002</v>
      </c>
    </row>
    <row r="424" spans="1:33" x14ac:dyDescent="0.2">
      <c r="A424" s="20" t="s">
        <v>2290</v>
      </c>
      <c r="B424" s="64" t="s">
        <v>2245</v>
      </c>
      <c r="C424" s="20">
        <v>40134.565999999999</v>
      </c>
      <c r="D424" s="20"/>
      <c r="E424" s="3">
        <f>(C424-C$7)/C$8</f>
        <v>-20849.993424069922</v>
      </c>
      <c r="F424" s="3">
        <f>ROUND(2*E424,0)/2</f>
        <v>-20850</v>
      </c>
      <c r="G424" s="3">
        <f>C424-(C$7+C$8*F424)</f>
        <v>3.9000000033411197E-3</v>
      </c>
      <c r="I424" s="3">
        <f>G424</f>
        <v>3.9000000033411197E-3</v>
      </c>
      <c r="O424" s="5">
        <f ca="1">+C$11+C$12*F424</f>
        <v>1.2440685240953371E-3</v>
      </c>
      <c r="Q424" s="4">
        <f>C424-15018.5</f>
        <v>25116.065999999999</v>
      </c>
      <c r="AG424" s="3" t="s">
        <v>2037</v>
      </c>
    </row>
    <row r="425" spans="1:33" x14ac:dyDescent="0.2">
      <c r="A425" s="19" t="s">
        <v>2051</v>
      </c>
      <c r="B425" s="59"/>
      <c r="C425" s="60">
        <v>40142.273999999998</v>
      </c>
      <c r="D425" s="60"/>
      <c r="E425" s="3">
        <f>(C425-C$7)/C$8</f>
        <v>-20836.996688429059</v>
      </c>
      <c r="F425" s="3">
        <f>ROUND(2*E425,0)/2</f>
        <v>-20837</v>
      </c>
      <c r="G425" s="3">
        <f>C425-(C$7+C$8*F425)</f>
        <v>1.9640000027720816E-3</v>
      </c>
      <c r="I425" s="3">
        <f>G425</f>
        <v>1.9640000027720816E-3</v>
      </c>
      <c r="O425" s="5">
        <f ca="1">+C$11+C$12*F425</f>
        <v>1.2416815281141398E-3</v>
      </c>
      <c r="Q425" s="4">
        <f>C425-15018.5</f>
        <v>25123.773999999998</v>
      </c>
      <c r="AC425" s="3">
        <v>7</v>
      </c>
      <c r="AE425" s="3" t="s">
        <v>2041</v>
      </c>
    </row>
    <row r="426" spans="1:33" x14ac:dyDescent="0.2">
      <c r="A426" s="20" t="s">
        <v>2290</v>
      </c>
      <c r="B426" s="64" t="s">
        <v>2245</v>
      </c>
      <c r="C426" s="20">
        <v>40147.612999999998</v>
      </c>
      <c r="D426" s="20"/>
      <c r="E426" s="3">
        <f>(C426-C$7)/C$8</f>
        <v>-20827.994408773302</v>
      </c>
      <c r="F426" s="3">
        <f>ROUND(2*E426,0)/2</f>
        <v>-20828</v>
      </c>
      <c r="G426" s="3">
        <f>C426-(C$7+C$8*F426)</f>
        <v>3.3160000020870939E-3</v>
      </c>
      <c r="I426" s="3">
        <f>G426</f>
        <v>3.3160000020870939E-3</v>
      </c>
      <c r="O426" s="5">
        <f ca="1">+C$11+C$12*F426</f>
        <v>1.2400289924348494E-3</v>
      </c>
      <c r="Q426" s="4">
        <f>C426-15018.5</f>
        <v>25129.112999999998</v>
      </c>
    </row>
    <row r="427" spans="1:33" x14ac:dyDescent="0.2">
      <c r="A427" s="20" t="s">
        <v>2290</v>
      </c>
      <c r="B427" s="64" t="s">
        <v>2245</v>
      </c>
      <c r="C427" s="20">
        <v>40160.661999999997</v>
      </c>
      <c r="D427" s="20"/>
      <c r="E427" s="3">
        <f>(C427-C$7)/C$8</f>
        <v>-20805.992021204846</v>
      </c>
      <c r="F427" s="3">
        <f>ROUND(2*E427,0)/2</f>
        <v>-20806</v>
      </c>
      <c r="G427" s="3">
        <f>C427-(C$7+C$8*F427)</f>
        <v>4.7320000012405217E-3</v>
      </c>
      <c r="I427" s="3">
        <f>G427</f>
        <v>4.7320000012405217E-3</v>
      </c>
      <c r="O427" s="5">
        <f ca="1">+C$11+C$12*F427</f>
        <v>1.2359894607743616E-3</v>
      </c>
      <c r="Q427" s="4">
        <f>C427-15018.5</f>
        <v>25142.161999999997</v>
      </c>
      <c r="AG427" s="3" t="s">
        <v>2037</v>
      </c>
    </row>
    <row r="428" spans="1:33" x14ac:dyDescent="0.2">
      <c r="A428" s="20" t="s">
        <v>2290</v>
      </c>
      <c r="B428" s="64" t="s">
        <v>2245</v>
      </c>
      <c r="C428" s="20">
        <v>40186.758000000002</v>
      </c>
      <c r="D428" s="20"/>
      <c r="E428" s="3">
        <f>(C428-C$7)/C$8</f>
        <v>-20761.990618339754</v>
      </c>
      <c r="F428" s="3">
        <f>ROUND(2*E428,0)/2</f>
        <v>-20762</v>
      </c>
      <c r="G428" s="3">
        <f>C428-(C$7+C$8*F428)</f>
        <v>5.5640000064158812E-3</v>
      </c>
      <c r="I428" s="3">
        <f>G428</f>
        <v>5.5640000064158812E-3</v>
      </c>
      <c r="O428" s="5">
        <f ca="1">+C$11+C$12*F428</f>
        <v>1.2279103974533862E-3</v>
      </c>
      <c r="Q428" s="4">
        <f>C428-15018.5</f>
        <v>25168.258000000002</v>
      </c>
    </row>
    <row r="429" spans="1:33" x14ac:dyDescent="0.2">
      <c r="A429" s="20" t="s">
        <v>2290</v>
      </c>
      <c r="B429" s="64" t="s">
        <v>2245</v>
      </c>
      <c r="C429" s="20">
        <v>40208.699999999997</v>
      </c>
      <c r="D429" s="20"/>
      <c r="E429" s="3">
        <f>(C429-C$7)/C$8</f>
        <v>-20724.993424069926</v>
      </c>
      <c r="F429" s="3">
        <f>ROUND(2*E429,0)/2</f>
        <v>-20725</v>
      </c>
      <c r="G429" s="3">
        <f>C429-(C$7+C$8*F429)</f>
        <v>3.9000000033411197E-3</v>
      </c>
      <c r="I429" s="3">
        <f>G429</f>
        <v>3.9000000033411197E-3</v>
      </c>
      <c r="O429" s="5">
        <f ca="1">+C$11+C$12*F429</f>
        <v>1.2211166396607475E-3</v>
      </c>
      <c r="Q429" s="4">
        <f>C429-15018.5</f>
        <v>25190.199999999997</v>
      </c>
    </row>
    <row r="430" spans="1:33" x14ac:dyDescent="0.2">
      <c r="A430" s="20" t="s">
        <v>2290</v>
      </c>
      <c r="B430" s="64" t="s">
        <v>2245</v>
      </c>
      <c r="C430" s="20">
        <v>40211.663999999997</v>
      </c>
      <c r="D430" s="20"/>
      <c r="E430" s="3">
        <f>(C430-C$7)/C$8</f>
        <v>-20719.995717214773</v>
      </c>
      <c r="F430" s="3">
        <f>ROUND(2*E430,0)/2</f>
        <v>-20720</v>
      </c>
      <c r="G430" s="3">
        <f>C430-(C$7+C$8*F430)</f>
        <v>2.5400000013178214E-3</v>
      </c>
      <c r="I430" s="3">
        <f>G430</f>
        <v>2.5400000013178214E-3</v>
      </c>
      <c r="O430" s="5">
        <f ca="1">+C$11+C$12*F430</f>
        <v>1.220198564283364E-3</v>
      </c>
      <c r="Q430" s="4">
        <f>C430-15018.5</f>
        <v>25193.163999999997</v>
      </c>
      <c r="AG430" s="3" t="s">
        <v>2127</v>
      </c>
    </row>
    <row r="431" spans="1:33" x14ac:dyDescent="0.2">
      <c r="A431" s="20" t="s">
        <v>2290</v>
      </c>
      <c r="B431" s="64" t="s">
        <v>2245</v>
      </c>
      <c r="C431" s="20">
        <v>40220.555</v>
      </c>
      <c r="D431" s="20"/>
      <c r="E431" s="3">
        <f>(C431-C$7)/C$8</f>
        <v>-20705.004282785219</v>
      </c>
      <c r="F431" s="3">
        <f>ROUND(2*E431,0)/2</f>
        <v>-20705</v>
      </c>
      <c r="G431" s="3">
        <f>C431-(C$7+C$8*F431)</f>
        <v>-2.5399999940418638E-3</v>
      </c>
      <c r="I431" s="3">
        <f>G431</f>
        <v>-2.5399999940418638E-3</v>
      </c>
      <c r="O431" s="5">
        <f ca="1">+C$11+C$12*F431</f>
        <v>1.2174443381512134E-3</v>
      </c>
      <c r="Q431" s="4">
        <f>C431-15018.5</f>
        <v>25202.055</v>
      </c>
      <c r="AG431" s="3" t="s">
        <v>2127</v>
      </c>
    </row>
    <row r="432" spans="1:33" x14ac:dyDescent="0.2">
      <c r="A432" s="20" t="s">
        <v>2290</v>
      </c>
      <c r="B432" s="64" t="s">
        <v>2245</v>
      </c>
      <c r="C432" s="20">
        <v>40227.68</v>
      </c>
      <c r="D432" s="20"/>
      <c r="E432" s="3">
        <f>(C432-C$7)/C$8</f>
        <v>-20692.990564383406</v>
      </c>
      <c r="F432" s="3">
        <f>ROUND(2*E432,0)/2</f>
        <v>-20693</v>
      </c>
      <c r="G432" s="3">
        <f>C432-(C$7+C$8*F432)</f>
        <v>5.5960000026971102E-3</v>
      </c>
      <c r="I432" s="3">
        <f>G432</f>
        <v>5.5960000026971102E-3</v>
      </c>
      <c r="O432" s="5">
        <f ca="1">+C$11+C$12*F432</f>
        <v>1.2152409572454928E-3</v>
      </c>
      <c r="Q432" s="4">
        <f>C432-15018.5</f>
        <v>25209.18</v>
      </c>
      <c r="AG432" s="3" t="s">
        <v>2127</v>
      </c>
    </row>
    <row r="433" spans="1:33" x14ac:dyDescent="0.2">
      <c r="A433" s="19" t="s">
        <v>2052</v>
      </c>
      <c r="B433" s="59"/>
      <c r="C433" s="60">
        <v>40276.317000000003</v>
      </c>
      <c r="D433" s="60"/>
      <c r="E433" s="3">
        <f>(C433-C$7)/C$8</f>
        <v>-20610.981971834775</v>
      </c>
      <c r="F433" s="3">
        <f>ROUND(2*E433,0)/2</f>
        <v>-20611</v>
      </c>
      <c r="G433" s="3">
        <f>C433-(C$7+C$8*F433)</f>
        <v>1.0692000003473368E-2</v>
      </c>
      <c r="I433" s="3">
        <f>G433</f>
        <v>1.0692000003473368E-2</v>
      </c>
      <c r="O433" s="5">
        <f ca="1">+C$11+C$12*F433</f>
        <v>1.200184521056402E-3</v>
      </c>
      <c r="Q433" s="4">
        <f>C433-15018.5</f>
        <v>25257.817000000003</v>
      </c>
      <c r="AC433" s="3">
        <v>11</v>
      </c>
      <c r="AE433" s="3" t="s">
        <v>2041</v>
      </c>
    </row>
    <row r="434" spans="1:33" x14ac:dyDescent="0.2">
      <c r="A434" s="19" t="s">
        <v>2052</v>
      </c>
      <c r="B434" s="59"/>
      <c r="C434" s="60">
        <v>40276.322</v>
      </c>
      <c r="D434" s="60"/>
      <c r="E434" s="3">
        <f>(C434-C$7)/C$8</f>
        <v>-20610.973541155199</v>
      </c>
      <c r="F434" s="3">
        <f>ROUND(2*E434,0)/2</f>
        <v>-20611</v>
      </c>
      <c r="G434" s="3">
        <f>C434-(C$7+C$8*F434)</f>
        <v>1.5692000000854023E-2</v>
      </c>
      <c r="I434" s="3">
        <f>G434</f>
        <v>1.5692000000854023E-2</v>
      </c>
      <c r="O434" s="5">
        <f ca="1">+C$11+C$12*F434</f>
        <v>1.200184521056402E-3</v>
      </c>
      <c r="Q434" s="4">
        <f>C434-15018.5</f>
        <v>25257.822</v>
      </c>
      <c r="AC434" s="3">
        <v>10</v>
      </c>
      <c r="AE434" s="3" t="s">
        <v>2038</v>
      </c>
      <c r="AG434" s="3" t="s">
        <v>2127</v>
      </c>
    </row>
    <row r="435" spans="1:33" x14ac:dyDescent="0.2">
      <c r="A435" s="20" t="s">
        <v>2290</v>
      </c>
      <c r="B435" s="64" t="s">
        <v>2245</v>
      </c>
      <c r="C435" s="20">
        <v>40278.678</v>
      </c>
      <c r="D435" s="20"/>
      <c r="E435" s="3">
        <f>(C435-C$7)/C$8</f>
        <v>-20607.001004936999</v>
      </c>
      <c r="F435" s="3">
        <f>ROUND(2*E435,0)/2</f>
        <v>-20607</v>
      </c>
      <c r="G435" s="3">
        <f>C435-(C$7+C$8*F435)</f>
        <v>-5.959999980404973E-4</v>
      </c>
      <c r="I435" s="3">
        <f>G435</f>
        <v>-5.959999980404973E-4</v>
      </c>
      <c r="O435" s="5">
        <f ca="1">+C$11+C$12*F435</f>
        <v>1.1994500607544951E-3</v>
      </c>
      <c r="Q435" s="4">
        <f>C435-15018.5</f>
        <v>25260.178</v>
      </c>
      <c r="AG435" s="3" t="s">
        <v>2127</v>
      </c>
    </row>
    <row r="436" spans="1:33" x14ac:dyDescent="0.2">
      <c r="A436" s="101" t="s">
        <v>721</v>
      </c>
      <c r="B436" s="102" t="s">
        <v>2245</v>
      </c>
      <c r="C436" s="103">
        <v>40286.385999999999</v>
      </c>
      <c r="D436" s="103" t="s">
        <v>2319</v>
      </c>
      <c r="E436" s="19">
        <f>(C436-C$7)/C$8</f>
        <v>-20594.004269296136</v>
      </c>
      <c r="F436" s="3">
        <f>ROUND(2*E436,0)/2</f>
        <v>-20594</v>
      </c>
      <c r="G436" s="3">
        <f>C436-(C$7+C$8*F436)</f>
        <v>-2.5319999986095354E-3</v>
      </c>
      <c r="I436" s="3">
        <f>G436</f>
        <v>-2.5319999986095354E-3</v>
      </c>
      <c r="O436" s="5">
        <f ca="1">+C$11+C$12*F436</f>
        <v>1.1970630647732978E-3</v>
      </c>
      <c r="Q436" s="4">
        <f>C436-15018.5</f>
        <v>25267.885999999999</v>
      </c>
      <c r="AG436" s="3" t="s">
        <v>2127</v>
      </c>
    </row>
    <row r="437" spans="1:33" x14ac:dyDescent="0.2">
      <c r="A437" s="19" t="s">
        <v>2052</v>
      </c>
      <c r="B437" s="59"/>
      <c r="C437" s="60">
        <v>40289.349000000002</v>
      </c>
      <c r="D437" s="60"/>
      <c r="E437" s="3">
        <f>(C437-C$7)/C$8</f>
        <v>-20589.008248576891</v>
      </c>
      <c r="F437" s="3">
        <f>ROUND(2*E437,0)/2</f>
        <v>-20589</v>
      </c>
      <c r="G437" s="3">
        <f>C437-(C$7+C$8*F437)</f>
        <v>-4.8919999971985817E-3</v>
      </c>
      <c r="I437" s="3">
        <f>G437</f>
        <v>-4.8919999971985817E-3</v>
      </c>
      <c r="O437" s="5">
        <f ca="1">+C$11+C$12*F437</f>
        <v>1.1961449893959143E-3</v>
      </c>
      <c r="Q437" s="4">
        <f>C437-15018.5</f>
        <v>25270.849000000002</v>
      </c>
      <c r="AC437" s="3">
        <v>13</v>
      </c>
      <c r="AE437" s="3" t="s">
        <v>2041</v>
      </c>
      <c r="AG437" s="3" t="s">
        <v>2127</v>
      </c>
    </row>
    <row r="438" spans="1:33" x14ac:dyDescent="0.2">
      <c r="A438" s="19" t="s">
        <v>2052</v>
      </c>
      <c r="B438" s="59"/>
      <c r="C438" s="60">
        <v>40289.358</v>
      </c>
      <c r="D438" s="60"/>
      <c r="E438" s="3">
        <f>(C438-C$7)/C$8</f>
        <v>-20588.993073353649</v>
      </c>
      <c r="F438" s="3">
        <f>ROUND(2*E438,0)/2</f>
        <v>-20589</v>
      </c>
      <c r="G438" s="3">
        <f>C438-(C$7+C$8*F438)</f>
        <v>4.1080000009969808E-3</v>
      </c>
      <c r="I438" s="3">
        <f>G438</f>
        <v>4.1080000009969808E-3</v>
      </c>
      <c r="O438" s="5">
        <f ca="1">+C$11+C$12*F438</f>
        <v>1.1961449893959143E-3</v>
      </c>
      <c r="Q438" s="4">
        <f>C438-15018.5</f>
        <v>25270.858</v>
      </c>
      <c r="AC438" s="3">
        <v>13</v>
      </c>
      <c r="AE438" s="3" t="s">
        <v>2038</v>
      </c>
      <c r="AG438" s="3" t="s">
        <v>2037</v>
      </c>
    </row>
    <row r="439" spans="1:33" x14ac:dyDescent="0.2">
      <c r="A439" s="19" t="s">
        <v>2052</v>
      </c>
      <c r="B439" s="59"/>
      <c r="C439" s="60">
        <v>40290.536</v>
      </c>
      <c r="D439" s="60"/>
      <c r="E439" s="3">
        <f>(C439-C$7)/C$8</f>
        <v>-20587.006805244549</v>
      </c>
      <c r="F439" s="3">
        <f>ROUND(2*E439,0)/2</f>
        <v>-20587</v>
      </c>
      <c r="G439" s="3">
        <f>C439-(C$7+C$8*F439)</f>
        <v>-4.0359999984502792E-3</v>
      </c>
      <c r="I439" s="3">
        <f>G439</f>
        <v>-4.0359999984502792E-3</v>
      </c>
      <c r="O439" s="5">
        <f ca="1">+C$11+C$12*F439</f>
        <v>1.195777759244961E-3</v>
      </c>
      <c r="Q439" s="4">
        <f>C439-15018.5</f>
        <v>25272.036</v>
      </c>
      <c r="AC439" s="3">
        <v>11</v>
      </c>
      <c r="AE439" s="3" t="s">
        <v>2041</v>
      </c>
      <c r="AG439" s="3" t="s">
        <v>2037</v>
      </c>
    </row>
    <row r="440" spans="1:33" x14ac:dyDescent="0.2">
      <c r="A440" s="20" t="s">
        <v>2290</v>
      </c>
      <c r="B440" s="64" t="s">
        <v>2245</v>
      </c>
      <c r="C440" s="20">
        <v>40306.542000000001</v>
      </c>
      <c r="D440" s="20"/>
      <c r="E440" s="3">
        <f>(C440-C$7)/C$8</f>
        <v>-20560.018513772349</v>
      </c>
      <c r="F440" s="3">
        <f>ROUND(2*E440,0)/2</f>
        <v>-20560</v>
      </c>
      <c r="G440" s="3">
        <f>C440-(C$7+C$8*F440)</f>
        <v>-1.0979999991832301E-2</v>
      </c>
      <c r="I440" s="3">
        <f>G440</f>
        <v>-1.0979999991832301E-2</v>
      </c>
      <c r="O440" s="5">
        <f ca="1">+C$11+C$12*F440</f>
        <v>1.1908201522070898E-3</v>
      </c>
      <c r="Q440" s="4">
        <f>C440-15018.5</f>
        <v>25288.042000000001</v>
      </c>
      <c r="AG440" s="3" t="s">
        <v>2037</v>
      </c>
    </row>
    <row r="441" spans="1:33" x14ac:dyDescent="0.2">
      <c r="A441" s="19" t="s">
        <v>2053</v>
      </c>
      <c r="B441" s="59"/>
      <c r="C441" s="60">
        <v>40318.410000000003</v>
      </c>
      <c r="D441" s="60"/>
      <c r="E441" s="3">
        <f>(C441-C$7)/C$8</f>
        <v>-20540.007452720736</v>
      </c>
      <c r="F441" s="3">
        <f>ROUND(2*E441,0)/2</f>
        <v>-20540</v>
      </c>
      <c r="G441" s="3">
        <f>C441-(C$7+C$8*F441)</f>
        <v>-4.4199999902048148E-3</v>
      </c>
      <c r="I441" s="3">
        <f>G441</f>
        <v>-4.4199999902048148E-3</v>
      </c>
      <c r="O441" s="5">
        <f ca="1">+C$11+C$12*F441</f>
        <v>1.1871478506975553E-3</v>
      </c>
      <c r="Q441" s="4">
        <f>C441-15018.5</f>
        <v>25299.910000000003</v>
      </c>
      <c r="AC441" s="3">
        <v>13</v>
      </c>
      <c r="AE441" s="3" t="s">
        <v>2038</v>
      </c>
      <c r="AG441" s="3" t="s">
        <v>2037</v>
      </c>
    </row>
    <row r="442" spans="1:33" x14ac:dyDescent="0.2">
      <c r="A442" s="20" t="s">
        <v>2290</v>
      </c>
      <c r="B442" s="64" t="s">
        <v>2245</v>
      </c>
      <c r="C442" s="20">
        <v>40319.597999999998</v>
      </c>
      <c r="D442" s="20"/>
      <c r="E442" s="3">
        <f>(C442-C$7)/C$8</f>
        <v>-20538.004323252484</v>
      </c>
      <c r="F442" s="3">
        <f>ROUND(2*E442,0)/2</f>
        <v>-20538</v>
      </c>
      <c r="G442" s="3">
        <f>C442-(C$7+C$8*F442)</f>
        <v>-2.5639999948907644E-3</v>
      </c>
      <c r="I442" s="3">
        <f>G442</f>
        <v>-2.5639999948907644E-3</v>
      </c>
      <c r="O442" s="5">
        <f ca="1">+C$11+C$12*F442</f>
        <v>1.1867806205466021E-3</v>
      </c>
      <c r="Q442" s="4">
        <f>C442-15018.5</f>
        <v>25301.097999999998</v>
      </c>
      <c r="AG442" s="3" t="s">
        <v>2127</v>
      </c>
    </row>
    <row r="443" spans="1:33" x14ac:dyDescent="0.2">
      <c r="A443" s="19" t="s">
        <v>2053</v>
      </c>
      <c r="B443" s="59"/>
      <c r="C443" s="60">
        <v>40321.375999999997</v>
      </c>
      <c r="D443" s="60"/>
      <c r="E443" s="3">
        <f>(C443-C$7)/C$8</f>
        <v>-20535.006373593762</v>
      </c>
      <c r="F443" s="3">
        <f>ROUND(2*E443,0)/2</f>
        <v>-20535</v>
      </c>
      <c r="G443" s="3">
        <f>C443-(C$7+C$8*F443)</f>
        <v>-3.7799999990966171E-3</v>
      </c>
      <c r="I443" s="3">
        <f>G443</f>
        <v>-3.7799999990966171E-3</v>
      </c>
      <c r="O443" s="5">
        <f ca="1">+C$11+C$12*F443</f>
        <v>1.1862297753201718E-3</v>
      </c>
      <c r="Q443" s="4">
        <f>C443-15018.5</f>
        <v>25302.875999999997</v>
      </c>
      <c r="AC443" s="3">
        <v>11</v>
      </c>
      <c r="AE443" s="3" t="s">
        <v>2041</v>
      </c>
      <c r="AG443" s="3" t="s">
        <v>2127</v>
      </c>
    </row>
    <row r="444" spans="1:33" x14ac:dyDescent="0.2">
      <c r="A444" s="19" t="s">
        <v>2053</v>
      </c>
      <c r="B444" s="59"/>
      <c r="C444" s="60">
        <v>40321.377</v>
      </c>
      <c r="D444" s="60"/>
      <c r="E444" s="3">
        <f>(C444-C$7)/C$8</f>
        <v>-20535.00468745784</v>
      </c>
      <c r="F444" s="3">
        <f>ROUND(2*E444,0)/2</f>
        <v>-20535</v>
      </c>
      <c r="G444" s="3">
        <f>C444-(C$7+C$8*F444)</f>
        <v>-2.7799999952549115E-3</v>
      </c>
      <c r="I444" s="3">
        <f>G444</f>
        <v>-2.7799999952549115E-3</v>
      </c>
      <c r="O444" s="5">
        <f ca="1">+C$11+C$12*F444</f>
        <v>1.1862297753201718E-3</v>
      </c>
      <c r="Q444" s="4">
        <f>C444-15018.5</f>
        <v>25302.877</v>
      </c>
      <c r="AC444" s="3">
        <v>9</v>
      </c>
      <c r="AE444" s="3" t="s">
        <v>2050</v>
      </c>
      <c r="AG444" s="3" t="s">
        <v>2127</v>
      </c>
    </row>
    <row r="445" spans="1:33" x14ac:dyDescent="0.2">
      <c r="A445" s="20" t="s">
        <v>2290</v>
      </c>
      <c r="B445" s="64" t="s">
        <v>2245</v>
      </c>
      <c r="C445" s="20">
        <v>40323.752999999997</v>
      </c>
      <c r="D445" s="20"/>
      <c r="E445" s="3">
        <f>(C445-C$7)/C$8</f>
        <v>-20530.998428521325</v>
      </c>
      <c r="F445" s="3">
        <f>ROUND(2*E445,0)/2</f>
        <v>-20531</v>
      </c>
      <c r="G445" s="3">
        <f>C445-(C$7+C$8*F445)</f>
        <v>9.3200000264914706E-4</v>
      </c>
      <c r="I445" s="3">
        <f>G445</f>
        <v>9.3200000264914706E-4</v>
      </c>
      <c r="O445" s="5">
        <f ca="1">+C$11+C$12*F445</f>
        <v>1.1854953150182649E-3</v>
      </c>
      <c r="Q445" s="4">
        <f>C445-15018.5</f>
        <v>25305.252999999997</v>
      </c>
      <c r="AG445" s="3" t="s">
        <v>2127</v>
      </c>
    </row>
    <row r="446" spans="1:33" x14ac:dyDescent="0.2">
      <c r="A446" s="101" t="s">
        <v>2290</v>
      </c>
      <c r="B446" s="102" t="s">
        <v>2245</v>
      </c>
      <c r="C446" s="103">
        <v>40332.652999999998</v>
      </c>
      <c r="D446" s="103" t="s">
        <v>2319</v>
      </c>
      <c r="E446" s="19">
        <f>(C446-C$7)/C$8</f>
        <v>-20515.991818868533</v>
      </c>
      <c r="F446" s="3">
        <f>ROUND(2*E446,0)/2</f>
        <v>-20516</v>
      </c>
      <c r="G446" s="3">
        <f>C446-(C$7+C$8*F446)</f>
        <v>4.8520000054850243E-3</v>
      </c>
      <c r="I446" s="3">
        <f>G446</f>
        <v>4.8520000054850243E-3</v>
      </c>
      <c r="O446" s="5">
        <f ca="1">+C$11+C$12*F446</f>
        <v>1.1827410888861139E-3</v>
      </c>
      <c r="Q446" s="4">
        <f>C446-15018.5</f>
        <v>25314.152999999998</v>
      </c>
      <c r="AG446" s="3" t="s">
        <v>2037</v>
      </c>
    </row>
    <row r="447" spans="1:33" x14ac:dyDescent="0.2">
      <c r="A447" s="20" t="s">
        <v>2290</v>
      </c>
      <c r="B447" s="64" t="s">
        <v>2245</v>
      </c>
      <c r="C447" s="20">
        <v>40332.654000000002</v>
      </c>
      <c r="D447" s="20"/>
      <c r="E447" s="3">
        <f>(C447-C$7)/C$8</f>
        <v>-20515.990132732608</v>
      </c>
      <c r="F447" s="3">
        <f>ROUND(2*E447,0)/2</f>
        <v>-20516</v>
      </c>
      <c r="G447" s="3">
        <f>C447-(C$7+C$8*F447)</f>
        <v>5.8520000093267299E-3</v>
      </c>
      <c r="I447" s="3">
        <f>G447</f>
        <v>5.8520000093267299E-3</v>
      </c>
      <c r="O447" s="5">
        <f ca="1">+C$11+C$12*F447</f>
        <v>1.1827410888861139E-3</v>
      </c>
      <c r="Q447" s="4">
        <f>C447-15018.5</f>
        <v>25314.154000000002</v>
      </c>
    </row>
    <row r="448" spans="1:33" x14ac:dyDescent="0.2">
      <c r="A448" s="20" t="s">
        <v>2290</v>
      </c>
      <c r="B448" s="64" t="s">
        <v>2245</v>
      </c>
      <c r="C448" s="20">
        <v>40333.652999999998</v>
      </c>
      <c r="D448" s="20"/>
      <c r="E448" s="3">
        <f>(C448-C$7)/C$8</f>
        <v>-20514.305682952487</v>
      </c>
      <c r="F448" s="3">
        <f>ROUND(2*E448,0)/2</f>
        <v>-20514.5</v>
      </c>
      <c r="O448" s="5">
        <f ca="1">+C$11+C$12*F448</f>
        <v>1.182465666272899E-3</v>
      </c>
      <c r="Q448" s="4">
        <f>C448-15018.5</f>
        <v>25315.152999999998</v>
      </c>
      <c r="U448" s="3">
        <f>C448-(C$7+C$8*F448)</f>
        <v>0.11524400000052992</v>
      </c>
      <c r="AG448" s="3" t="s">
        <v>2037</v>
      </c>
    </row>
    <row r="449" spans="1:33" x14ac:dyDescent="0.2">
      <c r="A449" s="101" t="s">
        <v>749</v>
      </c>
      <c r="B449" s="102" t="s">
        <v>2245</v>
      </c>
      <c r="C449" s="103">
        <v>40335.019</v>
      </c>
      <c r="D449" s="103" t="s">
        <v>2319</v>
      </c>
      <c r="E449" s="19">
        <f>(C449-C$7)/C$8</f>
        <v>-20512.00242129117</v>
      </c>
      <c r="F449" s="3">
        <f>ROUND(2*E449,0)/2</f>
        <v>-20512</v>
      </c>
      <c r="G449" s="3">
        <f>C449-(C$7+C$8*F449)</f>
        <v>-1.4359999986481853E-3</v>
      </c>
      <c r="I449" s="3">
        <f>G449</f>
        <v>-1.4359999986481853E-3</v>
      </c>
      <c r="O449" s="5">
        <f ca="1">+C$11+C$12*F449</f>
        <v>1.1820066285842075E-3</v>
      </c>
      <c r="Q449" s="4">
        <f>C449-15018.5</f>
        <v>25316.519</v>
      </c>
    </row>
    <row r="450" spans="1:33" x14ac:dyDescent="0.2">
      <c r="A450" s="19" t="s">
        <v>2053</v>
      </c>
      <c r="B450" s="59"/>
      <c r="C450" s="60">
        <v>40337.377999999997</v>
      </c>
      <c r="D450" s="60"/>
      <c r="E450" s="3">
        <f>(C450-C$7)/C$8</f>
        <v>-20508.024826665227</v>
      </c>
      <c r="F450" s="3">
        <f>ROUND(2*E450,0)/2</f>
        <v>-20508</v>
      </c>
      <c r="G450" s="3">
        <f>C450-(C$7+C$8*F450)</f>
        <v>-1.4724000000569504E-2</v>
      </c>
      <c r="I450" s="3">
        <f>G450</f>
        <v>-1.4724000000569504E-2</v>
      </c>
      <c r="O450" s="5">
        <f ca="1">+C$11+C$12*F450</f>
        <v>1.1812721682823006E-3</v>
      </c>
      <c r="Q450" s="4">
        <f>C450-15018.5</f>
        <v>25318.877999999997</v>
      </c>
      <c r="AC450" s="3">
        <v>9</v>
      </c>
      <c r="AE450" s="3" t="s">
        <v>2050</v>
      </c>
      <c r="AG450" s="3" t="s">
        <v>2037</v>
      </c>
    </row>
    <row r="451" spans="1:33" x14ac:dyDescent="0.2">
      <c r="A451" s="20" t="s">
        <v>2290</v>
      </c>
      <c r="B451" s="64" t="s">
        <v>2245</v>
      </c>
      <c r="C451" s="20">
        <v>40338.582000000002</v>
      </c>
      <c r="D451" s="20"/>
      <c r="E451" s="3">
        <f>(C451-C$7)/C$8</f>
        <v>-20505.994719022303</v>
      </c>
      <c r="F451" s="3">
        <f>ROUND(2*E451,0)/2</f>
        <v>-20506</v>
      </c>
      <c r="G451" s="3">
        <f>C451-(C$7+C$8*F451)</f>
        <v>3.1320000052801333E-3</v>
      </c>
      <c r="I451" s="3">
        <f>G451</f>
        <v>3.1320000052801333E-3</v>
      </c>
      <c r="O451" s="5">
        <f ca="1">+C$11+C$12*F451</f>
        <v>1.1809049381313469E-3</v>
      </c>
      <c r="Q451" s="4">
        <f>C451-15018.5</f>
        <v>25320.082000000002</v>
      </c>
      <c r="AG451" s="3" t="s">
        <v>2037</v>
      </c>
    </row>
    <row r="452" spans="1:33" x14ac:dyDescent="0.2">
      <c r="A452" s="20" t="s">
        <v>2290</v>
      </c>
      <c r="B452" s="64" t="s">
        <v>2245</v>
      </c>
      <c r="C452" s="20">
        <v>40339.771999999997</v>
      </c>
      <c r="D452" s="20"/>
      <c r="E452" s="3">
        <f>(C452-C$7)/C$8</f>
        <v>-20503.988217282218</v>
      </c>
      <c r="F452" s="3">
        <f>ROUND(2*E452,0)/2</f>
        <v>-20504</v>
      </c>
      <c r="G452" s="3">
        <f>C452-(C$7+C$8*F452)</f>
        <v>6.9880000010016374E-3</v>
      </c>
      <c r="I452" s="3">
        <f>G452</f>
        <v>6.9880000010016374E-3</v>
      </c>
      <c r="O452" s="5">
        <f ca="1">+C$11+C$12*F452</f>
        <v>1.1805377079803937E-3</v>
      </c>
      <c r="Q452" s="4">
        <f>C452-15018.5</f>
        <v>25321.271999999997</v>
      </c>
      <c r="AG452" s="3" t="s">
        <v>2037</v>
      </c>
    </row>
    <row r="453" spans="1:33" x14ac:dyDescent="0.2">
      <c r="A453" s="19" t="s">
        <v>2053</v>
      </c>
      <c r="B453" s="59"/>
      <c r="C453" s="60">
        <v>40344.51</v>
      </c>
      <c r="D453" s="60"/>
      <c r="E453" s="3">
        <f>(C453-C$7)/C$8</f>
        <v>-20495.999305311994</v>
      </c>
      <c r="F453" s="3">
        <f>ROUND(2*E453,0)/2</f>
        <v>-20496</v>
      </c>
      <c r="G453" s="3">
        <f>C453-(C$7+C$8*F453)</f>
        <v>4.1200000123353675E-4</v>
      </c>
      <c r="I453" s="3">
        <f>G453</f>
        <v>4.1200000123353675E-4</v>
      </c>
      <c r="O453" s="5">
        <f ca="1">+C$11+C$12*F453</f>
        <v>1.1790687873765799E-3</v>
      </c>
      <c r="Q453" s="4">
        <f>C453-15018.5</f>
        <v>25326.010000000002</v>
      </c>
      <c r="AC453" s="3">
        <v>8</v>
      </c>
      <c r="AE453" s="3" t="s">
        <v>2041</v>
      </c>
      <c r="AG453" s="3" t="s">
        <v>2037</v>
      </c>
    </row>
    <row r="454" spans="1:33" x14ac:dyDescent="0.2">
      <c r="A454" s="20" t="s">
        <v>2290</v>
      </c>
      <c r="B454" s="64" t="s">
        <v>2245</v>
      </c>
      <c r="C454" s="20">
        <v>40348.663</v>
      </c>
      <c r="D454" s="20"/>
      <c r="E454" s="3">
        <f>(C454-C$7)/C$8</f>
        <v>-20488.996782852664</v>
      </c>
      <c r="F454" s="3">
        <f>ROUND(2*E454,0)/2</f>
        <v>-20489</v>
      </c>
      <c r="G454" s="3">
        <f>C454-(C$7+C$8*F454)</f>
        <v>1.9080000056419522E-3</v>
      </c>
      <c r="I454" s="3">
        <f>G454</f>
        <v>1.9080000056419522E-3</v>
      </c>
      <c r="O454" s="5">
        <f ca="1">+C$11+C$12*F454</f>
        <v>1.1777834818482427E-3</v>
      </c>
      <c r="Q454" s="4">
        <f>C454-15018.5</f>
        <v>25330.163</v>
      </c>
      <c r="AG454" s="3" t="s">
        <v>2037</v>
      </c>
    </row>
    <row r="455" spans="1:33" x14ac:dyDescent="0.2">
      <c r="A455" s="19" t="s">
        <v>2053</v>
      </c>
      <c r="B455" s="59"/>
      <c r="C455" s="60">
        <v>40353.396999999997</v>
      </c>
      <c r="D455" s="60"/>
      <c r="E455" s="3">
        <f>(C455-C$7)/C$8</f>
        <v>-20481.01461542612</v>
      </c>
      <c r="F455" s="3">
        <f>ROUND(2*E455,0)/2</f>
        <v>-20481</v>
      </c>
      <c r="G455" s="3">
        <f>C455-(C$7+C$8*F455)</f>
        <v>-8.6679999949410558E-3</v>
      </c>
      <c r="I455" s="3">
        <f>G455</f>
        <v>-8.6679999949410558E-3</v>
      </c>
      <c r="O455" s="5">
        <f ca="1">+C$11+C$12*F455</f>
        <v>1.1763145612444289E-3</v>
      </c>
      <c r="Q455" s="4">
        <f>C455-15018.5</f>
        <v>25334.896999999997</v>
      </c>
      <c r="AC455" s="3">
        <v>9</v>
      </c>
      <c r="AE455" s="3" t="s">
        <v>2041</v>
      </c>
      <c r="AG455" s="3" t="s">
        <v>2037</v>
      </c>
    </row>
    <row r="456" spans="1:33" x14ac:dyDescent="0.2">
      <c r="A456" s="19" t="s">
        <v>2053</v>
      </c>
      <c r="B456" s="59"/>
      <c r="C456" s="60">
        <v>40354.584999999999</v>
      </c>
      <c r="D456" s="60"/>
      <c r="E456" s="3">
        <f>(C456-C$7)/C$8</f>
        <v>-20479.011485957857</v>
      </c>
      <c r="F456" s="3">
        <f>ROUND(2*E456,0)/2</f>
        <v>-20479</v>
      </c>
      <c r="G456" s="3">
        <f>C456-(C$7+C$8*F456)</f>
        <v>-6.8119999996270053E-3</v>
      </c>
      <c r="I456" s="3">
        <f>G456</f>
        <v>-6.8119999996270053E-3</v>
      </c>
      <c r="O456" s="5">
        <f ca="1">+C$11+C$12*F456</f>
        <v>1.1759473310934757E-3</v>
      </c>
      <c r="Q456" s="4">
        <f>C456-15018.5</f>
        <v>25336.084999999999</v>
      </c>
      <c r="AC456" s="3">
        <v>7</v>
      </c>
      <c r="AE456" s="3" t="s">
        <v>2041</v>
      </c>
      <c r="AG456" s="3" t="s">
        <v>2037</v>
      </c>
    </row>
    <row r="457" spans="1:33" x14ac:dyDescent="0.2">
      <c r="A457" s="101" t="s">
        <v>749</v>
      </c>
      <c r="B457" s="102" t="s">
        <v>2245</v>
      </c>
      <c r="C457" s="103">
        <v>40367.050000000003</v>
      </c>
      <c r="D457" s="103" t="s">
        <v>2319</v>
      </c>
      <c r="E457" s="19">
        <f>(C457-C$7)/C$8</f>
        <v>-20457.993801764362</v>
      </c>
      <c r="F457" s="3">
        <f>ROUND(2*E457,0)/2</f>
        <v>-20458</v>
      </c>
      <c r="G457" s="3">
        <f>C457-(C$7+C$8*F457)</f>
        <v>3.6760000075446442E-3</v>
      </c>
      <c r="I457" s="3">
        <f>G457</f>
        <v>3.6760000075446442E-3</v>
      </c>
      <c r="O457" s="5">
        <f ca="1">+C$11+C$12*F457</f>
        <v>1.1720914145084645E-3</v>
      </c>
      <c r="Q457" s="4">
        <f>C457-15018.5</f>
        <v>25348.550000000003</v>
      </c>
      <c r="AG457" s="3" t="s">
        <v>2037</v>
      </c>
    </row>
    <row r="458" spans="1:33" x14ac:dyDescent="0.2">
      <c r="A458" s="20" t="s">
        <v>2290</v>
      </c>
      <c r="B458" s="64" t="s">
        <v>2245</v>
      </c>
      <c r="C458" s="20">
        <v>40380.690999999999</v>
      </c>
      <c r="D458" s="20"/>
      <c r="E458" s="3">
        <f>(C458-C$7)/C$8</f>
        <v>-20434.993221733614</v>
      </c>
      <c r="F458" s="3">
        <f>ROUND(2*E458,0)/2</f>
        <v>-20435</v>
      </c>
      <c r="G458" s="3">
        <f>C458-(C$7+C$8*F458)</f>
        <v>4.0200000003096648E-3</v>
      </c>
      <c r="I458" s="3">
        <f>G458</f>
        <v>4.0200000003096648E-3</v>
      </c>
      <c r="O458" s="5">
        <f ca="1">+C$11+C$12*F458</f>
        <v>1.1678682677725002E-3</v>
      </c>
      <c r="Q458" s="4">
        <f>C458-15018.5</f>
        <v>25362.190999999999</v>
      </c>
      <c r="AG458" s="3" t="s">
        <v>2037</v>
      </c>
    </row>
    <row r="459" spans="1:33" x14ac:dyDescent="0.2">
      <c r="A459" s="101" t="s">
        <v>655</v>
      </c>
      <c r="B459" s="102" t="s">
        <v>2245</v>
      </c>
      <c r="C459" s="103">
        <v>40385.432999999997</v>
      </c>
      <c r="D459" s="103" t="s">
        <v>2319</v>
      </c>
      <c r="E459" s="19">
        <f>(C459-C$7)/C$8</f>
        <v>-20426.997565219735</v>
      </c>
      <c r="F459" s="3">
        <f>ROUND(2*E459,0)/2</f>
        <v>-20427</v>
      </c>
      <c r="G459" s="3">
        <f>C459-(C$7+C$8*F459)</f>
        <v>1.4440000013564713E-3</v>
      </c>
      <c r="I459" s="3">
        <f>G459</f>
        <v>1.4440000013564713E-3</v>
      </c>
      <c r="O459" s="5">
        <f ca="1">+C$11+C$12*F459</f>
        <v>1.1663993471686864E-3</v>
      </c>
      <c r="Q459" s="4">
        <f>C459-15018.5</f>
        <v>25366.932999999997</v>
      </c>
      <c r="AG459" s="3" t="s">
        <v>2037</v>
      </c>
    </row>
    <row r="460" spans="1:33" x14ac:dyDescent="0.2">
      <c r="A460" s="101" t="s">
        <v>655</v>
      </c>
      <c r="B460" s="102" t="s">
        <v>2245</v>
      </c>
      <c r="C460" s="103">
        <v>40420.415000000001</v>
      </c>
      <c r="D460" s="103" t="s">
        <v>2319</v>
      </c>
      <c r="E460" s="19">
        <f>(C460-C$7)/C$8</f>
        <v>-20368.013158604681</v>
      </c>
      <c r="F460" s="3">
        <f>ROUND(2*E460,0)/2</f>
        <v>-20368</v>
      </c>
      <c r="G460" s="3">
        <f>C460-(C$7+C$8*F460)</f>
        <v>-7.8039999934844673E-3</v>
      </c>
      <c r="I460" s="3">
        <f>G460</f>
        <v>-7.8039999934844673E-3</v>
      </c>
      <c r="O460" s="5">
        <f ca="1">+C$11+C$12*F460</f>
        <v>1.1555660577155604E-3</v>
      </c>
      <c r="Q460" s="4">
        <f>C460-15018.5</f>
        <v>25401.915000000001</v>
      </c>
      <c r="AG460" s="3" t="s">
        <v>2037</v>
      </c>
    </row>
    <row r="461" spans="1:33" x14ac:dyDescent="0.2">
      <c r="A461" s="101" t="s">
        <v>655</v>
      </c>
      <c r="B461" s="102" t="s">
        <v>2245</v>
      </c>
      <c r="C461" s="103">
        <v>40420.42</v>
      </c>
      <c r="D461" s="103" t="s">
        <v>2319</v>
      </c>
      <c r="E461" s="19">
        <f>(C461-C$7)/C$8</f>
        <v>-20368.004727925105</v>
      </c>
      <c r="F461" s="3">
        <f>ROUND(2*E461,0)/2</f>
        <v>-20368</v>
      </c>
      <c r="G461" s="3">
        <f>C461-(C$7+C$8*F461)</f>
        <v>-2.803999996103812E-3</v>
      </c>
      <c r="I461" s="3">
        <f>G461</f>
        <v>-2.803999996103812E-3</v>
      </c>
      <c r="O461" s="5">
        <f ca="1">+C$11+C$12*F461</f>
        <v>1.1555660577155604E-3</v>
      </c>
      <c r="Q461" s="4">
        <f>C461-15018.5</f>
        <v>25401.919999999998</v>
      </c>
      <c r="AG461" s="3" t="s">
        <v>2037</v>
      </c>
    </row>
    <row r="462" spans="1:33" x14ac:dyDescent="0.2">
      <c r="A462" s="101" t="s">
        <v>655</v>
      </c>
      <c r="B462" s="102" t="s">
        <v>2245</v>
      </c>
      <c r="C462" s="103">
        <v>40420.421999999999</v>
      </c>
      <c r="D462" s="103" t="s">
        <v>2319</v>
      </c>
      <c r="E462" s="19">
        <f>(C462-C$7)/C$8</f>
        <v>-20368.001355653272</v>
      </c>
      <c r="F462" s="3">
        <f>ROUND(2*E462,0)/2</f>
        <v>-20368</v>
      </c>
      <c r="G462" s="3">
        <f>C462-(C$7+C$8*F462)</f>
        <v>-8.0399999569635838E-4</v>
      </c>
      <c r="I462" s="3">
        <f>G462</f>
        <v>-8.0399999569635838E-4</v>
      </c>
      <c r="O462" s="5">
        <f ca="1">+C$11+C$12*F462</f>
        <v>1.1555660577155604E-3</v>
      </c>
      <c r="Q462" s="4">
        <f>C462-15018.5</f>
        <v>25401.921999999999</v>
      </c>
      <c r="AG462" s="3" t="s">
        <v>2037</v>
      </c>
    </row>
    <row r="463" spans="1:33" x14ac:dyDescent="0.2">
      <c r="A463" s="101" t="s">
        <v>655</v>
      </c>
      <c r="B463" s="102" t="s">
        <v>2245</v>
      </c>
      <c r="C463" s="103">
        <v>40420.423999999999</v>
      </c>
      <c r="D463" s="103" t="s">
        <v>2319</v>
      </c>
      <c r="E463" s="19">
        <f>(C463-C$7)/C$8</f>
        <v>-20367.99798338144</v>
      </c>
      <c r="F463" s="3">
        <f>ROUND(2*E463,0)/2</f>
        <v>-20368</v>
      </c>
      <c r="G463" s="3">
        <f>C463-(C$7+C$8*F463)</f>
        <v>1.1960000047110952E-3</v>
      </c>
      <c r="I463" s="3">
        <f>G463</f>
        <v>1.1960000047110952E-3</v>
      </c>
      <c r="O463" s="5">
        <f ca="1">+C$11+C$12*F463</f>
        <v>1.1555660577155604E-3</v>
      </c>
      <c r="Q463" s="4">
        <f>C463-15018.5</f>
        <v>25401.923999999999</v>
      </c>
      <c r="AG463" s="3" t="s">
        <v>2037</v>
      </c>
    </row>
    <row r="464" spans="1:33" x14ac:dyDescent="0.2">
      <c r="A464" s="101" t="s">
        <v>655</v>
      </c>
      <c r="B464" s="102" t="s">
        <v>2245</v>
      </c>
      <c r="C464" s="103">
        <v>40420.425000000003</v>
      </c>
      <c r="D464" s="103" t="s">
        <v>2319</v>
      </c>
      <c r="E464" s="19">
        <f>(C464-C$7)/C$8</f>
        <v>-20367.996297245518</v>
      </c>
      <c r="F464" s="3">
        <f>ROUND(2*E464,0)/2</f>
        <v>-20368</v>
      </c>
      <c r="G464" s="3">
        <f>C464-(C$7+C$8*F464)</f>
        <v>2.1960000085528009E-3</v>
      </c>
      <c r="I464" s="3">
        <f>G464</f>
        <v>2.1960000085528009E-3</v>
      </c>
      <c r="O464" s="5">
        <f ca="1">+C$11+C$12*F464</f>
        <v>1.1555660577155604E-3</v>
      </c>
      <c r="Q464" s="4">
        <f>C464-15018.5</f>
        <v>25401.925000000003</v>
      </c>
      <c r="AG464" s="3" t="s">
        <v>2037</v>
      </c>
    </row>
    <row r="465" spans="1:33" x14ac:dyDescent="0.2">
      <c r="A465" s="101" t="s">
        <v>789</v>
      </c>
      <c r="B465" s="102" t="s">
        <v>2245</v>
      </c>
      <c r="C465" s="103">
        <v>40420.430999999997</v>
      </c>
      <c r="D465" s="103" t="s">
        <v>2319</v>
      </c>
      <c r="E465" s="19">
        <f>(C465-C$7)/C$8</f>
        <v>-20367.986180430031</v>
      </c>
      <c r="F465" s="3">
        <f>ROUND(2*E465,0)/2</f>
        <v>-20368</v>
      </c>
      <c r="G465" s="3">
        <f>C465-(C$7+C$8*F465)</f>
        <v>8.1960000024992041E-3</v>
      </c>
      <c r="I465" s="3">
        <f>G465</f>
        <v>8.1960000024992041E-3</v>
      </c>
      <c r="O465" s="5">
        <f ca="1">+C$11+C$12*F465</f>
        <v>1.1555660577155604E-3</v>
      </c>
      <c r="Q465" s="4">
        <f>C465-15018.5</f>
        <v>25401.930999999997</v>
      </c>
      <c r="AG465" s="3" t="s">
        <v>2037</v>
      </c>
    </row>
    <row r="466" spans="1:33" x14ac:dyDescent="0.2">
      <c r="A466" s="20" t="s">
        <v>2290</v>
      </c>
      <c r="B466" s="64" t="s">
        <v>2245</v>
      </c>
      <c r="C466" s="20">
        <v>40447.703999999998</v>
      </c>
      <c r="D466" s="20"/>
      <c r="E466" s="3">
        <f>(C466-C$7)/C$8</f>
        <v>-20322.000195591765</v>
      </c>
      <c r="F466" s="3">
        <f>ROUND(2*E466,0)/2</f>
        <v>-20322</v>
      </c>
      <c r="G466" s="3">
        <f>C466-(C$7+C$8*F466)</f>
        <v>-1.15999995614402E-4</v>
      </c>
      <c r="I466" s="3">
        <f>G466</f>
        <v>-1.15999995614402E-4</v>
      </c>
      <c r="O466" s="5">
        <f ca="1">+C$11+C$12*F466</f>
        <v>1.1471197642436313E-3</v>
      </c>
      <c r="Q466" s="4">
        <f>C466-15018.5</f>
        <v>25429.203999999998</v>
      </c>
      <c r="AG466" s="3" t="s">
        <v>2037</v>
      </c>
    </row>
    <row r="467" spans="1:33" x14ac:dyDescent="0.2">
      <c r="A467" s="20" t="s">
        <v>2290</v>
      </c>
      <c r="B467" s="64" t="s">
        <v>2245</v>
      </c>
      <c r="C467" s="20">
        <v>40466.68</v>
      </c>
      <c r="D467" s="20"/>
      <c r="E467" s="3">
        <f>(C467-C$7)/C$8</f>
        <v>-20290.004080448911</v>
      </c>
      <c r="F467" s="3">
        <f>ROUND(2*E467,0)/2</f>
        <v>-20290</v>
      </c>
      <c r="G467" s="3">
        <f>C467-(C$7+C$8*F467)</f>
        <v>-2.4199999970733188E-3</v>
      </c>
      <c r="I467" s="3">
        <f>G467</f>
        <v>-2.4199999970733188E-3</v>
      </c>
      <c r="O467" s="5">
        <f ca="1">+C$11+C$12*F467</f>
        <v>1.1412440818283766E-3</v>
      </c>
      <c r="Q467" s="4">
        <f>C467-15018.5</f>
        <v>25448.18</v>
      </c>
      <c r="AG467" s="3" t="s">
        <v>2037</v>
      </c>
    </row>
    <row r="468" spans="1:33" x14ac:dyDescent="0.2">
      <c r="A468" s="20" t="s">
        <v>2290</v>
      </c>
      <c r="B468" s="64" t="s">
        <v>2245</v>
      </c>
      <c r="C468" s="20">
        <v>40470.837</v>
      </c>
      <c r="D468" s="20"/>
      <c r="E468" s="3">
        <f>(C468-C$7)/C$8</f>
        <v>-20282.994813445915</v>
      </c>
      <c r="F468" s="3">
        <f>ROUND(2*E468,0)/2</f>
        <v>-20283</v>
      </c>
      <c r="G468" s="3">
        <f>C468-(C$7+C$8*F468)</f>
        <v>3.0760000008740462E-3</v>
      </c>
      <c r="I468" s="3">
        <f>G468</f>
        <v>3.0760000008740462E-3</v>
      </c>
      <c r="O468" s="5">
        <f ca="1">+C$11+C$12*F468</f>
        <v>1.1399587763000394E-3</v>
      </c>
      <c r="Q468" s="4">
        <f>C468-15018.5</f>
        <v>25452.337</v>
      </c>
      <c r="AG468" s="3" t="s">
        <v>2037</v>
      </c>
    </row>
    <row r="469" spans="1:33" x14ac:dyDescent="0.2">
      <c r="A469" s="101" t="s">
        <v>655</v>
      </c>
      <c r="B469" s="102" t="s">
        <v>2245</v>
      </c>
      <c r="C469" s="103">
        <v>40471.430999999997</v>
      </c>
      <c r="D469" s="103" t="s">
        <v>2319</v>
      </c>
      <c r="E469" s="19">
        <f>(C469-C$7)/C$8</f>
        <v>-20281.993248711791</v>
      </c>
      <c r="F469" s="3">
        <f>ROUND(2*E469,0)/2</f>
        <v>-20282</v>
      </c>
      <c r="G469" s="3">
        <f>C469-(C$7+C$8*F469)</f>
        <v>4.0040000021690503E-3</v>
      </c>
      <c r="I469" s="3">
        <f>G469</f>
        <v>4.0040000021690503E-3</v>
      </c>
      <c r="O469" s="5">
        <f ca="1">+C$11+C$12*F469</f>
        <v>1.1397751612245628E-3</v>
      </c>
      <c r="Q469" s="4">
        <f>C469-15018.5</f>
        <v>25452.930999999997</v>
      </c>
      <c r="AG469" s="3" t="s">
        <v>2037</v>
      </c>
    </row>
    <row r="470" spans="1:33" x14ac:dyDescent="0.2">
      <c r="A470" s="19" t="s">
        <v>2054</v>
      </c>
      <c r="B470" s="59"/>
      <c r="C470" s="60">
        <v>40477.334000000003</v>
      </c>
      <c r="D470" s="60"/>
      <c r="E470" s="3">
        <f>(C470-C$7)/C$8</f>
        <v>-20272.039988399374</v>
      </c>
      <c r="F470" s="3">
        <f>ROUND(2*E470,0)/2</f>
        <v>-20272</v>
      </c>
      <c r="G470" s="3">
        <f>C470-(C$7+C$8*F470)</f>
        <v>-2.371599999605678E-2</v>
      </c>
      <c r="I470" s="3">
        <f>G470</f>
        <v>-2.371599999605678E-2</v>
      </c>
      <c r="O470" s="5">
        <f ca="1">+C$11+C$12*F470</f>
        <v>1.1379390104697957E-3</v>
      </c>
      <c r="Q470" s="4">
        <f>C470-15018.5</f>
        <v>25458.834000000003</v>
      </c>
      <c r="AC470" s="3">
        <v>10</v>
      </c>
      <c r="AE470" s="3" t="s">
        <v>2038</v>
      </c>
      <c r="AG470" s="3" t="s">
        <v>2037</v>
      </c>
    </row>
    <row r="471" spans="1:33" x14ac:dyDescent="0.2">
      <c r="A471" s="101" t="s">
        <v>655</v>
      </c>
      <c r="B471" s="102" t="s">
        <v>2245</v>
      </c>
      <c r="C471" s="103">
        <v>40477.345999999998</v>
      </c>
      <c r="D471" s="103" t="s">
        <v>2319</v>
      </c>
      <c r="E471" s="19">
        <f>(C471-C$7)/C$8</f>
        <v>-20272.019754768389</v>
      </c>
      <c r="F471" s="3">
        <f>ROUND(2*E471,0)/2</f>
        <v>-20272</v>
      </c>
      <c r="G471" s="3">
        <f>C471-(C$7+C$8*F471)</f>
        <v>-1.1716000000888016E-2</v>
      </c>
      <c r="I471" s="3">
        <f>G471</f>
        <v>-1.1716000000888016E-2</v>
      </c>
      <c r="O471" s="5">
        <f ca="1">+C$11+C$12*F471</f>
        <v>1.1379390104697957E-3</v>
      </c>
      <c r="Q471" s="4">
        <f>C471-15018.5</f>
        <v>25458.845999999998</v>
      </c>
      <c r="AG471" s="3" t="s">
        <v>2037</v>
      </c>
    </row>
    <row r="472" spans="1:33" x14ac:dyDescent="0.2">
      <c r="A472" s="19" t="s">
        <v>2054</v>
      </c>
      <c r="B472" s="59"/>
      <c r="C472" s="60">
        <v>40477.351999999999</v>
      </c>
      <c r="D472" s="60"/>
      <c r="E472" s="3">
        <f>(C472-C$7)/C$8</f>
        <v>-20272.009637952891</v>
      </c>
      <c r="F472" s="3">
        <f>ROUND(2*E472,0)/2</f>
        <v>-20272</v>
      </c>
      <c r="G472" s="3">
        <f>C472-(C$7+C$8*F472)</f>
        <v>-5.7159999996656552E-3</v>
      </c>
      <c r="I472" s="3">
        <f>G472</f>
        <v>-5.7159999996656552E-3</v>
      </c>
      <c r="O472" s="5">
        <f ca="1">+C$11+C$12*F472</f>
        <v>1.1379390104697957E-3</v>
      </c>
      <c r="Q472" s="4">
        <f>C472-15018.5</f>
        <v>25458.851999999999</v>
      </c>
      <c r="AC472" s="3">
        <v>6</v>
      </c>
      <c r="AE472" s="3" t="s">
        <v>2055</v>
      </c>
    </row>
    <row r="473" spans="1:33" x14ac:dyDescent="0.2">
      <c r="A473" s="101" t="s">
        <v>655</v>
      </c>
      <c r="B473" s="102" t="s">
        <v>2245</v>
      </c>
      <c r="C473" s="103">
        <v>40477.353000000003</v>
      </c>
      <c r="D473" s="103" t="s">
        <v>2319</v>
      </c>
      <c r="E473" s="19">
        <f>(C473-C$7)/C$8</f>
        <v>-20272.00795181697</v>
      </c>
      <c r="F473" s="3">
        <f>ROUND(2*E473,0)/2</f>
        <v>-20272</v>
      </c>
      <c r="G473" s="3">
        <f>C473-(C$7+C$8*F473)</f>
        <v>-4.7159999958239496E-3</v>
      </c>
      <c r="I473" s="3">
        <f>G473</f>
        <v>-4.7159999958239496E-3</v>
      </c>
      <c r="O473" s="5">
        <f ca="1">+C$11+C$12*F473</f>
        <v>1.1379390104697957E-3</v>
      </c>
      <c r="Q473" s="4">
        <f>C473-15018.5</f>
        <v>25458.853000000003</v>
      </c>
      <c r="AG473" s="3" t="s">
        <v>2037</v>
      </c>
    </row>
    <row r="474" spans="1:33" x14ac:dyDescent="0.2">
      <c r="A474" s="101" t="s">
        <v>655</v>
      </c>
      <c r="B474" s="102" t="s">
        <v>2245</v>
      </c>
      <c r="C474" s="103">
        <v>40477.358</v>
      </c>
      <c r="D474" s="103" t="s">
        <v>2319</v>
      </c>
      <c r="E474" s="19">
        <f>(C474-C$7)/C$8</f>
        <v>-20271.999521137393</v>
      </c>
      <c r="F474" s="3">
        <f>ROUND(2*E474,0)/2</f>
        <v>-20272</v>
      </c>
      <c r="G474" s="3">
        <f>C474-(C$7+C$8*F474)</f>
        <v>2.8400000155670568E-4</v>
      </c>
      <c r="I474" s="3">
        <f>G474</f>
        <v>2.8400000155670568E-4</v>
      </c>
      <c r="O474" s="5">
        <f ca="1">+C$11+C$12*F474</f>
        <v>1.1379390104697957E-3</v>
      </c>
      <c r="Q474" s="4">
        <f>C474-15018.5</f>
        <v>25458.858</v>
      </c>
      <c r="AG474" s="3" t="s">
        <v>2037</v>
      </c>
    </row>
    <row r="475" spans="1:33" x14ac:dyDescent="0.2">
      <c r="A475" s="101" t="s">
        <v>655</v>
      </c>
      <c r="B475" s="102" t="s">
        <v>2245</v>
      </c>
      <c r="C475" s="103">
        <v>40477.362000000001</v>
      </c>
      <c r="D475" s="103" t="s">
        <v>2319</v>
      </c>
      <c r="E475" s="19">
        <f>(C475-C$7)/C$8</f>
        <v>-20271.992776593728</v>
      </c>
      <c r="F475" s="3">
        <f>ROUND(2*E475,0)/2</f>
        <v>-20272</v>
      </c>
      <c r="G475" s="3">
        <f>C475-(C$7+C$8*F475)</f>
        <v>4.2840000023716129E-3</v>
      </c>
      <c r="I475" s="3">
        <f>G475</f>
        <v>4.2840000023716129E-3</v>
      </c>
      <c r="O475" s="5">
        <f ca="1">+C$11+C$12*F475</f>
        <v>1.1379390104697957E-3</v>
      </c>
      <c r="Q475" s="4">
        <f>C475-15018.5</f>
        <v>25458.862000000001</v>
      </c>
      <c r="AG475" s="3" t="s">
        <v>2037</v>
      </c>
    </row>
    <row r="476" spans="1:33" x14ac:dyDescent="0.2">
      <c r="A476" s="101" t="s">
        <v>821</v>
      </c>
      <c r="B476" s="102" t="s">
        <v>2245</v>
      </c>
      <c r="C476" s="103">
        <v>40477.364999999998</v>
      </c>
      <c r="D476" s="103" t="s">
        <v>2319</v>
      </c>
      <c r="E476" s="19">
        <f>(C476-C$7)/C$8</f>
        <v>-20271.987718185985</v>
      </c>
      <c r="F476" s="3">
        <f>ROUND(2*E476,0)/2</f>
        <v>-20272</v>
      </c>
      <c r="G476" s="3">
        <f>C476-(C$7+C$8*F476)</f>
        <v>7.2839999993448146E-3</v>
      </c>
      <c r="I476" s="3">
        <f>G476</f>
        <v>7.2839999993448146E-3</v>
      </c>
      <c r="O476" s="5">
        <f ca="1">+C$11+C$12*F476</f>
        <v>1.1379390104697957E-3</v>
      </c>
      <c r="Q476" s="4">
        <f>C476-15018.5</f>
        <v>25458.864999999998</v>
      </c>
      <c r="AG476" s="3" t="s">
        <v>2037</v>
      </c>
    </row>
    <row r="477" spans="1:33" x14ac:dyDescent="0.2">
      <c r="A477" s="101" t="s">
        <v>821</v>
      </c>
      <c r="B477" s="102" t="s">
        <v>2245</v>
      </c>
      <c r="C477" s="103">
        <v>40483.292999999998</v>
      </c>
      <c r="D477" s="103" t="s">
        <v>2319</v>
      </c>
      <c r="E477" s="19">
        <f>(C477-C$7)/C$8</f>
        <v>-20261.992304475676</v>
      </c>
      <c r="F477" s="3">
        <f>ROUND(2*E477,0)/2</f>
        <v>-20262</v>
      </c>
      <c r="G477" s="3">
        <f>C477-(C$7+C$8*F477)</f>
        <v>4.5640000025741756E-3</v>
      </c>
      <c r="I477" s="3">
        <f>G477</f>
        <v>4.5640000025741756E-3</v>
      </c>
      <c r="O477" s="5">
        <f ca="1">+C$11+C$12*F477</f>
        <v>1.1361028597150283E-3</v>
      </c>
      <c r="Q477" s="4">
        <f>C477-15018.5</f>
        <v>25464.792999999998</v>
      </c>
    </row>
    <row r="478" spans="1:33" x14ac:dyDescent="0.2">
      <c r="A478" s="101" t="s">
        <v>655</v>
      </c>
      <c r="B478" s="102" t="s">
        <v>2245</v>
      </c>
      <c r="C478" s="103">
        <v>40484.478999999999</v>
      </c>
      <c r="D478" s="103" t="s">
        <v>2319</v>
      </c>
      <c r="E478" s="19">
        <f>(C478-C$7)/C$8</f>
        <v>-20259.992547279246</v>
      </c>
      <c r="F478" s="3">
        <f>ROUND(2*E478,0)/2</f>
        <v>-20260</v>
      </c>
      <c r="G478" s="3">
        <f>C478-(C$7+C$8*F478)</f>
        <v>4.42000000475673E-3</v>
      </c>
      <c r="I478" s="3">
        <f>G478</f>
        <v>4.42000000475673E-3</v>
      </c>
      <c r="O478" s="5">
        <f ca="1">+C$11+C$12*F478</f>
        <v>1.135735629564075E-3</v>
      </c>
      <c r="Q478" s="4">
        <f>C478-15018.5</f>
        <v>25465.978999999999</v>
      </c>
      <c r="AG478" s="3" t="s">
        <v>2037</v>
      </c>
    </row>
    <row r="479" spans="1:33" x14ac:dyDescent="0.2">
      <c r="A479" s="101" t="s">
        <v>655</v>
      </c>
      <c r="B479" s="102" t="s">
        <v>2245</v>
      </c>
      <c r="C479" s="103">
        <v>40484.478999999999</v>
      </c>
      <c r="D479" s="103" t="s">
        <v>2319</v>
      </c>
      <c r="E479" s="19">
        <f>(C479-C$7)/C$8</f>
        <v>-20259.992547279246</v>
      </c>
      <c r="F479" s="3">
        <f>ROUND(2*E479,0)/2</f>
        <v>-20260</v>
      </c>
      <c r="G479" s="3">
        <f>C479-(C$7+C$8*F479)</f>
        <v>4.42000000475673E-3</v>
      </c>
      <c r="I479" s="3">
        <f>G479</f>
        <v>4.42000000475673E-3</v>
      </c>
      <c r="O479" s="5">
        <f ca="1">+C$11+C$12*F479</f>
        <v>1.135735629564075E-3</v>
      </c>
      <c r="Q479" s="4">
        <f>C479-15018.5</f>
        <v>25465.978999999999</v>
      </c>
    </row>
    <row r="480" spans="1:33" x14ac:dyDescent="0.2">
      <c r="A480" s="20" t="s">
        <v>2290</v>
      </c>
      <c r="B480" s="64" t="s">
        <v>2245</v>
      </c>
      <c r="C480" s="20">
        <v>40510.567999999999</v>
      </c>
      <c r="D480" s="20"/>
      <c r="E480" s="3">
        <f>(C480-C$7)/C$8</f>
        <v>-20216.002947365578</v>
      </c>
      <c r="F480" s="3">
        <f>ROUND(2*E480,0)/2</f>
        <v>-20216</v>
      </c>
      <c r="G480" s="3">
        <f>C480-(C$7+C$8*F480)</f>
        <v>-1.7479999951319769E-3</v>
      </c>
      <c r="I480" s="3">
        <f>G480</f>
        <v>-1.7479999951319769E-3</v>
      </c>
      <c r="O480" s="5">
        <f ca="1">+C$11+C$12*F480</f>
        <v>1.1276565662430996E-3</v>
      </c>
      <c r="Q480" s="4">
        <f>C480-15018.5</f>
        <v>25492.067999999999</v>
      </c>
      <c r="AG480" s="3" t="s">
        <v>2127</v>
      </c>
    </row>
    <row r="481" spans="1:33" x14ac:dyDescent="0.2">
      <c r="A481" s="19" t="s">
        <v>2056</v>
      </c>
      <c r="B481" s="59"/>
      <c r="C481" s="60">
        <v>40515.317999999999</v>
      </c>
      <c r="D481" s="60"/>
      <c r="E481" s="3">
        <f>(C481-C$7)/C$8</f>
        <v>-20207.993801764369</v>
      </c>
      <c r="F481" s="3">
        <f>ROUND(2*E481,0)/2</f>
        <v>-20208</v>
      </c>
      <c r="G481" s="3">
        <f>C481-(C$7+C$8*F481)</f>
        <v>3.6760000002686866E-3</v>
      </c>
      <c r="I481" s="3">
        <f>G481</f>
        <v>3.6760000002686866E-3</v>
      </c>
      <c r="O481" s="5">
        <f ca="1">+C$11+C$12*F481</f>
        <v>1.1261876456392858E-3</v>
      </c>
      <c r="Q481" s="4">
        <f>C481-15018.5</f>
        <v>25496.817999999999</v>
      </c>
      <c r="AC481" s="3">
        <v>17</v>
      </c>
      <c r="AE481" s="3" t="s">
        <v>2038</v>
      </c>
      <c r="AG481" s="3" t="s">
        <v>2127</v>
      </c>
    </row>
    <row r="482" spans="1:33" x14ac:dyDescent="0.2">
      <c r="A482" s="19" t="s">
        <v>2056</v>
      </c>
      <c r="B482" s="59"/>
      <c r="C482" s="60">
        <v>40528.353999999999</v>
      </c>
      <c r="D482" s="60"/>
      <c r="E482" s="3">
        <f>(C482-C$7)/C$8</f>
        <v>-20186.013333962819</v>
      </c>
      <c r="F482" s="3">
        <f>ROUND(2*E482,0)/2</f>
        <v>-20186</v>
      </c>
      <c r="G482" s="3">
        <f>C482-(C$7+C$8*F482)</f>
        <v>-7.9079999995883554E-3</v>
      </c>
      <c r="I482" s="3">
        <f>G482</f>
        <v>-7.9079999995883554E-3</v>
      </c>
      <c r="O482" s="5">
        <f ca="1">+C$11+C$12*F482</f>
        <v>1.1221481139787981E-3</v>
      </c>
      <c r="Q482" s="4">
        <f>C482-15018.5</f>
        <v>25509.853999999999</v>
      </c>
      <c r="AC482" s="3">
        <v>13</v>
      </c>
      <c r="AE482" s="3" t="s">
        <v>2038</v>
      </c>
      <c r="AG482" s="3" t="s">
        <v>2127</v>
      </c>
    </row>
    <row r="483" spans="1:33" x14ac:dyDescent="0.2">
      <c r="A483" s="20" t="s">
        <v>2293</v>
      </c>
      <c r="B483" s="64" t="s">
        <v>2245</v>
      </c>
      <c r="C483" s="20">
        <v>40528.361499999999</v>
      </c>
      <c r="D483" s="20"/>
      <c r="E483" s="3">
        <f>(C483-C$7)/C$8</f>
        <v>-20186.000687943448</v>
      </c>
      <c r="F483" s="3">
        <f>ROUND(2*E483,0)/2</f>
        <v>-20186</v>
      </c>
      <c r="G483" s="3">
        <f>C483-(C$7+C$8*F483)</f>
        <v>-4.0799999987939373E-4</v>
      </c>
      <c r="J483" s="3">
        <f>G483</f>
        <v>-4.0799999987939373E-4</v>
      </c>
      <c r="O483" s="5">
        <f ca="1">+C$11+C$12*F483</f>
        <v>1.1221481139787981E-3</v>
      </c>
      <c r="Q483" s="4">
        <f>C483-15018.5</f>
        <v>25509.861499999999</v>
      </c>
      <c r="AG483" s="3" t="s">
        <v>2127</v>
      </c>
    </row>
    <row r="484" spans="1:33" x14ac:dyDescent="0.2">
      <c r="A484" s="20" t="s">
        <v>2290</v>
      </c>
      <c r="B484" s="64" t="s">
        <v>2245</v>
      </c>
      <c r="C484" s="20">
        <v>40561.572</v>
      </c>
      <c r="D484" s="20"/>
      <c r="E484" s="3">
        <f>(C484-C$7)/C$8</f>
        <v>-20130.003271103669</v>
      </c>
      <c r="F484" s="3">
        <f>ROUND(2*E484,0)/2</f>
        <v>-20130</v>
      </c>
      <c r="G484" s="3">
        <f>C484-(C$7+C$8*F484)</f>
        <v>-1.9399999946472235E-3</v>
      </c>
      <c r="I484" s="3">
        <f>G484</f>
        <v>-1.9399999946472235E-3</v>
      </c>
      <c r="O484" s="5">
        <f ca="1">+C$11+C$12*F484</f>
        <v>1.1118656697521019E-3</v>
      </c>
      <c r="Q484" s="4">
        <f>C484-15018.5</f>
        <v>25543.072</v>
      </c>
      <c r="AG484" s="3" t="s">
        <v>2127</v>
      </c>
    </row>
    <row r="485" spans="1:33" x14ac:dyDescent="0.2">
      <c r="A485" s="101" t="s">
        <v>845</v>
      </c>
      <c r="B485" s="102" t="s">
        <v>2245</v>
      </c>
      <c r="C485" s="103">
        <v>40593.598299999998</v>
      </c>
      <c r="D485" s="103" t="s">
        <v>2319</v>
      </c>
      <c r="E485" s="19">
        <f>(C485-C$7)/C$8</f>
        <v>-20076.002576415678</v>
      </c>
      <c r="F485" s="3">
        <f>ROUND(2*E485,0)/2</f>
        <v>-20076</v>
      </c>
      <c r="G485" s="3">
        <f>C485-(C$7+C$8*F485)</f>
        <v>-1.5280000006896444E-3</v>
      </c>
      <c r="J485" s="3">
        <f>G485</f>
        <v>-1.5280000006896444E-3</v>
      </c>
      <c r="O485" s="5">
        <f ca="1">+C$11+C$12*F485</f>
        <v>1.1019504556763595E-3</v>
      </c>
      <c r="Q485" s="4">
        <f>C485-15018.5</f>
        <v>25575.098299999998</v>
      </c>
      <c r="AG485" s="3" t="s">
        <v>2127</v>
      </c>
    </row>
    <row r="486" spans="1:33" x14ac:dyDescent="0.2">
      <c r="A486" s="19" t="s">
        <v>2057</v>
      </c>
      <c r="B486" s="59"/>
      <c r="C486" s="60">
        <v>40631.546000000002</v>
      </c>
      <c r="D486" s="60"/>
      <c r="E486" s="3">
        <f>(C486-C$7)/C$8</f>
        <v>-20012.017596514412</v>
      </c>
      <c r="F486" s="3">
        <f>ROUND(2*E486,0)/2</f>
        <v>-20012</v>
      </c>
      <c r="G486" s="3">
        <f>C486-(C$7+C$8*F486)</f>
        <v>-1.0435999996843748E-2</v>
      </c>
      <c r="I486" s="3">
        <f>G486</f>
        <v>-1.0435999996843748E-2</v>
      </c>
      <c r="O486" s="5">
        <f ca="1">+C$11+C$12*F486</f>
        <v>1.0901990908458495E-3</v>
      </c>
      <c r="Q486" s="4">
        <f>C486-15018.5</f>
        <v>25613.046000000002</v>
      </c>
      <c r="AC486" s="3">
        <v>8</v>
      </c>
      <c r="AE486" s="3" t="s">
        <v>2041</v>
      </c>
      <c r="AG486" s="3" t="s">
        <v>2127</v>
      </c>
    </row>
    <row r="487" spans="1:33" x14ac:dyDescent="0.2">
      <c r="A487" s="19" t="s">
        <v>2057</v>
      </c>
      <c r="B487" s="59"/>
      <c r="C487" s="60">
        <v>40646.381000000001</v>
      </c>
      <c r="D487" s="60"/>
      <c r="E487" s="3">
        <f>(C487-C$7)/C$8</f>
        <v>-19987.003770199899</v>
      </c>
      <c r="F487" s="3">
        <f>ROUND(2*E487,0)/2</f>
        <v>-19987</v>
      </c>
      <c r="G487" s="3">
        <f>C487-(C$7+C$8*F487)</f>
        <v>-2.2359999929904006E-3</v>
      </c>
      <c r="I487" s="3">
        <f>G487</f>
        <v>-2.2359999929904006E-3</v>
      </c>
      <c r="O487" s="5">
        <f ca="1">+C$11+C$12*F487</f>
        <v>1.085608713958932E-3</v>
      </c>
      <c r="Q487" s="4">
        <f>C487-15018.5</f>
        <v>25627.881000000001</v>
      </c>
      <c r="AC487" s="3">
        <v>8</v>
      </c>
      <c r="AE487" s="3" t="s">
        <v>2040</v>
      </c>
      <c r="AG487" s="3" t="s">
        <v>2037</v>
      </c>
    </row>
    <row r="488" spans="1:33" x14ac:dyDescent="0.2">
      <c r="A488" s="19" t="s">
        <v>2057</v>
      </c>
      <c r="B488" s="59"/>
      <c r="C488" s="60">
        <v>40652.311000000002</v>
      </c>
      <c r="D488" s="60"/>
      <c r="E488" s="3">
        <f>(C488-C$7)/C$8</f>
        <v>-19977.004984217758</v>
      </c>
      <c r="F488" s="3">
        <f>ROUND(2*E488,0)/2</f>
        <v>-19977</v>
      </c>
      <c r="G488" s="3">
        <f>C488-(C$7+C$8*F488)</f>
        <v>-2.9559999966295436E-3</v>
      </c>
      <c r="I488" s="3">
        <f>G488</f>
        <v>-2.9559999966295436E-3</v>
      </c>
      <c r="O488" s="5">
        <f ca="1">+C$11+C$12*F488</f>
        <v>1.0837725632041645E-3</v>
      </c>
      <c r="Q488" s="4">
        <f>C488-15018.5</f>
        <v>25633.811000000002</v>
      </c>
      <c r="AC488" s="3">
        <v>7</v>
      </c>
      <c r="AE488" s="3" t="s">
        <v>2041</v>
      </c>
    </row>
    <row r="489" spans="1:33" x14ac:dyDescent="0.2">
      <c r="A489" s="19" t="s">
        <v>2057</v>
      </c>
      <c r="B489" s="59"/>
      <c r="C489" s="60">
        <v>40655.281000000003</v>
      </c>
      <c r="D489" s="60"/>
      <c r="E489" s="3">
        <f>(C489-C$7)/C$8</f>
        <v>-19971.997160547107</v>
      </c>
      <c r="F489" s="3">
        <f>ROUND(2*E489,0)/2</f>
        <v>-19972</v>
      </c>
      <c r="G489" s="3">
        <f>C489-(C$7+C$8*F489)</f>
        <v>1.684000002569519E-3</v>
      </c>
      <c r="I489" s="3">
        <f>G489</f>
        <v>1.684000002569519E-3</v>
      </c>
      <c r="O489" s="5">
        <f ca="1">+C$11+C$12*F489</f>
        <v>1.082854487826781E-3</v>
      </c>
      <c r="Q489" s="4">
        <f>C489-15018.5</f>
        <v>25636.781000000003</v>
      </c>
      <c r="AC489" s="3">
        <v>8</v>
      </c>
      <c r="AE489" s="3" t="s">
        <v>2041</v>
      </c>
      <c r="AG489" s="3" t="s">
        <v>2127</v>
      </c>
    </row>
    <row r="490" spans="1:33" x14ac:dyDescent="0.2">
      <c r="A490" s="101" t="s">
        <v>858</v>
      </c>
      <c r="B490" s="102" t="s">
        <v>2245</v>
      </c>
      <c r="C490" s="103">
        <v>40657.646000000001</v>
      </c>
      <c r="D490" s="103" t="s">
        <v>2319</v>
      </c>
      <c r="E490" s="19">
        <f>(C490-C$7)/C$8</f>
        <v>-19968.009449105666</v>
      </c>
      <c r="F490" s="3">
        <f>ROUND(2*E490,0)/2</f>
        <v>-19968</v>
      </c>
      <c r="G490" s="3">
        <f>C490-(C$7+C$8*F490)</f>
        <v>-5.6039999981294386E-3</v>
      </c>
      <c r="I490" s="3">
        <f>G490</f>
        <v>-5.6039999981294386E-3</v>
      </c>
      <c r="O490" s="5">
        <f ca="1">+C$11+C$12*F490</f>
        <v>1.0821200275248741E-3</v>
      </c>
      <c r="Q490" s="4">
        <f>C490-15018.5</f>
        <v>25639.146000000001</v>
      </c>
      <c r="AG490" s="3" t="s">
        <v>2127</v>
      </c>
    </row>
    <row r="491" spans="1:33" x14ac:dyDescent="0.2">
      <c r="A491" s="101" t="s">
        <v>789</v>
      </c>
      <c r="B491" s="102" t="s">
        <v>2245</v>
      </c>
      <c r="C491" s="103">
        <v>40678.404999999999</v>
      </c>
      <c r="D491" s="103" t="s">
        <v>2319</v>
      </c>
      <c r="E491" s="19">
        <f>(C491-C$7)/C$8</f>
        <v>-19933.006953624514</v>
      </c>
      <c r="F491" s="3">
        <f>ROUND(2*E491,0)/2</f>
        <v>-19933</v>
      </c>
      <c r="G491" s="3">
        <f>C491-(C$7+C$8*F491)</f>
        <v>-4.1239999991375953E-3</v>
      </c>
      <c r="I491" s="3">
        <f>G491</f>
        <v>-4.1239999991375953E-3</v>
      </c>
      <c r="O491" s="5">
        <f ca="1">+C$11+C$12*F491</f>
        <v>1.0756934998831891E-3</v>
      </c>
      <c r="Q491" s="4">
        <f>C491-15018.5</f>
        <v>25659.904999999999</v>
      </c>
      <c r="AG491" s="3" t="s">
        <v>2127</v>
      </c>
    </row>
    <row r="492" spans="1:33" x14ac:dyDescent="0.2">
      <c r="A492" s="101" t="s">
        <v>789</v>
      </c>
      <c r="B492" s="102" t="s">
        <v>2245</v>
      </c>
      <c r="C492" s="103">
        <v>40678.406000000003</v>
      </c>
      <c r="D492" s="103" t="s">
        <v>2319</v>
      </c>
      <c r="E492" s="19">
        <f>(C492-C$7)/C$8</f>
        <v>-19933.005267488592</v>
      </c>
      <c r="F492" s="3">
        <f>ROUND(2*E492,0)/2</f>
        <v>-19933</v>
      </c>
      <c r="G492" s="3">
        <f>C492-(C$7+C$8*F492)</f>
        <v>-3.1239999952958897E-3</v>
      </c>
      <c r="I492" s="3">
        <f>G492</f>
        <v>-3.1239999952958897E-3</v>
      </c>
      <c r="O492" s="5">
        <f ca="1">+C$11+C$12*F492</f>
        <v>1.0756934998831891E-3</v>
      </c>
      <c r="Q492" s="4">
        <f>C492-15018.5</f>
        <v>25659.906000000003</v>
      </c>
    </row>
    <row r="493" spans="1:33" x14ac:dyDescent="0.2">
      <c r="A493" s="101" t="s">
        <v>858</v>
      </c>
      <c r="B493" s="102" t="s">
        <v>2245</v>
      </c>
      <c r="C493" s="103">
        <v>40692.639999999999</v>
      </c>
      <c r="D493" s="103" t="s">
        <v>2319</v>
      </c>
      <c r="E493" s="19">
        <f>(C493-C$7)/C$8</f>
        <v>-19909.004808859627</v>
      </c>
      <c r="F493" s="3">
        <f>ROUND(2*E493,0)/2</f>
        <v>-19909</v>
      </c>
      <c r="G493" s="3">
        <f>C493-(C$7+C$8*F493)</f>
        <v>-2.8519999978016131E-3</v>
      </c>
      <c r="I493" s="3">
        <f>G493</f>
        <v>-2.8519999978016131E-3</v>
      </c>
      <c r="O493" s="5">
        <f ca="1">+C$11+C$12*F493</f>
        <v>1.0712867380717481E-3</v>
      </c>
      <c r="Q493" s="4">
        <f>C493-15018.5</f>
        <v>25674.14</v>
      </c>
    </row>
    <row r="494" spans="1:33" x14ac:dyDescent="0.2">
      <c r="A494" s="19" t="s">
        <v>2058</v>
      </c>
      <c r="B494" s="59"/>
      <c r="C494" s="60">
        <v>40720.514000000003</v>
      </c>
      <c r="D494" s="60"/>
      <c r="E494" s="3">
        <f>(C494-C$7)/C$8</f>
        <v>-19862.005456335814</v>
      </c>
      <c r="F494" s="3">
        <f>ROUND(2*E494,0)/2</f>
        <v>-19862</v>
      </c>
      <c r="G494" s="3">
        <f>C494-(C$7+C$8*F494)</f>
        <v>-3.2359999968321063E-3</v>
      </c>
      <c r="I494" s="3">
        <f>G494</f>
        <v>-3.2359999968321063E-3</v>
      </c>
      <c r="O494" s="5">
        <f ca="1">+C$11+C$12*F494</f>
        <v>1.0626568295243424E-3</v>
      </c>
      <c r="Q494" s="4">
        <f>C494-15018.5</f>
        <v>25702.014000000003</v>
      </c>
      <c r="AC494" s="3">
        <v>10</v>
      </c>
      <c r="AE494" s="3" t="s">
        <v>2041</v>
      </c>
      <c r="AG494" s="3" t="s">
        <v>2127</v>
      </c>
    </row>
    <row r="495" spans="1:33" x14ac:dyDescent="0.2">
      <c r="A495" s="101" t="s">
        <v>858</v>
      </c>
      <c r="B495" s="102" t="s">
        <v>2245</v>
      </c>
      <c r="C495" s="103">
        <v>40727.629999999997</v>
      </c>
      <c r="D495" s="103" t="s">
        <v>2319</v>
      </c>
      <c r="E495" s="19">
        <f>(C495-C$7)/C$8</f>
        <v>-19850.006913157253</v>
      </c>
      <c r="F495" s="3">
        <f>ROUND(2*E495,0)/2</f>
        <v>-19850</v>
      </c>
      <c r="G495" s="3">
        <f>C495-(C$7+C$8*F495)</f>
        <v>-4.0999999982886948E-3</v>
      </c>
      <c r="I495" s="3">
        <f>G495</f>
        <v>-4.0999999982886948E-3</v>
      </c>
      <c r="O495" s="5">
        <f ca="1">+C$11+C$12*F495</f>
        <v>1.0604534486186217E-3</v>
      </c>
      <c r="Q495" s="4">
        <f>C495-15018.5</f>
        <v>25709.129999999997</v>
      </c>
      <c r="AG495" s="3" t="s">
        <v>2127</v>
      </c>
    </row>
    <row r="496" spans="1:33" x14ac:dyDescent="0.2">
      <c r="A496" s="101" t="s">
        <v>858</v>
      </c>
      <c r="B496" s="102" t="s">
        <v>2245</v>
      </c>
      <c r="C496" s="103">
        <v>40742.451000000001</v>
      </c>
      <c r="D496" s="103" t="s">
        <v>2319</v>
      </c>
      <c r="E496" s="19">
        <f>(C496-C$7)/C$8</f>
        <v>-19825.016692745561</v>
      </c>
      <c r="F496" s="3">
        <f>ROUND(2*E496,0)/2</f>
        <v>-19825</v>
      </c>
      <c r="G496" s="3">
        <f>C496-(C$7+C$8*F496)</f>
        <v>-9.899999997287523E-3</v>
      </c>
      <c r="I496" s="3">
        <f>G496</f>
        <v>-9.899999997287523E-3</v>
      </c>
      <c r="O496" s="5">
        <f ca="1">+C$11+C$12*F496</f>
        <v>1.0558630717317041E-3</v>
      </c>
      <c r="Q496" s="4">
        <f>C496-15018.5</f>
        <v>25723.951000000001</v>
      </c>
      <c r="AG496" s="3" t="s">
        <v>2127</v>
      </c>
    </row>
    <row r="497" spans="1:33" x14ac:dyDescent="0.2">
      <c r="A497" s="19" t="s">
        <v>2059</v>
      </c>
      <c r="B497" s="59"/>
      <c r="C497" s="60">
        <v>40774.480000000003</v>
      </c>
      <c r="D497" s="60"/>
      <c r="E497" s="3">
        <f>(C497-C$7)/C$8</f>
        <v>-19771.011445490585</v>
      </c>
      <c r="F497" s="3">
        <f>ROUND(2*E497,0)/2</f>
        <v>-19771</v>
      </c>
      <c r="G497" s="3">
        <f>C497-(C$7+C$8*F497)</f>
        <v>-6.7879999915021472E-3</v>
      </c>
      <c r="I497" s="3">
        <f>G497</f>
        <v>-6.7879999915021472E-3</v>
      </c>
      <c r="O497" s="5">
        <f ca="1">+C$11+C$12*F497</f>
        <v>1.0459478576559612E-3</v>
      </c>
      <c r="Q497" s="4">
        <f>C497-15018.5</f>
        <v>25755.980000000003</v>
      </c>
      <c r="AC497" s="3">
        <v>6</v>
      </c>
      <c r="AE497" s="3" t="s">
        <v>2041</v>
      </c>
      <c r="AG497" s="3" t="s">
        <v>2127</v>
      </c>
    </row>
    <row r="498" spans="1:33" x14ac:dyDescent="0.2">
      <c r="A498" s="19" t="s">
        <v>2059</v>
      </c>
      <c r="B498" s="59"/>
      <c r="C498" s="60">
        <v>40780.421000000002</v>
      </c>
      <c r="D498" s="60"/>
      <c r="E498" s="3">
        <f>(C498-C$7)/C$8</f>
        <v>-19760.99411201337</v>
      </c>
      <c r="F498" s="3">
        <f>ROUND(2*E498,0)/2</f>
        <v>-19761</v>
      </c>
      <c r="G498" s="3">
        <f>C498-(C$7+C$8*F498)</f>
        <v>3.492000003461726E-3</v>
      </c>
      <c r="I498" s="3">
        <f>G498</f>
        <v>3.492000003461726E-3</v>
      </c>
      <c r="O498" s="5">
        <f ca="1">+C$11+C$12*F498</f>
        <v>1.0441117069011942E-3</v>
      </c>
      <c r="Q498" s="4">
        <f>C498-15018.5</f>
        <v>25761.921000000002</v>
      </c>
      <c r="AC498" s="3">
        <v>6</v>
      </c>
      <c r="AE498" s="3" t="s">
        <v>2060</v>
      </c>
      <c r="AG498" s="3" t="s">
        <v>2127</v>
      </c>
    </row>
    <row r="499" spans="1:33" x14ac:dyDescent="0.2">
      <c r="A499" s="19" t="s">
        <v>2059</v>
      </c>
      <c r="B499" s="59"/>
      <c r="C499" s="60">
        <v>40796.430999999997</v>
      </c>
      <c r="D499" s="60"/>
      <c r="E499" s="3">
        <f>(C499-C$7)/C$8</f>
        <v>-19733.999075997519</v>
      </c>
      <c r="F499" s="3">
        <f>ROUND(2*E499,0)/2</f>
        <v>-19734</v>
      </c>
      <c r="G499" s="3">
        <f>C499-(C$7+C$8*F499)</f>
        <v>5.4799999634269625E-4</v>
      </c>
      <c r="I499" s="3">
        <f>G499</f>
        <v>5.4799999634269625E-4</v>
      </c>
      <c r="O499" s="5">
        <f ca="1">+C$11+C$12*F499</f>
        <v>1.0391540998633229E-3</v>
      </c>
      <c r="Q499" s="4">
        <f>C499-15018.5</f>
        <v>25777.930999999997</v>
      </c>
      <c r="AC499" s="3">
        <v>8</v>
      </c>
      <c r="AE499" s="3" t="s">
        <v>2040</v>
      </c>
      <c r="AG499" s="3" t="s">
        <v>2127</v>
      </c>
    </row>
    <row r="500" spans="1:33" x14ac:dyDescent="0.2">
      <c r="A500" s="19" t="s">
        <v>2061</v>
      </c>
      <c r="B500" s="59"/>
      <c r="C500" s="60">
        <v>40812.44</v>
      </c>
      <c r="D500" s="60"/>
      <c r="E500" s="3">
        <f>(C500-C$7)/C$8</f>
        <v>-19707.005726117561</v>
      </c>
      <c r="F500" s="3">
        <f>ROUND(2*E500,0)/2</f>
        <v>-19707</v>
      </c>
      <c r="G500" s="3">
        <f>C500-(C$7+C$8*F500)</f>
        <v>-3.3959999927901663E-3</v>
      </c>
      <c r="I500" s="3">
        <f>G500</f>
        <v>-3.3959999927901663E-3</v>
      </c>
      <c r="O500" s="5">
        <f ca="1">+C$11+C$12*F500</f>
        <v>1.0341964928254517E-3</v>
      </c>
      <c r="Q500" s="4">
        <f>C500-15018.5</f>
        <v>25793.940000000002</v>
      </c>
      <c r="AC500" s="3">
        <v>13</v>
      </c>
      <c r="AE500" s="3" t="s">
        <v>2038</v>
      </c>
      <c r="AG500" s="3" t="s">
        <v>2127</v>
      </c>
    </row>
    <row r="501" spans="1:33" x14ac:dyDescent="0.2">
      <c r="A501" s="101" t="s">
        <v>721</v>
      </c>
      <c r="B501" s="102" t="s">
        <v>2245</v>
      </c>
      <c r="C501" s="103">
        <v>40812.447</v>
      </c>
      <c r="D501" s="103" t="s">
        <v>2319</v>
      </c>
      <c r="E501" s="19">
        <f>(C501-C$7)/C$8</f>
        <v>-19706.993923166152</v>
      </c>
      <c r="F501" s="3">
        <f>ROUND(2*E501,0)/2</f>
        <v>-19707</v>
      </c>
      <c r="G501" s="3">
        <f>C501-(C$7+C$8*F501)</f>
        <v>3.6040000049979426E-3</v>
      </c>
      <c r="I501" s="3">
        <f>G501</f>
        <v>3.6040000049979426E-3</v>
      </c>
      <c r="O501" s="5">
        <f ca="1">+C$11+C$12*F501</f>
        <v>1.0341964928254517E-3</v>
      </c>
      <c r="Q501" s="4">
        <f>C501-15018.5</f>
        <v>25793.947</v>
      </c>
      <c r="AG501" s="3" t="s">
        <v>2127</v>
      </c>
    </row>
    <row r="502" spans="1:33" x14ac:dyDescent="0.2">
      <c r="A502" s="101" t="s">
        <v>721</v>
      </c>
      <c r="B502" s="102" t="s">
        <v>2245</v>
      </c>
      <c r="C502" s="103">
        <v>40837.343000000001</v>
      </c>
      <c r="D502" s="103" t="s">
        <v>2319</v>
      </c>
      <c r="E502" s="19">
        <f>(C502-C$7)/C$8</f>
        <v>-19665.015883400323</v>
      </c>
      <c r="F502" s="3">
        <f>ROUND(2*E502,0)/2</f>
        <v>-19665</v>
      </c>
      <c r="G502" s="3">
        <f>C502-(C$7+C$8*F502)</f>
        <v>-9.4199999948614277E-3</v>
      </c>
      <c r="I502" s="3">
        <f>G502</f>
        <v>-9.4199999948614277E-3</v>
      </c>
      <c r="O502" s="5">
        <f ca="1">+C$11+C$12*F502</f>
        <v>1.0264846596554295E-3</v>
      </c>
      <c r="Q502" s="4">
        <f>C502-15018.5</f>
        <v>25818.843000000001</v>
      </c>
      <c r="AG502" s="3" t="s">
        <v>2127</v>
      </c>
    </row>
    <row r="503" spans="1:33" x14ac:dyDescent="0.2">
      <c r="A503" s="101" t="s">
        <v>721</v>
      </c>
      <c r="B503" s="102" t="s">
        <v>2245</v>
      </c>
      <c r="C503" s="103">
        <v>40837.345999999998</v>
      </c>
      <c r="D503" s="103" t="s">
        <v>2319</v>
      </c>
      <c r="E503" s="19">
        <f>(C503-C$7)/C$8</f>
        <v>-19665.01082499258</v>
      </c>
      <c r="F503" s="3">
        <f>ROUND(2*E503,0)/2</f>
        <v>-19665</v>
      </c>
      <c r="G503" s="3">
        <f>C503-(C$7+C$8*F503)</f>
        <v>-6.4199999978882261E-3</v>
      </c>
      <c r="I503" s="3">
        <f>G503</f>
        <v>-6.4199999978882261E-3</v>
      </c>
      <c r="O503" s="5">
        <f ca="1">+C$11+C$12*F503</f>
        <v>1.0264846596554295E-3</v>
      </c>
      <c r="Q503" s="4">
        <f>C503-15018.5</f>
        <v>25818.845999999998</v>
      </c>
      <c r="AG503" s="3" t="s">
        <v>2127</v>
      </c>
    </row>
    <row r="504" spans="1:33" x14ac:dyDescent="0.2">
      <c r="A504" s="19" t="s">
        <v>2061</v>
      </c>
      <c r="B504" s="59"/>
      <c r="C504" s="60">
        <v>40837.347000000002</v>
      </c>
      <c r="D504" s="60"/>
      <c r="E504" s="3">
        <f>(C504-C$7)/C$8</f>
        <v>-19665.009138856658</v>
      </c>
      <c r="F504" s="3">
        <f>ROUND(2*E504,0)/2</f>
        <v>-19665</v>
      </c>
      <c r="G504" s="3">
        <f>C504-(C$7+C$8*F504)</f>
        <v>-5.4199999940465204E-3</v>
      </c>
      <c r="I504" s="3">
        <f>G504</f>
        <v>-5.4199999940465204E-3</v>
      </c>
      <c r="O504" s="5">
        <f ca="1">+C$11+C$12*F504</f>
        <v>1.0264846596554295E-3</v>
      </c>
      <c r="Q504" s="4">
        <f>C504-15018.5</f>
        <v>25818.847000000002</v>
      </c>
      <c r="AC504" s="3">
        <v>8</v>
      </c>
      <c r="AE504" s="3" t="s">
        <v>2041</v>
      </c>
      <c r="AG504" s="3" t="s">
        <v>2127</v>
      </c>
    </row>
    <row r="505" spans="1:33" x14ac:dyDescent="0.2">
      <c r="A505" s="19" t="s">
        <v>2061</v>
      </c>
      <c r="B505" s="59"/>
      <c r="C505" s="60">
        <v>40837.349000000002</v>
      </c>
      <c r="D505" s="60"/>
      <c r="E505" s="3">
        <f>(C505-C$7)/C$8</f>
        <v>-19665.005766584822</v>
      </c>
      <c r="F505" s="3">
        <f>ROUND(2*E505,0)/2</f>
        <v>-19665</v>
      </c>
      <c r="G505" s="3">
        <f>C505-(C$7+C$8*F505)</f>
        <v>-3.4199999936390668E-3</v>
      </c>
      <c r="I505" s="3">
        <f>G505</f>
        <v>-3.4199999936390668E-3</v>
      </c>
      <c r="O505" s="5">
        <f ca="1">+C$11+C$12*F505</f>
        <v>1.0264846596554295E-3</v>
      </c>
      <c r="Q505" s="4">
        <f>C505-15018.5</f>
        <v>25818.849000000002</v>
      </c>
      <c r="AC505" s="3">
        <v>12</v>
      </c>
      <c r="AE505" s="3" t="s">
        <v>2038</v>
      </c>
      <c r="AG505" s="3" t="s">
        <v>2127</v>
      </c>
    </row>
    <row r="506" spans="1:33" x14ac:dyDescent="0.2">
      <c r="A506" s="19" t="s">
        <v>2061</v>
      </c>
      <c r="B506" s="59"/>
      <c r="C506" s="60">
        <v>40844.453999999998</v>
      </c>
      <c r="D506" s="60"/>
      <c r="E506" s="3">
        <f>(C506-C$7)/C$8</f>
        <v>-19653.025770901339</v>
      </c>
      <c r="F506" s="3">
        <f>ROUND(2*E506,0)/2</f>
        <v>-19653</v>
      </c>
      <c r="G506" s="3">
        <f>C506-(C$7+C$8*F506)</f>
        <v>-1.5284000000974629E-2</v>
      </c>
      <c r="I506" s="3">
        <f>G506</f>
        <v>-1.5284000000974629E-2</v>
      </c>
      <c r="O506" s="5">
        <f ca="1">+C$11+C$12*F506</f>
        <v>1.0242812787497088E-3</v>
      </c>
      <c r="Q506" s="4">
        <f>C506-15018.5</f>
        <v>25825.953999999998</v>
      </c>
      <c r="AC506" s="3">
        <v>10</v>
      </c>
      <c r="AE506" s="3" t="s">
        <v>2038</v>
      </c>
      <c r="AG506" s="3" t="s">
        <v>2127</v>
      </c>
    </row>
    <row r="507" spans="1:33" x14ac:dyDescent="0.2">
      <c r="A507" s="19" t="s">
        <v>2061</v>
      </c>
      <c r="B507" s="59"/>
      <c r="C507" s="60">
        <v>40850.396000000001</v>
      </c>
      <c r="D507" s="60"/>
      <c r="E507" s="3">
        <f>(C507-C$7)/C$8</f>
        <v>-19643.006751288201</v>
      </c>
      <c r="F507" s="3">
        <f>ROUND(2*E507,0)/2</f>
        <v>-19643</v>
      </c>
      <c r="G507" s="3">
        <f>C507-(C$7+C$8*F507)</f>
        <v>-4.0039999948930927E-3</v>
      </c>
      <c r="I507" s="3">
        <f>G507</f>
        <v>-4.0039999948930927E-3</v>
      </c>
      <c r="O507" s="5">
        <f ca="1">+C$11+C$12*F507</f>
        <v>1.0224451279949418E-3</v>
      </c>
      <c r="Q507" s="4">
        <f>C507-15018.5</f>
        <v>25831.896000000001</v>
      </c>
      <c r="AC507" s="3">
        <v>9</v>
      </c>
      <c r="AE507" s="3" t="s">
        <v>2050</v>
      </c>
      <c r="AG507" s="3" t="s">
        <v>2127</v>
      </c>
    </row>
    <row r="508" spans="1:33" x14ac:dyDescent="0.2">
      <c r="A508" s="101" t="s">
        <v>858</v>
      </c>
      <c r="B508" s="102" t="s">
        <v>2245</v>
      </c>
      <c r="C508" s="103">
        <v>40850.402000000002</v>
      </c>
      <c r="D508" s="103" t="s">
        <v>2319</v>
      </c>
      <c r="E508" s="19">
        <f>(C508-C$7)/C$8</f>
        <v>-19642.996634472704</v>
      </c>
      <c r="F508" s="3">
        <f>ROUND(2*E508,0)/2</f>
        <v>-19643</v>
      </c>
      <c r="G508" s="3">
        <f>C508-(C$7+C$8*F508)</f>
        <v>1.9960000063292682E-3</v>
      </c>
      <c r="I508" s="3">
        <f>G508</f>
        <v>1.9960000063292682E-3</v>
      </c>
      <c r="O508" s="5">
        <f ca="1">+C$11+C$12*F508</f>
        <v>1.0224451279949418E-3</v>
      </c>
      <c r="Q508" s="4">
        <f>C508-15018.5</f>
        <v>25831.902000000002</v>
      </c>
      <c r="AG508" s="3" t="s">
        <v>2127</v>
      </c>
    </row>
    <row r="509" spans="1:33" x14ac:dyDescent="0.2">
      <c r="A509" s="19" t="s">
        <v>2061</v>
      </c>
      <c r="B509" s="59"/>
      <c r="C509" s="60">
        <v>40853.356</v>
      </c>
      <c r="D509" s="60"/>
      <c r="E509" s="3">
        <f>(C509-C$7)/C$8</f>
        <v>-19638.015788976711</v>
      </c>
      <c r="F509" s="3">
        <f>ROUND(2*E509,0)/2</f>
        <v>-19638</v>
      </c>
      <c r="G509" s="3">
        <f>C509-(C$7+C$8*F509)</f>
        <v>-9.3639999977312982E-3</v>
      </c>
      <c r="I509" s="3">
        <f>G509</f>
        <v>-9.3639999977312982E-3</v>
      </c>
      <c r="O509" s="5">
        <f ca="1">+C$11+C$12*F509</f>
        <v>1.0215270526175583E-3</v>
      </c>
      <c r="Q509" s="4">
        <f>C509-15018.5</f>
        <v>25834.856</v>
      </c>
      <c r="AC509" s="3">
        <v>10</v>
      </c>
      <c r="AE509" s="3" t="s">
        <v>2041</v>
      </c>
      <c r="AG509" s="3" t="s">
        <v>2127</v>
      </c>
    </row>
    <row r="510" spans="1:33" x14ac:dyDescent="0.2">
      <c r="A510" s="19" t="s">
        <v>2061</v>
      </c>
      <c r="B510" s="59"/>
      <c r="C510" s="60">
        <v>40853.357000000004</v>
      </c>
      <c r="D510" s="60"/>
      <c r="E510" s="3">
        <f>(C510-C$7)/C$8</f>
        <v>-19638.014102840789</v>
      </c>
      <c r="F510" s="3">
        <f>ROUND(2*E510,0)/2</f>
        <v>-19638</v>
      </c>
      <c r="G510" s="3">
        <f>C510-(C$7+C$8*F510)</f>
        <v>-8.3639999938895926E-3</v>
      </c>
      <c r="I510" s="3">
        <f>G510</f>
        <v>-8.3639999938895926E-3</v>
      </c>
      <c r="O510" s="5">
        <f ca="1">+C$11+C$12*F510</f>
        <v>1.0215270526175583E-3</v>
      </c>
      <c r="Q510" s="4">
        <f>C510-15018.5</f>
        <v>25834.857000000004</v>
      </c>
      <c r="AC510" s="3">
        <v>10</v>
      </c>
      <c r="AE510" s="3" t="s">
        <v>2050</v>
      </c>
      <c r="AG510" s="3" t="s">
        <v>2127</v>
      </c>
    </row>
    <row r="511" spans="1:33" x14ac:dyDescent="0.2">
      <c r="A511" s="101" t="s">
        <v>858</v>
      </c>
      <c r="B511" s="102" t="s">
        <v>2245</v>
      </c>
      <c r="C511" s="103">
        <v>40853.364999999998</v>
      </c>
      <c r="D511" s="103" t="s">
        <v>2319</v>
      </c>
      <c r="E511" s="19">
        <f>(C511-C$7)/C$8</f>
        <v>-19638.000613753469</v>
      </c>
      <c r="F511" s="3">
        <f>ROUND(2*E511,0)/2</f>
        <v>-19638</v>
      </c>
      <c r="G511" s="3">
        <f>C511-(C$7+C$8*F511)</f>
        <v>-3.639999995357357E-4</v>
      </c>
      <c r="I511" s="3">
        <f>G511</f>
        <v>-3.639999995357357E-4</v>
      </c>
      <c r="O511" s="5">
        <f ca="1">+C$11+C$12*F511</f>
        <v>1.0215270526175583E-3</v>
      </c>
      <c r="Q511" s="4">
        <f>C511-15018.5</f>
        <v>25834.864999999998</v>
      </c>
      <c r="AG511" s="3" t="s">
        <v>2127</v>
      </c>
    </row>
    <row r="512" spans="1:33" x14ac:dyDescent="0.2">
      <c r="A512" s="19" t="s">
        <v>2061</v>
      </c>
      <c r="B512" s="59"/>
      <c r="C512" s="60">
        <v>40854.553</v>
      </c>
      <c r="D512" s="60"/>
      <c r="E512" s="3">
        <f>(C512-C$7)/C$8</f>
        <v>-19635.997484285206</v>
      </c>
      <c r="F512" s="3">
        <f>ROUND(2*E512,0)/2</f>
        <v>-19636</v>
      </c>
      <c r="G512" s="3">
        <f>C512-(C$7+C$8*F512)</f>
        <v>1.4920000030542724E-3</v>
      </c>
      <c r="I512" s="3">
        <f>G512</f>
        <v>1.4920000030542724E-3</v>
      </c>
      <c r="O512" s="5">
        <f ca="1">+C$11+C$12*F512</f>
        <v>1.0211598224666046E-3</v>
      </c>
      <c r="Q512" s="4">
        <f>C512-15018.5</f>
        <v>25836.053</v>
      </c>
      <c r="AC512" s="3">
        <v>7</v>
      </c>
      <c r="AE512" s="3" t="s">
        <v>2041</v>
      </c>
      <c r="AG512" s="3" t="s">
        <v>2127</v>
      </c>
    </row>
    <row r="513" spans="1:33" x14ac:dyDescent="0.2">
      <c r="A513" s="101" t="s">
        <v>858</v>
      </c>
      <c r="B513" s="102" t="s">
        <v>2245</v>
      </c>
      <c r="C513" s="103">
        <v>40856.330999999998</v>
      </c>
      <c r="D513" s="103" t="s">
        <v>2319</v>
      </c>
      <c r="E513" s="19">
        <f>(C513-C$7)/C$8</f>
        <v>-19632.999534626484</v>
      </c>
      <c r="F513" s="3">
        <f>ROUND(2*E513,0)/2</f>
        <v>-19633</v>
      </c>
      <c r="G513" s="3">
        <f>C513-(C$7+C$8*F513)</f>
        <v>2.7599999884841964E-4</v>
      </c>
      <c r="I513" s="3">
        <f>G513</f>
        <v>2.7599999884841964E-4</v>
      </c>
      <c r="O513" s="5">
        <f ca="1">+C$11+C$12*F513</f>
        <v>1.0206089772401747E-3</v>
      </c>
      <c r="Q513" s="4">
        <f>C513-15018.5</f>
        <v>25837.830999999998</v>
      </c>
      <c r="AG513" s="3" t="s">
        <v>2127</v>
      </c>
    </row>
    <row r="514" spans="1:33" x14ac:dyDescent="0.2">
      <c r="A514" s="20" t="s">
        <v>2294</v>
      </c>
      <c r="B514" s="64"/>
      <c r="C514" s="20">
        <v>40857.513899999998</v>
      </c>
      <c r="D514" s="20"/>
      <c r="E514" s="3">
        <f>(C514-C$7)/C$8</f>
        <v>-19631.005004451396</v>
      </c>
      <c r="F514" s="3">
        <f>ROUND(2*E514,0)/2</f>
        <v>-19631</v>
      </c>
      <c r="G514" s="3">
        <f>C514-(C$7+C$8*F514)</f>
        <v>-2.9680000006919727E-3</v>
      </c>
      <c r="J514" s="3">
        <f>G514</f>
        <v>-2.9680000006919727E-3</v>
      </c>
      <c r="O514" s="5">
        <f ca="1">+C$11+C$12*F514</f>
        <v>1.0202417470892211E-3</v>
      </c>
      <c r="Q514" s="4">
        <f>C514-15018.5</f>
        <v>25839.013899999998</v>
      </c>
      <c r="AG514" s="3" t="s">
        <v>2127</v>
      </c>
    </row>
    <row r="515" spans="1:33" x14ac:dyDescent="0.2">
      <c r="A515" s="101" t="s">
        <v>858</v>
      </c>
      <c r="B515" s="102" t="s">
        <v>2245</v>
      </c>
      <c r="C515" s="103">
        <v>40864.622000000003</v>
      </c>
      <c r="D515" s="103" t="s">
        <v>2319</v>
      </c>
      <c r="E515" s="19">
        <f>(C515-C$7)/C$8</f>
        <v>-19619.019781746556</v>
      </c>
      <c r="F515" s="3">
        <f>ROUND(2*E515,0)/2</f>
        <v>-19619</v>
      </c>
      <c r="G515" s="3">
        <f>C515-(C$7+C$8*F515)</f>
        <v>-1.1731999991752673E-2</v>
      </c>
      <c r="I515" s="3">
        <f>G515</f>
        <v>-1.1731999991752673E-2</v>
      </c>
      <c r="O515" s="5">
        <f ca="1">+C$11+C$12*F515</f>
        <v>1.0180383661835004E-3</v>
      </c>
      <c r="Q515" s="4">
        <f>C515-15018.5</f>
        <v>25846.122000000003</v>
      </c>
      <c r="AG515" s="3" t="s">
        <v>2127</v>
      </c>
    </row>
    <row r="516" spans="1:33" x14ac:dyDescent="0.2">
      <c r="A516" s="101" t="s">
        <v>789</v>
      </c>
      <c r="B516" s="102" t="s">
        <v>2245</v>
      </c>
      <c r="C516" s="103">
        <v>40869.368999999999</v>
      </c>
      <c r="D516" s="103" t="s">
        <v>2319</v>
      </c>
      <c r="E516" s="19">
        <f>(C516-C$7)/C$8</f>
        <v>-19611.015694553102</v>
      </c>
      <c r="F516" s="3">
        <f>ROUND(2*E516,0)/2</f>
        <v>-19611</v>
      </c>
      <c r="G516" s="3">
        <f>C516-(C$7+C$8*F516)</f>
        <v>-9.3080000006011687E-3</v>
      </c>
      <c r="I516" s="3">
        <f>G516</f>
        <v>-9.3080000006011687E-3</v>
      </c>
      <c r="O516" s="5">
        <f ca="1">+C$11+C$12*F516</f>
        <v>1.016569445579687E-3</v>
      </c>
      <c r="Q516" s="4">
        <f>C516-15018.5</f>
        <v>25850.868999999999</v>
      </c>
      <c r="AG516" s="3" t="s">
        <v>2127</v>
      </c>
    </row>
    <row r="517" spans="1:33" x14ac:dyDescent="0.2">
      <c r="A517" s="19" t="s">
        <v>2062</v>
      </c>
      <c r="B517" s="59"/>
      <c r="C517" s="60">
        <v>40872.339</v>
      </c>
      <c r="D517" s="60"/>
      <c r="E517" s="3">
        <f>(C517-C$7)/C$8</f>
        <v>-19606.007870882451</v>
      </c>
      <c r="F517" s="3">
        <f>ROUND(2*E517,0)/2</f>
        <v>-19606</v>
      </c>
      <c r="G517" s="3">
        <f>C517-(C$7+C$8*F517)</f>
        <v>-4.6679999941261485E-3</v>
      </c>
      <c r="I517" s="3">
        <f>G517</f>
        <v>-4.6679999941261485E-3</v>
      </c>
      <c r="O517" s="5">
        <f ca="1">+C$11+C$12*F517</f>
        <v>1.0156513702023031E-3</v>
      </c>
      <c r="Q517" s="4">
        <f>C517-15018.5</f>
        <v>25853.839</v>
      </c>
      <c r="AC517" s="3">
        <v>16</v>
      </c>
      <c r="AE517" s="3" t="s">
        <v>2038</v>
      </c>
      <c r="AG517" s="3" t="s">
        <v>2127</v>
      </c>
    </row>
    <row r="518" spans="1:33" x14ac:dyDescent="0.2">
      <c r="A518" s="19" t="s">
        <v>2062</v>
      </c>
      <c r="B518" s="59"/>
      <c r="C518" s="60">
        <v>40872.343999999997</v>
      </c>
      <c r="D518" s="60"/>
      <c r="E518" s="3">
        <f>(C518-C$7)/C$8</f>
        <v>-19605.999440202875</v>
      </c>
      <c r="F518" s="3">
        <f>ROUND(2*E518,0)/2</f>
        <v>-19606</v>
      </c>
      <c r="G518" s="3">
        <f>C518-(C$7+C$8*F518)</f>
        <v>3.3200000325450674E-4</v>
      </c>
      <c r="I518" s="3">
        <f>G518</f>
        <v>3.3200000325450674E-4</v>
      </c>
      <c r="O518" s="5">
        <f ca="1">+C$11+C$12*F518</f>
        <v>1.0156513702023031E-3</v>
      </c>
      <c r="Q518" s="4">
        <f>C518-15018.5</f>
        <v>25853.843999999997</v>
      </c>
      <c r="AC518" s="3">
        <v>8</v>
      </c>
      <c r="AE518" s="3" t="s">
        <v>2050</v>
      </c>
      <c r="AG518" s="3" t="s">
        <v>2127</v>
      </c>
    </row>
    <row r="519" spans="1:33" x14ac:dyDescent="0.2">
      <c r="A519" s="101" t="s">
        <v>721</v>
      </c>
      <c r="B519" s="102" t="s">
        <v>2245</v>
      </c>
      <c r="C519" s="103">
        <v>40876.487000000001</v>
      </c>
      <c r="D519" s="103" t="s">
        <v>2319</v>
      </c>
      <c r="E519" s="19">
        <f>(C519-C$7)/C$8</f>
        <v>-19599.013779102697</v>
      </c>
      <c r="F519" s="3">
        <f>ROUND(2*E519,0)/2</f>
        <v>-19599</v>
      </c>
      <c r="G519" s="3">
        <f>C519-(C$7+C$8*F519)</f>
        <v>-8.171999994374346E-3</v>
      </c>
      <c r="I519" s="3">
        <f>G519</f>
        <v>-8.171999994374346E-3</v>
      </c>
      <c r="O519" s="5">
        <f ca="1">+C$11+C$12*F519</f>
        <v>1.0143660646739663E-3</v>
      </c>
      <c r="Q519" s="4">
        <f>C519-15018.5</f>
        <v>25857.987000000001</v>
      </c>
      <c r="AG519" s="3" t="s">
        <v>2127</v>
      </c>
    </row>
    <row r="520" spans="1:33" x14ac:dyDescent="0.2">
      <c r="A520" s="101" t="s">
        <v>721</v>
      </c>
      <c r="B520" s="102" t="s">
        <v>2245</v>
      </c>
      <c r="C520" s="103">
        <v>40876.495000000003</v>
      </c>
      <c r="D520" s="103" t="s">
        <v>2319</v>
      </c>
      <c r="E520" s="19">
        <f>(C520-C$7)/C$8</f>
        <v>-19599.000290015367</v>
      </c>
      <c r="F520" s="3">
        <f>ROUND(2*E520,0)/2</f>
        <v>-19599</v>
      </c>
      <c r="G520" s="3">
        <f>C520-(C$7+C$8*F520)</f>
        <v>-1.7199999274453148E-4</v>
      </c>
      <c r="I520" s="3">
        <f>G520</f>
        <v>-1.7199999274453148E-4</v>
      </c>
      <c r="O520" s="5">
        <f ca="1">+C$11+C$12*F520</f>
        <v>1.0143660646739663E-3</v>
      </c>
      <c r="Q520" s="4">
        <f>C520-15018.5</f>
        <v>25857.995000000003</v>
      </c>
      <c r="AG520" s="3" t="s">
        <v>2127</v>
      </c>
    </row>
    <row r="521" spans="1:33" x14ac:dyDescent="0.2">
      <c r="A521" s="19" t="s">
        <v>2062</v>
      </c>
      <c r="B521" s="59"/>
      <c r="C521" s="60">
        <v>40878.269999999997</v>
      </c>
      <c r="D521" s="60"/>
      <c r="E521" s="3">
        <f>(C521-C$7)/C$8</f>
        <v>-19596.007398764399</v>
      </c>
      <c r="F521" s="3">
        <f>ROUND(2*E521,0)/2</f>
        <v>-19596</v>
      </c>
      <c r="G521" s="3">
        <f>C521-(C$7+C$8*F521)</f>
        <v>-4.3880000011995435E-3</v>
      </c>
      <c r="I521" s="3">
        <f>G521</f>
        <v>-4.3880000011995435E-3</v>
      </c>
      <c r="O521" s="5">
        <f ca="1">+C$11+C$12*F521</f>
        <v>1.013815219447536E-3</v>
      </c>
      <c r="Q521" s="4">
        <f>C521-15018.5</f>
        <v>25859.769999999997</v>
      </c>
      <c r="AC521" s="3">
        <v>14</v>
      </c>
      <c r="AE521" s="3" t="s">
        <v>2038</v>
      </c>
      <c r="AG521" s="3" t="s">
        <v>2127</v>
      </c>
    </row>
    <row r="522" spans="1:33" x14ac:dyDescent="0.2">
      <c r="A522" s="19" t="s">
        <v>2063</v>
      </c>
      <c r="B522" s="59"/>
      <c r="C522" s="60">
        <v>40939.351999999999</v>
      </c>
      <c r="D522" s="60"/>
      <c r="E522" s="3">
        <f>(C522-C$7)/C$8</f>
        <v>-19493.014844740599</v>
      </c>
      <c r="F522" s="3">
        <f>ROUND(2*E522,0)/2</f>
        <v>-19493</v>
      </c>
      <c r="G522" s="3">
        <f>C522-(C$7+C$8*F522)</f>
        <v>-8.8039999973261729E-3</v>
      </c>
      <c r="I522" s="3">
        <f>G522</f>
        <v>-8.8039999973261729E-3</v>
      </c>
      <c r="O522" s="5">
        <f ca="1">+C$11+C$12*F522</f>
        <v>9.9490286667343461E-4</v>
      </c>
      <c r="Q522" s="4">
        <f>C522-15018.5</f>
        <v>25920.851999999999</v>
      </c>
      <c r="AC522" s="3">
        <v>9</v>
      </c>
      <c r="AE522" s="3" t="s">
        <v>2050</v>
      </c>
      <c r="AG522" s="3" t="s">
        <v>2127</v>
      </c>
    </row>
    <row r="523" spans="1:33" x14ac:dyDescent="0.2">
      <c r="A523" s="101" t="s">
        <v>858</v>
      </c>
      <c r="B523" s="102" t="s">
        <v>2245</v>
      </c>
      <c r="C523" s="103">
        <v>40947.686000000002</v>
      </c>
      <c r="D523" s="103" t="s">
        <v>2319</v>
      </c>
      <c r="E523" s="19">
        <f>(C523-C$7)/C$8</f>
        <v>-19478.962588016286</v>
      </c>
      <c r="F523" s="3">
        <f>ROUND(2*E523,0)/2</f>
        <v>-19479</v>
      </c>
      <c r="G523" s="3">
        <f>C523-(C$7+C$8*F523)</f>
        <v>2.2188000002643093E-2</v>
      </c>
      <c r="I523" s="3">
        <f>G523</f>
        <v>2.2188000002643093E-2</v>
      </c>
      <c r="O523" s="5">
        <f ca="1">+C$11+C$12*F523</f>
        <v>9.9233225561676025E-4</v>
      </c>
      <c r="Q523" s="4">
        <f>C523-15018.5</f>
        <v>25929.186000000002</v>
      </c>
    </row>
    <row r="524" spans="1:33" x14ac:dyDescent="0.2">
      <c r="A524" s="19" t="s">
        <v>2063</v>
      </c>
      <c r="B524" s="59"/>
      <c r="C524" s="60">
        <v>40964.267</v>
      </c>
      <c r="D524" s="60"/>
      <c r="E524" s="3">
        <f>(C524-C$7)/C$8</f>
        <v>-19451.004768392366</v>
      </c>
      <c r="F524" s="3">
        <f>ROUND(2*E524,0)/2</f>
        <v>-19451</v>
      </c>
      <c r="G524" s="3">
        <f>C524-(C$7+C$8*F524)</f>
        <v>-2.8279999969527125E-3</v>
      </c>
      <c r="I524" s="3">
        <f>G524</f>
        <v>-2.8279999969527125E-3</v>
      </c>
      <c r="O524" s="5">
        <f ca="1">+C$11+C$12*F524</f>
        <v>9.8719103350341239E-4</v>
      </c>
      <c r="Q524" s="4">
        <f>C524-15018.5</f>
        <v>25945.767</v>
      </c>
      <c r="AC524" s="3">
        <v>6</v>
      </c>
      <c r="AE524" s="3" t="s">
        <v>2040</v>
      </c>
    </row>
    <row r="525" spans="1:33" x14ac:dyDescent="0.2">
      <c r="A525" s="19" t="s">
        <v>2064</v>
      </c>
      <c r="B525" s="59"/>
      <c r="C525" s="60">
        <v>40964.269999999997</v>
      </c>
      <c r="D525" s="60"/>
      <c r="E525" s="3">
        <f>(C525-C$7)/C$8</f>
        <v>-19450.999709984622</v>
      </c>
      <c r="F525" s="3">
        <f>ROUND(2*E525,0)/2</f>
        <v>-19451</v>
      </c>
      <c r="G525" s="3">
        <f>C525-(C$7+C$8*F525)</f>
        <v>1.720000000204891E-4</v>
      </c>
      <c r="I525" s="3">
        <f>G525</f>
        <v>1.720000000204891E-4</v>
      </c>
      <c r="O525" s="5">
        <f ca="1">+C$11+C$12*F525</f>
        <v>9.8719103350341239E-4</v>
      </c>
      <c r="Q525" s="4">
        <f>C525-15018.5</f>
        <v>25945.769999999997</v>
      </c>
      <c r="AC525" s="3">
        <v>13</v>
      </c>
      <c r="AE525" s="3" t="s">
        <v>2038</v>
      </c>
      <c r="AG525" s="3" t="s">
        <v>2127</v>
      </c>
    </row>
    <row r="526" spans="1:33" x14ac:dyDescent="0.2">
      <c r="A526" s="101" t="s">
        <v>3712</v>
      </c>
      <c r="B526" s="102" t="s">
        <v>2245</v>
      </c>
      <c r="C526" s="103">
        <v>40982.646999999997</v>
      </c>
      <c r="D526" s="103" t="s">
        <v>2319</v>
      </c>
      <c r="E526" s="19">
        <f>(C526-C$7)/C$8</f>
        <v>-19420.013590255483</v>
      </c>
      <c r="F526" s="3">
        <f>ROUND(2*E526,0)/2</f>
        <v>-19420</v>
      </c>
      <c r="G526" s="3">
        <f>C526-(C$7+C$8*F526)</f>
        <v>-8.060000000114087E-3</v>
      </c>
      <c r="I526" s="3">
        <f>G526</f>
        <v>-8.060000000114087E-3</v>
      </c>
      <c r="O526" s="5">
        <f ca="1">+C$11+C$12*F526</f>
        <v>9.8149896616363426E-4</v>
      </c>
      <c r="Q526" s="4">
        <f>C526-15018.5</f>
        <v>25964.146999999997</v>
      </c>
    </row>
    <row r="527" spans="1:33" x14ac:dyDescent="0.2">
      <c r="A527" s="19" t="s">
        <v>2064</v>
      </c>
      <c r="B527" s="59"/>
      <c r="C527" s="60">
        <v>40987.398999999998</v>
      </c>
      <c r="D527" s="60"/>
      <c r="E527" s="3">
        <f>(C527-C$7)/C$8</f>
        <v>-19412.001072382442</v>
      </c>
      <c r="F527" s="3">
        <f>ROUND(2*E527,0)/2</f>
        <v>-19412</v>
      </c>
      <c r="G527" s="3">
        <f>C527-(C$7+C$8*F527)</f>
        <v>-6.3599999703001231E-4</v>
      </c>
      <c r="I527" s="3">
        <f>G527</f>
        <v>-6.3599999703001231E-4</v>
      </c>
      <c r="O527" s="5">
        <f ca="1">+C$11+C$12*F527</f>
        <v>9.8003004555982046E-4</v>
      </c>
      <c r="Q527" s="4">
        <f>C527-15018.5</f>
        <v>25968.898999999998</v>
      </c>
      <c r="AC527" s="3">
        <v>13</v>
      </c>
      <c r="AE527" s="3" t="s">
        <v>2038</v>
      </c>
      <c r="AG527" s="3" t="s">
        <v>2037</v>
      </c>
    </row>
    <row r="528" spans="1:33" x14ac:dyDescent="0.2">
      <c r="A528" s="19" t="s">
        <v>2064</v>
      </c>
      <c r="B528" s="59"/>
      <c r="C528" s="60">
        <v>40993.330999999998</v>
      </c>
      <c r="D528" s="60"/>
      <c r="E528" s="3">
        <f>(C528-C$7)/C$8</f>
        <v>-19401.998914128468</v>
      </c>
      <c r="F528" s="3">
        <f>ROUND(2*E528,0)/2</f>
        <v>-19402</v>
      </c>
      <c r="G528" s="3">
        <f>C528-(C$7+C$8*F528)</f>
        <v>6.4399999973829836E-4</v>
      </c>
      <c r="I528" s="3">
        <f>G528</f>
        <v>6.4399999973829836E-4</v>
      </c>
      <c r="O528" s="5">
        <f ca="1">+C$11+C$12*F528</f>
        <v>9.7819389480505343E-4</v>
      </c>
      <c r="Q528" s="4">
        <f>C528-15018.5</f>
        <v>25974.830999999998</v>
      </c>
      <c r="AC528" s="3">
        <v>8</v>
      </c>
      <c r="AE528" s="3" t="s">
        <v>2050</v>
      </c>
      <c r="AG528" s="3" t="s">
        <v>2037</v>
      </c>
    </row>
    <row r="529" spans="1:33" x14ac:dyDescent="0.2">
      <c r="A529" s="101" t="s">
        <v>3720</v>
      </c>
      <c r="B529" s="102" t="s">
        <v>2245</v>
      </c>
      <c r="C529" s="103">
        <v>41006.377</v>
      </c>
      <c r="D529" s="103" t="s">
        <v>2319</v>
      </c>
      <c r="E529" s="19">
        <f>(C529-C$7)/C$8</f>
        <v>-19380.001584967755</v>
      </c>
      <c r="F529" s="3">
        <f>ROUND(2*E529,0)/2</f>
        <v>-19380</v>
      </c>
      <c r="G529" s="3">
        <f>C529-(C$7+C$8*F529)</f>
        <v>-9.399999980814755E-4</v>
      </c>
      <c r="I529" s="3">
        <f>G529</f>
        <v>-9.399999980814755E-4</v>
      </c>
      <c r="O529" s="5">
        <f ca="1">+C$11+C$12*F529</f>
        <v>9.7415436314456571E-4</v>
      </c>
      <c r="Q529" s="4">
        <f>C529-15018.5</f>
        <v>25987.877</v>
      </c>
      <c r="AG529" s="3" t="s">
        <v>2127</v>
      </c>
    </row>
    <row r="530" spans="1:33" x14ac:dyDescent="0.2">
      <c r="A530" s="19" t="s">
        <v>2064</v>
      </c>
      <c r="B530" s="59"/>
      <c r="C530" s="60">
        <v>41028.317000000003</v>
      </c>
      <c r="D530" s="60"/>
      <c r="E530" s="3">
        <f>(C530-C$7)/C$8</f>
        <v>-19343.007762969748</v>
      </c>
      <c r="F530" s="3">
        <f>ROUND(2*E530,0)/2</f>
        <v>-19343</v>
      </c>
      <c r="G530" s="3">
        <f>C530-(C$7+C$8*F530)</f>
        <v>-4.603999994287733E-3</v>
      </c>
      <c r="I530" s="3">
        <f>G530</f>
        <v>-4.603999994287733E-3</v>
      </c>
      <c r="O530" s="5">
        <f ca="1">+C$11+C$12*F530</f>
        <v>9.6736060535192701E-4</v>
      </c>
      <c r="Q530" s="4">
        <f>C530-15018.5</f>
        <v>26009.817000000003</v>
      </c>
      <c r="AC530" s="3">
        <v>8</v>
      </c>
      <c r="AE530" s="3" t="s">
        <v>2050</v>
      </c>
      <c r="AG530" s="3" t="s">
        <v>2037</v>
      </c>
    </row>
    <row r="531" spans="1:33" x14ac:dyDescent="0.2">
      <c r="A531" s="101" t="s">
        <v>3712</v>
      </c>
      <c r="B531" s="102" t="s">
        <v>2245</v>
      </c>
      <c r="C531" s="103">
        <v>41036.603999999999</v>
      </c>
      <c r="D531" s="103" t="s">
        <v>2319</v>
      </c>
      <c r="E531" s="19">
        <f>(C531-C$7)/C$8</f>
        <v>-19329.034754633496</v>
      </c>
      <c r="F531" s="3">
        <f>ROUND(2*E531,0)/2</f>
        <v>-19329</v>
      </c>
      <c r="G531" s="3">
        <f>C531-(C$7+C$8*F531)</f>
        <v>-2.0612000000255648E-2</v>
      </c>
      <c r="I531" s="3">
        <f>G531</f>
        <v>-2.0612000000255648E-2</v>
      </c>
      <c r="O531" s="5">
        <f ca="1">+C$11+C$12*F531</f>
        <v>9.6478999429525309E-4</v>
      </c>
      <c r="Q531" s="4">
        <f>C531-15018.5</f>
        <v>26018.103999999999</v>
      </c>
    </row>
    <row r="532" spans="1:33" x14ac:dyDescent="0.2">
      <c r="A532" s="19" t="s">
        <v>2065</v>
      </c>
      <c r="B532" s="59"/>
      <c r="C532" s="60">
        <v>41048.483999999997</v>
      </c>
      <c r="D532" s="60"/>
      <c r="E532" s="3">
        <f>(C532-C$7)/C$8</f>
        <v>-19309.003459950898</v>
      </c>
      <c r="F532" s="3">
        <f>ROUND(2*E532,0)/2</f>
        <v>-19309</v>
      </c>
      <c r="G532" s="3">
        <f>C532-(C$7+C$8*F532)</f>
        <v>-2.0519999961834401E-3</v>
      </c>
      <c r="I532" s="3">
        <f>G532</f>
        <v>-2.0519999961834401E-3</v>
      </c>
      <c r="O532" s="5">
        <f ca="1">+C$11+C$12*F532</f>
        <v>9.6111769278571903E-4</v>
      </c>
      <c r="Q532" s="4">
        <f>C532-15018.5</f>
        <v>26029.983999999997</v>
      </c>
      <c r="AC532" s="3">
        <v>10</v>
      </c>
      <c r="AE532" s="3" t="s">
        <v>2038</v>
      </c>
      <c r="AG532" s="3" t="s">
        <v>2127</v>
      </c>
    </row>
    <row r="533" spans="1:33" x14ac:dyDescent="0.2">
      <c r="A533" s="19" t="s">
        <v>2065</v>
      </c>
      <c r="B533" s="59"/>
      <c r="C533" s="60">
        <v>41054.417000000001</v>
      </c>
      <c r="D533" s="60"/>
      <c r="E533" s="3">
        <f>(C533-C$7)/C$8</f>
        <v>-19298.999615561002</v>
      </c>
      <c r="F533" s="3">
        <f>ROUND(2*E533,0)/2</f>
        <v>-19299</v>
      </c>
      <c r="G533" s="3">
        <f>C533-(C$7+C$8*F533)</f>
        <v>2.280000044265762E-4</v>
      </c>
      <c r="I533" s="3">
        <f>G533</f>
        <v>2.280000044265762E-4</v>
      </c>
      <c r="O533" s="5">
        <f ca="1">+C$11+C$12*F533</f>
        <v>9.5928154203095157E-4</v>
      </c>
      <c r="Q533" s="4">
        <f>C533-15018.5</f>
        <v>26035.917000000001</v>
      </c>
      <c r="AC533" s="3">
        <v>12</v>
      </c>
      <c r="AE533" s="3" t="s">
        <v>2038</v>
      </c>
      <c r="AG533" s="3" t="s">
        <v>2127</v>
      </c>
    </row>
    <row r="534" spans="1:33" x14ac:dyDescent="0.2">
      <c r="A534" s="101" t="s">
        <v>3712</v>
      </c>
      <c r="B534" s="102" t="s">
        <v>2245</v>
      </c>
      <c r="C534" s="103">
        <v>41057.368999999999</v>
      </c>
      <c r="D534" s="103" t="s">
        <v>2319</v>
      </c>
      <c r="E534" s="19">
        <f>(C534-C$7)/C$8</f>
        <v>-19294.022142336846</v>
      </c>
      <c r="F534" s="3">
        <f>ROUND(2*E534,0)/2</f>
        <v>-19294</v>
      </c>
      <c r="G534" s="3">
        <f>C534-(C$7+C$8*F534)</f>
        <v>-1.3132000000041444E-2</v>
      </c>
      <c r="I534" s="3">
        <f>G534</f>
        <v>-1.3132000000041444E-2</v>
      </c>
      <c r="O534" s="5">
        <f ca="1">+C$11+C$12*F534</f>
        <v>9.5836346665356805E-4</v>
      </c>
      <c r="Q534" s="4">
        <f>C534-15018.5</f>
        <v>26038.868999999999</v>
      </c>
      <c r="AG534" s="3" t="s">
        <v>2127</v>
      </c>
    </row>
    <row r="535" spans="1:33" x14ac:dyDescent="0.2">
      <c r="A535" s="19" t="s">
        <v>2065</v>
      </c>
      <c r="B535" s="59"/>
      <c r="C535" s="60">
        <v>41057.372000000003</v>
      </c>
      <c r="D535" s="60"/>
      <c r="E535" s="3">
        <f>(C535-C$7)/C$8</f>
        <v>-19294.017083929091</v>
      </c>
      <c r="F535" s="3">
        <f>ROUND(2*E535,0)/2</f>
        <v>-19294</v>
      </c>
      <c r="G535" s="3">
        <f>C535-(C$7+C$8*F535)</f>
        <v>-1.0131999995792285E-2</v>
      </c>
      <c r="I535" s="3">
        <f>G535</f>
        <v>-1.0131999995792285E-2</v>
      </c>
      <c r="O535" s="5">
        <f ca="1">+C$11+C$12*F535</f>
        <v>9.5836346665356805E-4</v>
      </c>
      <c r="Q535" s="4">
        <f>C535-15018.5</f>
        <v>26038.872000000003</v>
      </c>
      <c r="AC535" s="3">
        <v>9</v>
      </c>
      <c r="AE535" s="3" t="s">
        <v>2050</v>
      </c>
    </row>
    <row r="536" spans="1:33" x14ac:dyDescent="0.2">
      <c r="A536" s="19" t="s">
        <v>2065</v>
      </c>
      <c r="B536" s="59"/>
      <c r="C536" s="60">
        <v>41080.508000000002</v>
      </c>
      <c r="D536" s="60"/>
      <c r="E536" s="3">
        <f>(C536-C$7)/C$8</f>
        <v>-19255.006643375502</v>
      </c>
      <c r="F536" s="3">
        <f>ROUND(2*E536,0)/2</f>
        <v>-19255</v>
      </c>
      <c r="G536" s="3">
        <f>C536-(C$7+C$8*F536)</f>
        <v>-3.9399999950546771E-3</v>
      </c>
      <c r="I536" s="3">
        <f>G536</f>
        <v>-3.9399999950546771E-3</v>
      </c>
      <c r="O536" s="5">
        <f ca="1">+C$11+C$12*F536</f>
        <v>9.5120247870997612E-4</v>
      </c>
      <c r="Q536" s="4">
        <f>C536-15018.5</f>
        <v>26062.008000000002</v>
      </c>
      <c r="AC536" s="3">
        <v>7</v>
      </c>
      <c r="AE536" s="3" t="s">
        <v>2041</v>
      </c>
    </row>
    <row r="537" spans="1:33" x14ac:dyDescent="0.2">
      <c r="A537" s="19" t="s">
        <v>2065</v>
      </c>
      <c r="B537" s="59"/>
      <c r="C537" s="60">
        <v>41115.504000000001</v>
      </c>
      <c r="D537" s="60"/>
      <c r="E537" s="3">
        <f>(C537-C$7)/C$8</f>
        <v>-19195.99863085763</v>
      </c>
      <c r="F537" s="3">
        <f>ROUND(2*E537,0)/2</f>
        <v>-19196</v>
      </c>
      <c r="G537" s="3">
        <f>C537-(C$7+C$8*F537)</f>
        <v>8.1200000568060204E-4</v>
      </c>
      <c r="I537" s="3">
        <f>G537</f>
        <v>8.1200000568060204E-4</v>
      </c>
      <c r="O537" s="5">
        <f ca="1">+C$11+C$12*F537</f>
        <v>9.4036918925685014E-4</v>
      </c>
      <c r="Q537" s="4">
        <f>C537-15018.5</f>
        <v>26097.004000000001</v>
      </c>
      <c r="AC537" s="3">
        <v>5</v>
      </c>
      <c r="AE537" s="3" t="s">
        <v>2041</v>
      </c>
      <c r="AG537" s="3" t="s">
        <v>2127</v>
      </c>
    </row>
    <row r="538" spans="1:33" x14ac:dyDescent="0.2">
      <c r="A538" s="19" t="s">
        <v>2065</v>
      </c>
      <c r="B538" s="59"/>
      <c r="C538" s="60">
        <v>41124.394999999997</v>
      </c>
      <c r="D538" s="60"/>
      <c r="E538" s="3">
        <f>(C538-C$7)/C$8</f>
        <v>-19181.007196428091</v>
      </c>
      <c r="F538" s="3">
        <f>ROUND(2*E538,0)/2</f>
        <v>-19181</v>
      </c>
      <c r="G538" s="3">
        <f>C538-(C$7+C$8*F538)</f>
        <v>-4.2679999969550408E-3</v>
      </c>
      <c r="I538" s="3">
        <f>G538</f>
        <v>-4.2679999969550408E-3</v>
      </c>
      <c r="O538" s="5">
        <f ca="1">+C$11+C$12*F538</f>
        <v>9.3761496312469916E-4</v>
      </c>
      <c r="Q538" s="4">
        <f>C538-15018.5</f>
        <v>26105.894999999997</v>
      </c>
      <c r="AC538" s="3">
        <v>5</v>
      </c>
      <c r="AE538" s="3" t="s">
        <v>2041</v>
      </c>
      <c r="AG538" s="3" t="s">
        <v>2037</v>
      </c>
    </row>
    <row r="539" spans="1:33" x14ac:dyDescent="0.2">
      <c r="A539" s="19" t="s">
        <v>2066</v>
      </c>
      <c r="B539" s="59"/>
      <c r="C539" s="60">
        <v>41140.415999999997</v>
      </c>
      <c r="D539" s="60"/>
      <c r="E539" s="3">
        <f>(C539-C$7)/C$8</f>
        <v>-19153.993612917147</v>
      </c>
      <c r="F539" s="3">
        <f>ROUND(2*E539,0)/2</f>
        <v>-19154</v>
      </c>
      <c r="G539" s="3">
        <f>C539-(C$7+C$8*F539)</f>
        <v>3.7880000018049031E-3</v>
      </c>
      <c r="I539" s="3">
        <f>G539</f>
        <v>3.7880000018049031E-3</v>
      </c>
      <c r="O539" s="5">
        <f ca="1">+C$11+C$12*F539</f>
        <v>9.3265735608682792E-4</v>
      </c>
      <c r="Q539" s="4">
        <f>C539-15018.5</f>
        <v>26121.915999999997</v>
      </c>
      <c r="AC539" s="3">
        <v>8</v>
      </c>
      <c r="AE539" s="3" t="s">
        <v>2038</v>
      </c>
      <c r="AG539" s="3" t="s">
        <v>2037</v>
      </c>
    </row>
    <row r="540" spans="1:33" x14ac:dyDescent="0.2">
      <c r="A540" s="101" t="s">
        <v>3720</v>
      </c>
      <c r="B540" s="102" t="s">
        <v>2245</v>
      </c>
      <c r="C540" s="103">
        <v>41153.453000000001</v>
      </c>
      <c r="D540" s="103" t="s">
        <v>2319</v>
      </c>
      <c r="E540" s="19">
        <f>(C540-C$7)/C$8</f>
        <v>-19132.011458979676</v>
      </c>
      <c r="F540" s="3">
        <f>ROUND(2*E540,0)/2</f>
        <v>-19132</v>
      </c>
      <c r="G540" s="3">
        <f>C540-(C$7+C$8*F540)</f>
        <v>-6.7959999942104332E-3</v>
      </c>
      <c r="I540" s="3">
        <f>G540</f>
        <v>-6.7959999942104332E-3</v>
      </c>
      <c r="O540" s="5">
        <f ca="1">+C$11+C$12*F540</f>
        <v>9.286178244263402E-4</v>
      </c>
      <c r="Q540" s="4">
        <f>C540-15018.5</f>
        <v>26134.953000000001</v>
      </c>
      <c r="AG540" s="3" t="s">
        <v>2127</v>
      </c>
    </row>
    <row r="541" spans="1:33" x14ac:dyDescent="0.2">
      <c r="A541" s="101" t="s">
        <v>3720</v>
      </c>
      <c r="B541" s="102" t="s">
        <v>2245</v>
      </c>
      <c r="C541" s="103">
        <v>41153.453999999998</v>
      </c>
      <c r="D541" s="103" t="s">
        <v>2319</v>
      </c>
      <c r="E541" s="19">
        <f>(C541-C$7)/C$8</f>
        <v>-19132.009772843769</v>
      </c>
      <c r="F541" s="3">
        <f>ROUND(2*E541,0)/2</f>
        <v>-19132</v>
      </c>
      <c r="G541" s="3">
        <f>C541-(C$7+C$8*F541)</f>
        <v>-5.7959999976446852E-3</v>
      </c>
      <c r="I541" s="3">
        <f>G541</f>
        <v>-5.7959999976446852E-3</v>
      </c>
      <c r="O541" s="5">
        <f ca="1">+C$11+C$12*F541</f>
        <v>9.286178244263402E-4</v>
      </c>
      <c r="Q541" s="4">
        <f>C541-15018.5</f>
        <v>26134.953999999998</v>
      </c>
      <c r="AG541" s="3" t="s">
        <v>2127</v>
      </c>
    </row>
    <row r="542" spans="1:33" x14ac:dyDescent="0.2">
      <c r="A542" s="101" t="s">
        <v>3720</v>
      </c>
      <c r="B542" s="102" t="s">
        <v>2245</v>
      </c>
      <c r="C542" s="103">
        <v>41153.455999999998</v>
      </c>
      <c r="D542" s="103" t="s">
        <v>2319</v>
      </c>
      <c r="E542" s="19">
        <f>(C542-C$7)/C$8</f>
        <v>-19132.006400571932</v>
      </c>
      <c r="F542" s="3">
        <f>ROUND(2*E542,0)/2</f>
        <v>-19132</v>
      </c>
      <c r="G542" s="3">
        <f>C542-(C$7+C$8*F542)</f>
        <v>-3.7959999972372316E-3</v>
      </c>
      <c r="I542" s="3">
        <f>G542</f>
        <v>-3.7959999972372316E-3</v>
      </c>
      <c r="O542" s="5">
        <f ca="1">+C$11+C$12*F542</f>
        <v>9.286178244263402E-4</v>
      </c>
      <c r="Q542" s="4">
        <f>C542-15018.5</f>
        <v>26134.955999999998</v>
      </c>
      <c r="AG542" s="3" t="s">
        <v>2127</v>
      </c>
    </row>
    <row r="543" spans="1:33" x14ac:dyDescent="0.2">
      <c r="A543" s="101" t="s">
        <v>3720</v>
      </c>
      <c r="B543" s="102" t="s">
        <v>2245</v>
      </c>
      <c r="C543" s="103">
        <v>41153.455999999998</v>
      </c>
      <c r="D543" s="103" t="s">
        <v>2319</v>
      </c>
      <c r="E543" s="19">
        <f>(C543-C$7)/C$8</f>
        <v>-19132.006400571932</v>
      </c>
      <c r="F543" s="3">
        <f>ROUND(2*E543,0)/2</f>
        <v>-19132</v>
      </c>
      <c r="G543" s="3">
        <f>C543-(C$7+C$8*F543)</f>
        <v>-3.7959999972372316E-3</v>
      </c>
      <c r="I543" s="3">
        <f>G543</f>
        <v>-3.7959999972372316E-3</v>
      </c>
      <c r="O543" s="5">
        <f ca="1">+C$11+C$12*F543</f>
        <v>9.286178244263402E-4</v>
      </c>
      <c r="Q543" s="4">
        <f>C543-15018.5</f>
        <v>26134.955999999998</v>
      </c>
      <c r="AG543" s="3" t="s">
        <v>2127</v>
      </c>
    </row>
    <row r="544" spans="1:33" x14ac:dyDescent="0.2">
      <c r="A544" s="19" t="s">
        <v>2066</v>
      </c>
      <c r="B544" s="59"/>
      <c r="C544" s="60">
        <v>41159.387000000002</v>
      </c>
      <c r="D544" s="60"/>
      <c r="E544" s="3">
        <f>(C544-C$7)/C$8</f>
        <v>-19122.005928453869</v>
      </c>
      <c r="F544" s="3">
        <f>ROUND(2*E544,0)/2</f>
        <v>-19122</v>
      </c>
      <c r="G544" s="3">
        <f>C544-(C$7+C$8*F544)</f>
        <v>-3.5159999970346689E-3</v>
      </c>
      <c r="I544" s="3">
        <f>G544</f>
        <v>-3.5159999970346689E-3</v>
      </c>
      <c r="O544" s="5">
        <f ca="1">+C$11+C$12*F544</f>
        <v>9.2678167367157317E-4</v>
      </c>
      <c r="Q544" s="4">
        <f>C544-15018.5</f>
        <v>26140.887000000002</v>
      </c>
      <c r="AC544" s="3">
        <v>9</v>
      </c>
      <c r="AE544" s="3" t="s">
        <v>2041</v>
      </c>
    </row>
    <row r="545" spans="1:33" x14ac:dyDescent="0.2">
      <c r="A545" s="19" t="s">
        <v>2066</v>
      </c>
      <c r="B545" s="59"/>
      <c r="C545" s="60">
        <v>41178.368000000002</v>
      </c>
      <c r="D545" s="60"/>
      <c r="E545" s="3">
        <f>(C545-C$7)/C$8</f>
        <v>-19090.001382631443</v>
      </c>
      <c r="F545" s="3">
        <f>ROUND(2*E545,0)/2</f>
        <v>-19090</v>
      </c>
      <c r="G545" s="3">
        <f>C545-(C$7+C$8*F545)</f>
        <v>-8.1999999383697286E-4</v>
      </c>
      <c r="I545" s="3">
        <f>G545</f>
        <v>-8.1999999383697286E-4</v>
      </c>
      <c r="O545" s="5">
        <f ca="1">+C$11+C$12*F545</f>
        <v>9.2090599125631842E-4</v>
      </c>
      <c r="Q545" s="4">
        <f>C545-15018.5</f>
        <v>26159.868000000002</v>
      </c>
      <c r="AC545" s="3">
        <v>6</v>
      </c>
      <c r="AE545" s="3" t="s">
        <v>2041</v>
      </c>
      <c r="AG545" s="3" t="s">
        <v>2127</v>
      </c>
    </row>
    <row r="546" spans="1:33" x14ac:dyDescent="0.2">
      <c r="A546" s="19" t="s">
        <v>2067</v>
      </c>
      <c r="B546" s="59"/>
      <c r="C546" s="60">
        <v>41211.576999999997</v>
      </c>
      <c r="D546" s="60"/>
      <c r="E546" s="3">
        <f>(C546-C$7)/C$8</f>
        <v>-19034.006494995549</v>
      </c>
      <c r="F546" s="3">
        <f>ROUND(2*E546,0)/2</f>
        <v>-19034</v>
      </c>
      <c r="G546" s="3">
        <f>C546-(C$7+C$8*F546)</f>
        <v>-3.8520000016433187E-3</v>
      </c>
      <c r="I546" s="3">
        <f>G546</f>
        <v>-3.8520000016433187E-3</v>
      </c>
      <c r="O546" s="5">
        <f ca="1">+C$11+C$12*F546</f>
        <v>9.1062354702962228E-4</v>
      </c>
      <c r="Q546" s="4">
        <f>C546-15018.5</f>
        <v>26193.076999999997</v>
      </c>
      <c r="AC546" s="3">
        <v>6</v>
      </c>
      <c r="AE546" s="3" t="s">
        <v>2041</v>
      </c>
      <c r="AG546" s="3" t="s">
        <v>2127</v>
      </c>
    </row>
    <row r="547" spans="1:33" x14ac:dyDescent="0.2">
      <c r="A547" s="19" t="s">
        <v>2067</v>
      </c>
      <c r="B547" s="59"/>
      <c r="C547" s="60">
        <v>41213.351999999999</v>
      </c>
      <c r="D547" s="60"/>
      <c r="E547" s="3">
        <f>(C547-C$7)/C$8</f>
        <v>-19031.013603744566</v>
      </c>
      <c r="F547" s="3">
        <f>ROUND(2*E547,0)/2</f>
        <v>-19031</v>
      </c>
      <c r="G547" s="3">
        <f>C547-(C$7+C$8*F547)</f>
        <v>-8.0679999955464154E-3</v>
      </c>
      <c r="I547" s="3">
        <f>G547</f>
        <v>-8.0679999955464154E-3</v>
      </c>
      <c r="O547" s="5">
        <f ca="1">+C$11+C$12*F547</f>
        <v>9.10072701803192E-4</v>
      </c>
      <c r="Q547" s="4">
        <f>C547-15018.5</f>
        <v>26194.851999999999</v>
      </c>
      <c r="AC547" s="3">
        <v>9</v>
      </c>
      <c r="AE547" s="3" t="s">
        <v>2041</v>
      </c>
      <c r="AG547" s="3" t="s">
        <v>2127</v>
      </c>
    </row>
    <row r="548" spans="1:33" x14ac:dyDescent="0.2">
      <c r="A548" s="19" t="s">
        <v>2068</v>
      </c>
      <c r="B548" s="59"/>
      <c r="C548" s="60">
        <v>41235.302000000003</v>
      </c>
      <c r="D548" s="60"/>
      <c r="E548" s="3">
        <f>(C548-C$7)/C$8</f>
        <v>-18994.002920387396</v>
      </c>
      <c r="F548" s="3">
        <f>ROUND(2*E548,0)/2</f>
        <v>-18994</v>
      </c>
      <c r="G548" s="3">
        <f>C548-(C$7+C$8*F548)</f>
        <v>-1.7319999969913624E-3</v>
      </c>
      <c r="I548" s="3">
        <f>G548</f>
        <v>-1.7319999969913624E-3</v>
      </c>
      <c r="O548" s="5">
        <f ca="1">+C$11+C$12*F548</f>
        <v>9.0327894401055374E-4</v>
      </c>
      <c r="Q548" s="4">
        <f>C548-15018.5</f>
        <v>26216.802000000003</v>
      </c>
      <c r="AC548" s="3">
        <v>12</v>
      </c>
      <c r="AE548" s="3" t="s">
        <v>2041</v>
      </c>
    </row>
    <row r="549" spans="1:33" x14ac:dyDescent="0.2">
      <c r="A549" s="19" t="s">
        <v>2068</v>
      </c>
      <c r="B549" s="59"/>
      <c r="C549" s="60">
        <v>41248.345000000001</v>
      </c>
      <c r="D549" s="60"/>
      <c r="E549" s="3">
        <f>(C549-C$7)/C$8</f>
        <v>-18972.010649634438</v>
      </c>
      <c r="F549" s="3">
        <f>ROUND(2*E549,0)/2</f>
        <v>-18972</v>
      </c>
      <c r="G549" s="3">
        <f>C549-(C$7+C$8*F549)</f>
        <v>-6.3159999990602955E-3</v>
      </c>
      <c r="I549" s="3">
        <f>G549</f>
        <v>-6.3159999990602955E-3</v>
      </c>
      <c r="O549" s="5">
        <f ca="1">+C$11+C$12*F549</f>
        <v>8.9923941235006601E-4</v>
      </c>
      <c r="Q549" s="4">
        <f>C549-15018.5</f>
        <v>26229.845000000001</v>
      </c>
      <c r="AC549" s="3">
        <v>10</v>
      </c>
      <c r="AE549" s="3" t="s">
        <v>2038</v>
      </c>
      <c r="AG549" s="3" t="s">
        <v>2127</v>
      </c>
    </row>
    <row r="550" spans="1:33" x14ac:dyDescent="0.2">
      <c r="A550" s="101" t="s">
        <v>721</v>
      </c>
      <c r="B550" s="102" t="s">
        <v>2245</v>
      </c>
      <c r="C550" s="103">
        <v>41248.347000000002</v>
      </c>
      <c r="D550" s="103" t="s">
        <v>2319</v>
      </c>
      <c r="E550" s="19">
        <f>(C550-C$7)/C$8</f>
        <v>-18972.007277362605</v>
      </c>
      <c r="F550" s="3">
        <f>ROUND(2*E550,0)/2</f>
        <v>-18972</v>
      </c>
      <c r="G550" s="3">
        <f>C550-(C$7+C$8*F550)</f>
        <v>-4.3159999986528419E-3</v>
      </c>
      <c r="I550" s="3">
        <f>G550</f>
        <v>-4.3159999986528419E-3</v>
      </c>
      <c r="O550" s="5">
        <f ca="1">+C$11+C$12*F550</f>
        <v>8.9923941235006601E-4</v>
      </c>
      <c r="Q550" s="4">
        <f>C550-15018.5</f>
        <v>26229.847000000002</v>
      </c>
      <c r="AG550" s="3" t="s">
        <v>2127</v>
      </c>
    </row>
    <row r="551" spans="1:33" x14ac:dyDescent="0.2">
      <c r="A551" s="101" t="s">
        <v>3712</v>
      </c>
      <c r="B551" s="102" t="s">
        <v>2245</v>
      </c>
      <c r="C551" s="103">
        <v>41248.351000000002</v>
      </c>
      <c r="D551" s="103" t="s">
        <v>2319</v>
      </c>
      <c r="E551" s="19">
        <f>(C551-C$7)/C$8</f>
        <v>-18972.00053281894</v>
      </c>
      <c r="F551" s="3">
        <f>ROUND(2*E551,0)/2</f>
        <v>-18972</v>
      </c>
      <c r="G551" s="3">
        <f>C551-(C$7+C$8*F551)</f>
        <v>-3.1599999783793464E-4</v>
      </c>
      <c r="I551" s="3">
        <f>G551</f>
        <v>-3.1599999783793464E-4</v>
      </c>
      <c r="O551" s="5">
        <f ca="1">+C$11+C$12*F551</f>
        <v>8.9923941235006601E-4</v>
      </c>
      <c r="Q551" s="4">
        <f>C551-15018.5</f>
        <v>26229.851000000002</v>
      </c>
      <c r="AG551" s="3" t="s">
        <v>2127</v>
      </c>
    </row>
    <row r="552" spans="1:33" x14ac:dyDescent="0.2">
      <c r="A552" s="101" t="s">
        <v>721</v>
      </c>
      <c r="B552" s="102" t="s">
        <v>2245</v>
      </c>
      <c r="C552" s="103">
        <v>41261.396000000001</v>
      </c>
      <c r="D552" s="103" t="s">
        <v>2319</v>
      </c>
      <c r="E552" s="19">
        <f>(C552-C$7)/C$8</f>
        <v>-18950.004889794149</v>
      </c>
      <c r="F552" s="3">
        <f>ROUND(2*E552,0)/2</f>
        <v>-18950</v>
      </c>
      <c r="G552" s="3">
        <f>C552-(C$7+C$8*F552)</f>
        <v>-2.8999999994994141E-3</v>
      </c>
      <c r="I552" s="3">
        <f>G552</f>
        <v>-2.8999999994994141E-3</v>
      </c>
      <c r="O552" s="5">
        <f ca="1">+C$11+C$12*F552</f>
        <v>8.9519988068957829E-4</v>
      </c>
      <c r="Q552" s="4">
        <f>C552-15018.5</f>
        <v>26242.896000000001</v>
      </c>
      <c r="AG552" s="3" t="s">
        <v>2127</v>
      </c>
    </row>
    <row r="553" spans="1:33" x14ac:dyDescent="0.2">
      <c r="A553" s="101" t="s">
        <v>721</v>
      </c>
      <c r="B553" s="102" t="s">
        <v>2245</v>
      </c>
      <c r="C553" s="103">
        <v>41261.402999999998</v>
      </c>
      <c r="D553" s="103" t="s">
        <v>2319</v>
      </c>
      <c r="E553" s="19">
        <f>(C553-C$7)/C$8</f>
        <v>-18949.99308684274</v>
      </c>
      <c r="F553" s="3">
        <f>ROUND(2*E553,0)/2</f>
        <v>-18950</v>
      </c>
      <c r="G553" s="3">
        <f>C553-(C$7+C$8*F553)</f>
        <v>4.0999999982886948E-3</v>
      </c>
      <c r="I553" s="3">
        <f>G553</f>
        <v>4.0999999982886948E-3</v>
      </c>
      <c r="O553" s="5">
        <f ca="1">+C$11+C$12*F553</f>
        <v>8.9519988068957829E-4</v>
      </c>
      <c r="Q553" s="4">
        <f>C553-15018.5</f>
        <v>26242.902999999998</v>
      </c>
      <c r="AG553" s="3" t="s">
        <v>2127</v>
      </c>
    </row>
    <row r="554" spans="1:33" x14ac:dyDescent="0.2">
      <c r="A554" s="101" t="s">
        <v>721</v>
      </c>
      <c r="B554" s="102" t="s">
        <v>2245</v>
      </c>
      <c r="C554" s="103">
        <v>41267.341</v>
      </c>
      <c r="D554" s="103" t="s">
        <v>2319</v>
      </c>
      <c r="E554" s="19">
        <f>(C554-C$7)/C$8</f>
        <v>-18939.980811773268</v>
      </c>
      <c r="F554" s="3">
        <f>ROUND(2*E554,0)/2</f>
        <v>-18940</v>
      </c>
      <c r="G554" s="3">
        <f>C554-(C$7+C$8*F554)</f>
        <v>1.1380000003555324E-2</v>
      </c>
      <c r="I554" s="3">
        <f>G554</f>
        <v>1.1380000003555324E-2</v>
      </c>
      <c r="O554" s="5">
        <f ca="1">+C$11+C$12*F554</f>
        <v>8.9336372993481083E-4</v>
      </c>
      <c r="Q554" s="4">
        <f>C554-15018.5</f>
        <v>26248.841</v>
      </c>
      <c r="AG554" s="3" t="s">
        <v>2127</v>
      </c>
    </row>
    <row r="555" spans="1:33" x14ac:dyDescent="0.2">
      <c r="A555" s="19" t="s">
        <v>2069</v>
      </c>
      <c r="B555" s="59"/>
      <c r="C555" s="60">
        <v>41302.309000000001</v>
      </c>
      <c r="D555" s="60"/>
      <c r="E555" s="3">
        <f>(C555-C$7)/C$8</f>
        <v>-18881.020011061042</v>
      </c>
      <c r="F555" s="3">
        <f>ROUND(2*E555,0)/2</f>
        <v>-18881</v>
      </c>
      <c r="G555" s="3">
        <f>C555-(C$7+C$8*F555)</f>
        <v>-1.186799999413779E-2</v>
      </c>
      <c r="I555" s="3">
        <f>G555</f>
        <v>-1.186799999413779E-2</v>
      </c>
      <c r="O555" s="5">
        <f ca="1">+C$11+C$12*F555</f>
        <v>8.8253044048168484E-4</v>
      </c>
      <c r="Q555" s="4">
        <f>C555-15018.5</f>
        <v>26283.809000000001</v>
      </c>
      <c r="AC555" s="3">
        <v>7</v>
      </c>
      <c r="AE555" s="3" t="s">
        <v>2050</v>
      </c>
      <c r="AG555" s="3" t="s">
        <v>2127</v>
      </c>
    </row>
    <row r="556" spans="1:33" x14ac:dyDescent="0.2">
      <c r="A556" s="19" t="s">
        <v>2069</v>
      </c>
      <c r="B556" s="59"/>
      <c r="C556" s="60">
        <v>41324.264999999999</v>
      </c>
      <c r="D556" s="60"/>
      <c r="E556" s="3">
        <f>(C556-C$7)/C$8</f>
        <v>-18843.999210888385</v>
      </c>
      <c r="F556" s="3">
        <f>ROUND(2*E556,0)/2</f>
        <v>-18844</v>
      </c>
      <c r="G556" s="3">
        <f>C556-(C$7+C$8*F556)</f>
        <v>4.6800000563962385E-4</v>
      </c>
      <c r="I556" s="3">
        <f>G556</f>
        <v>4.6800000563962385E-4</v>
      </c>
      <c r="O556" s="5">
        <f ca="1">+C$11+C$12*F556</f>
        <v>8.7573668268904614E-4</v>
      </c>
      <c r="Q556" s="4">
        <f>C556-15018.5</f>
        <v>26305.764999999999</v>
      </c>
      <c r="AC556" s="3">
        <v>7</v>
      </c>
      <c r="AE556" s="3" t="s">
        <v>2050</v>
      </c>
      <c r="AG556" s="3" t="s">
        <v>2127</v>
      </c>
    </row>
    <row r="557" spans="1:33" x14ac:dyDescent="0.2">
      <c r="A557" s="19" t="s">
        <v>2070</v>
      </c>
      <c r="B557" s="59"/>
      <c r="C557" s="60">
        <v>41350.351999999999</v>
      </c>
      <c r="D557" s="60"/>
      <c r="E557" s="3">
        <f>(C557-C$7)/C$8</f>
        <v>-18800.01298324655</v>
      </c>
      <c r="F557" s="3">
        <f>ROUND(2*E557,0)/2</f>
        <v>-18800</v>
      </c>
      <c r="G557" s="3">
        <f>C557-(C$7+C$8*F557)</f>
        <v>-7.7000000019324943E-3</v>
      </c>
      <c r="I557" s="3">
        <f>G557</f>
        <v>-7.7000000019324943E-3</v>
      </c>
      <c r="O557" s="5">
        <f ca="1">+C$11+C$12*F557</f>
        <v>8.676576193680707E-4</v>
      </c>
      <c r="Q557" s="4">
        <f>C557-15018.5</f>
        <v>26331.851999999999</v>
      </c>
      <c r="AC557" s="3">
        <v>12</v>
      </c>
      <c r="AE557" s="3" t="s">
        <v>2038</v>
      </c>
      <c r="AG557" s="3" t="s">
        <v>2127</v>
      </c>
    </row>
    <row r="558" spans="1:33" x14ac:dyDescent="0.2">
      <c r="A558" s="19" t="s">
        <v>2070</v>
      </c>
      <c r="B558" s="59"/>
      <c r="C558" s="60">
        <v>41350.353999999999</v>
      </c>
      <c r="D558" s="60"/>
      <c r="E558" s="3">
        <f>(C558-C$7)/C$8</f>
        <v>-18800.009610974717</v>
      </c>
      <c r="F558" s="3">
        <f>ROUND(2*E558,0)/2</f>
        <v>-18800</v>
      </c>
      <c r="G558" s="3">
        <f>C558-(C$7+C$8*F558)</f>
        <v>-5.7000000015250407E-3</v>
      </c>
      <c r="I558" s="3">
        <f>G558</f>
        <v>-5.7000000015250407E-3</v>
      </c>
      <c r="O558" s="5">
        <f ca="1">+C$11+C$12*F558</f>
        <v>8.676576193680707E-4</v>
      </c>
      <c r="Q558" s="4">
        <f>C558-15018.5</f>
        <v>26331.853999999999</v>
      </c>
      <c r="AC558" s="3">
        <v>9</v>
      </c>
      <c r="AE558" s="3" t="s">
        <v>2050</v>
      </c>
      <c r="AG558" s="3" t="s">
        <v>2127</v>
      </c>
    </row>
    <row r="559" spans="1:33" x14ac:dyDescent="0.2">
      <c r="A559" s="101" t="s">
        <v>1025</v>
      </c>
      <c r="B559" s="102" t="s">
        <v>2245</v>
      </c>
      <c r="C559" s="103">
        <v>41353.32</v>
      </c>
      <c r="D559" s="103" t="s">
        <v>2319</v>
      </c>
      <c r="E559" s="19">
        <f>(C559-C$7)/C$8</f>
        <v>-18795.008531847729</v>
      </c>
      <c r="F559" s="3">
        <f>ROUND(2*E559,0)/2</f>
        <v>-18795</v>
      </c>
      <c r="G559" s="3">
        <f>C559-(C$7+C$8*F559)</f>
        <v>-5.0599999958649278E-3</v>
      </c>
      <c r="I559" s="3">
        <f>G559</f>
        <v>-5.0599999958649278E-3</v>
      </c>
      <c r="O559" s="5">
        <f ca="1">+C$11+C$12*F559</f>
        <v>8.6673954399068718E-4</v>
      </c>
      <c r="Q559" s="4">
        <f>C559-15018.5</f>
        <v>26334.82</v>
      </c>
      <c r="AG559" s="3" t="s">
        <v>2127</v>
      </c>
    </row>
    <row r="560" spans="1:33" x14ac:dyDescent="0.2">
      <c r="A560" s="20" t="s">
        <v>2295</v>
      </c>
      <c r="B560" s="64"/>
      <c r="C560" s="20">
        <v>41353.324999999997</v>
      </c>
      <c r="D560" s="20"/>
      <c r="E560" s="3">
        <f>(C560-C$7)/C$8</f>
        <v>-18795.000101168152</v>
      </c>
      <c r="F560" s="3">
        <f>ROUND(2*E560,0)/2</f>
        <v>-18795</v>
      </c>
      <c r="G560" s="3">
        <f>C560-(C$7+C$8*F560)</f>
        <v>-5.999999848427251E-5</v>
      </c>
      <c r="I560" s="3">
        <f>G560</f>
        <v>-5.999999848427251E-5</v>
      </c>
      <c r="O560" s="5">
        <f ca="1">+C$11+C$12*F560</f>
        <v>8.6673954399068718E-4</v>
      </c>
      <c r="Q560" s="4">
        <f>C560-15018.5</f>
        <v>26334.824999999997</v>
      </c>
      <c r="AG560" s="3" t="s">
        <v>2127</v>
      </c>
    </row>
    <row r="561" spans="1:33" x14ac:dyDescent="0.2">
      <c r="A561" s="101" t="s">
        <v>1025</v>
      </c>
      <c r="B561" s="102" t="s">
        <v>2245</v>
      </c>
      <c r="C561" s="103">
        <v>41353.326999999997</v>
      </c>
      <c r="D561" s="103" t="s">
        <v>2319</v>
      </c>
      <c r="E561" s="19">
        <f>(C561-C$7)/C$8</f>
        <v>-18794.99672889632</v>
      </c>
      <c r="F561" s="3">
        <f>ROUND(2*E561,0)/2</f>
        <v>-18795</v>
      </c>
      <c r="G561" s="3">
        <f>C561-(C$7+C$8*F561)</f>
        <v>1.9400000019231811E-3</v>
      </c>
      <c r="I561" s="3">
        <f>G561</f>
        <v>1.9400000019231811E-3</v>
      </c>
      <c r="O561" s="5">
        <f ca="1">+C$11+C$12*F561</f>
        <v>8.6673954399068718E-4</v>
      </c>
      <c r="Q561" s="4">
        <f>C561-15018.5</f>
        <v>26334.826999999997</v>
      </c>
      <c r="AG561" s="3" t="s">
        <v>2127</v>
      </c>
    </row>
    <row r="562" spans="1:33" x14ac:dyDescent="0.2">
      <c r="A562" s="20" t="s">
        <v>2295</v>
      </c>
      <c r="B562" s="64"/>
      <c r="C562" s="20">
        <v>41357.482000000004</v>
      </c>
      <c r="D562" s="20"/>
      <c r="E562" s="3">
        <f>(C562-C$7)/C$8</f>
        <v>-18787.99083416515</v>
      </c>
      <c r="F562" s="3">
        <f>ROUND(2*E562,0)/2</f>
        <v>-18788</v>
      </c>
      <c r="G562" s="3">
        <f>C562-(C$7+C$8*F562)</f>
        <v>5.4360000067390501E-3</v>
      </c>
      <c r="I562" s="3">
        <f>G562</f>
        <v>5.4360000067390501E-3</v>
      </c>
      <c r="O562" s="5">
        <f ca="1">+C$11+C$12*F562</f>
        <v>8.6545423846235E-4</v>
      </c>
      <c r="Q562" s="4">
        <f>C562-15018.5</f>
        <v>26338.982000000004</v>
      </c>
      <c r="AG562" s="3" t="s">
        <v>2127</v>
      </c>
    </row>
    <row r="563" spans="1:33" x14ac:dyDescent="0.2">
      <c r="A563" s="101" t="s">
        <v>3712</v>
      </c>
      <c r="B563" s="102" t="s">
        <v>2245</v>
      </c>
      <c r="C563" s="103">
        <v>41364.593000000001</v>
      </c>
      <c r="D563" s="103" t="s">
        <v>2319</v>
      </c>
      <c r="E563" s="19">
        <f>(C563-C$7)/C$8</f>
        <v>-18776.000721666165</v>
      </c>
      <c r="F563" s="3">
        <f>ROUND(2*E563,0)/2</f>
        <v>-18776</v>
      </c>
      <c r="G563" s="3">
        <f>C563-(C$7+C$8*F563)</f>
        <v>-4.2799999209819362E-4</v>
      </c>
      <c r="I563" s="3">
        <f>G563</f>
        <v>-4.2799999209819362E-4</v>
      </c>
      <c r="O563" s="5">
        <f ca="1">+C$11+C$12*F563</f>
        <v>8.6325085755662974E-4</v>
      </c>
      <c r="Q563" s="4">
        <f>C563-15018.5</f>
        <v>26346.093000000001</v>
      </c>
      <c r="AG563" s="3" t="s">
        <v>2127</v>
      </c>
    </row>
    <row r="564" spans="1:33" x14ac:dyDescent="0.2">
      <c r="A564" s="19" t="s">
        <v>2070</v>
      </c>
      <c r="B564" s="59"/>
      <c r="C564" s="60">
        <v>41369.336000000003</v>
      </c>
      <c r="D564" s="60"/>
      <c r="E564" s="3">
        <f>(C564-C$7)/C$8</f>
        <v>-18768.003379016365</v>
      </c>
      <c r="F564" s="3">
        <f>ROUND(2*E564,0)/2</f>
        <v>-18768</v>
      </c>
      <c r="G564" s="3">
        <f>C564-(C$7+C$8*F564)</f>
        <v>-2.003999994485639E-3</v>
      </c>
      <c r="I564" s="3">
        <f>G564</f>
        <v>-2.003999994485639E-3</v>
      </c>
      <c r="O564" s="5">
        <f ca="1">+C$11+C$12*F564</f>
        <v>8.6178193695281595E-4</v>
      </c>
      <c r="Q564" s="4">
        <f>C564-15018.5</f>
        <v>26350.836000000003</v>
      </c>
      <c r="AC564" s="3">
        <v>12</v>
      </c>
      <c r="AE564" s="3" t="s">
        <v>2041</v>
      </c>
      <c r="AG564" s="3" t="s">
        <v>2127</v>
      </c>
    </row>
    <row r="565" spans="1:33" x14ac:dyDescent="0.2">
      <c r="A565" s="19" t="s">
        <v>2070</v>
      </c>
      <c r="B565" s="59"/>
      <c r="C565" s="60">
        <v>41372.307000000001</v>
      </c>
      <c r="D565" s="60"/>
      <c r="E565" s="3">
        <f>(C565-C$7)/C$8</f>
        <v>-18762.9938692098</v>
      </c>
      <c r="F565" s="3">
        <f>ROUND(2*E565,0)/2</f>
        <v>-18763</v>
      </c>
      <c r="G565" s="3">
        <f>C565-(C$7+C$8*F565)</f>
        <v>3.6360000085551292E-3</v>
      </c>
      <c r="I565" s="3">
        <f>G565</f>
        <v>3.6360000085551292E-3</v>
      </c>
      <c r="O565" s="5">
        <f ca="1">+C$11+C$12*F565</f>
        <v>8.6086386157543243E-4</v>
      </c>
      <c r="Q565" s="4">
        <f>C565-15018.5</f>
        <v>26353.807000000001</v>
      </c>
      <c r="AC565" s="3">
        <v>7</v>
      </c>
      <c r="AE565" s="3" t="s">
        <v>2050</v>
      </c>
      <c r="AG565" s="3" t="s">
        <v>2127</v>
      </c>
    </row>
    <row r="566" spans="1:33" x14ac:dyDescent="0.2">
      <c r="A566" s="19" t="s">
        <v>2070</v>
      </c>
      <c r="B566" s="59"/>
      <c r="C566" s="60">
        <v>41372.315000000002</v>
      </c>
      <c r="D566" s="60"/>
      <c r="E566" s="3">
        <f>(C566-C$7)/C$8</f>
        <v>-18762.98038012247</v>
      </c>
      <c r="F566" s="3">
        <f>ROUND(2*E566,0)/2</f>
        <v>-18763</v>
      </c>
      <c r="G566" s="3">
        <f>C566-(C$7+C$8*F566)</f>
        <v>1.1636000010184944E-2</v>
      </c>
      <c r="I566" s="3">
        <f>G566</f>
        <v>1.1636000010184944E-2</v>
      </c>
      <c r="O566" s="5">
        <f ca="1">+C$11+C$12*F566</f>
        <v>8.6086386157543243E-4</v>
      </c>
      <c r="Q566" s="4">
        <f>C566-15018.5</f>
        <v>26353.815000000002</v>
      </c>
      <c r="AC566" s="3">
        <v>12</v>
      </c>
      <c r="AE566" s="3" t="s">
        <v>2038</v>
      </c>
      <c r="AG566" s="3" t="s">
        <v>2127</v>
      </c>
    </row>
    <row r="567" spans="1:33" x14ac:dyDescent="0.2">
      <c r="A567" s="101" t="s">
        <v>3712</v>
      </c>
      <c r="B567" s="102" t="s">
        <v>2245</v>
      </c>
      <c r="C567" s="103">
        <v>41380.601999999999</v>
      </c>
      <c r="D567" s="103" t="s">
        <v>2319</v>
      </c>
      <c r="E567" s="19">
        <f>(C567-C$7)/C$8</f>
        <v>-18749.007371786221</v>
      </c>
      <c r="F567" s="3">
        <f>ROUND(2*E567,0)/2</f>
        <v>-18749</v>
      </c>
      <c r="G567" s="3">
        <f>C567-(C$7+C$8*F567)</f>
        <v>-4.3719999957829714E-3</v>
      </c>
      <c r="I567" s="3">
        <f>G567</f>
        <v>-4.3719999957829714E-3</v>
      </c>
      <c r="O567" s="5">
        <f ca="1">+C$11+C$12*F567</f>
        <v>8.5829325051875851E-4</v>
      </c>
      <c r="Q567" s="4">
        <f>C567-15018.5</f>
        <v>26362.101999999999</v>
      </c>
      <c r="AG567" s="3" t="s">
        <v>2127</v>
      </c>
    </row>
    <row r="568" spans="1:33" x14ac:dyDescent="0.2">
      <c r="A568" s="19" t="s">
        <v>2070</v>
      </c>
      <c r="B568" s="59"/>
      <c r="C568" s="60">
        <v>41385.343000000001</v>
      </c>
      <c r="D568" s="60"/>
      <c r="E568" s="3">
        <f>(C568-C$7)/C$8</f>
        <v>-18741.013401408254</v>
      </c>
      <c r="F568" s="3">
        <f>ROUND(2*E568,0)/2</f>
        <v>-18741</v>
      </c>
      <c r="G568" s="3">
        <f>C568-(C$7+C$8*F568)</f>
        <v>-7.9479999913019128E-3</v>
      </c>
      <c r="I568" s="3">
        <f>G568</f>
        <v>-7.9479999913019128E-3</v>
      </c>
      <c r="O568" s="5">
        <f ca="1">+C$11+C$12*F568</f>
        <v>8.5682432991494471E-4</v>
      </c>
      <c r="Q568" s="4">
        <f>C568-15018.5</f>
        <v>26366.843000000001</v>
      </c>
      <c r="AC568" s="3">
        <v>6</v>
      </c>
      <c r="AE568" s="3" t="s">
        <v>2041</v>
      </c>
      <c r="AG568" s="3" t="s">
        <v>2127</v>
      </c>
    </row>
    <row r="569" spans="1:33" x14ac:dyDescent="0.2">
      <c r="A569" s="101" t="s">
        <v>3712</v>
      </c>
      <c r="B569" s="102" t="s">
        <v>2245</v>
      </c>
      <c r="C569" s="103">
        <v>41392.449999999997</v>
      </c>
      <c r="D569" s="103" t="s">
        <v>2319</v>
      </c>
      <c r="E569" s="19">
        <f>(C569-C$7)/C$8</f>
        <v>-18729.030033452935</v>
      </c>
      <c r="F569" s="3">
        <f>ROUND(2*E569,0)/2</f>
        <v>-18729</v>
      </c>
      <c r="G569" s="3">
        <f>C569-(C$7+C$8*F569)</f>
        <v>-1.7811999998230021E-2</v>
      </c>
      <c r="I569" s="3">
        <f>G569</f>
        <v>-1.7811999998230021E-2</v>
      </c>
      <c r="O569" s="5">
        <f ca="1">+C$11+C$12*F569</f>
        <v>8.5462094900922402E-4</v>
      </c>
      <c r="Q569" s="4">
        <f>C569-15018.5</f>
        <v>26373.949999999997</v>
      </c>
      <c r="AG569" s="3" t="s">
        <v>2127</v>
      </c>
    </row>
    <row r="570" spans="1:33" x14ac:dyDescent="0.2">
      <c r="A570" s="19" t="s">
        <v>2071</v>
      </c>
      <c r="B570" s="59"/>
      <c r="C570" s="60">
        <v>41401.356</v>
      </c>
      <c r="D570" s="60"/>
      <c r="E570" s="3">
        <f>(C570-C$7)/C$8</f>
        <v>-18714.013306984645</v>
      </c>
      <c r="F570" s="3">
        <f>ROUND(2*E570,0)/2</f>
        <v>-18714</v>
      </c>
      <c r="G570" s="3">
        <f>C570-(C$7+C$8*F570)</f>
        <v>-7.8919999941717833E-3</v>
      </c>
      <c r="I570" s="3">
        <f>G570</f>
        <v>-7.8919999941717833E-3</v>
      </c>
      <c r="O570" s="5">
        <f ca="1">+C$11+C$12*F570</f>
        <v>8.5186672287707347E-4</v>
      </c>
      <c r="Q570" s="4">
        <f>C570-15018.5</f>
        <v>26382.856</v>
      </c>
      <c r="AC570" s="3">
        <v>11</v>
      </c>
      <c r="AE570" s="3" t="s">
        <v>2038</v>
      </c>
      <c r="AG570" s="3" t="s">
        <v>2127</v>
      </c>
    </row>
    <row r="571" spans="1:33" x14ac:dyDescent="0.2">
      <c r="A571" s="101" t="s">
        <v>3712</v>
      </c>
      <c r="B571" s="102" t="s">
        <v>2245</v>
      </c>
      <c r="C571" s="103">
        <v>41402.548000000003</v>
      </c>
      <c r="D571" s="103" t="s">
        <v>2319</v>
      </c>
      <c r="E571" s="19">
        <f>(C571-C$7)/C$8</f>
        <v>-18712.003432972713</v>
      </c>
      <c r="F571" s="3">
        <f>ROUND(2*E571,0)/2</f>
        <v>-18712</v>
      </c>
      <c r="G571" s="3">
        <f>C571-(C$7+C$8*F571)</f>
        <v>-2.0359999980428256E-3</v>
      </c>
      <c r="I571" s="3">
        <f>G571</f>
        <v>-2.0359999980428256E-3</v>
      </c>
      <c r="O571" s="5">
        <f ca="1">+C$11+C$12*F571</f>
        <v>8.5149949272611981E-4</v>
      </c>
      <c r="Q571" s="4">
        <f>C571-15018.5</f>
        <v>26384.048000000003</v>
      </c>
      <c r="AG571" s="3" t="s">
        <v>2127</v>
      </c>
    </row>
    <row r="572" spans="1:33" x14ac:dyDescent="0.2">
      <c r="A572" s="19" t="s">
        <v>2071</v>
      </c>
      <c r="B572" s="59"/>
      <c r="C572" s="60">
        <v>41411.440999999999</v>
      </c>
      <c r="D572" s="60"/>
      <c r="E572" s="3">
        <f>(C572-C$7)/C$8</f>
        <v>-18697.008626271341</v>
      </c>
      <c r="F572" s="3">
        <f>ROUND(2*E572,0)/2</f>
        <v>-18697</v>
      </c>
      <c r="G572" s="3">
        <f>C572-(C$7+C$8*F572)</f>
        <v>-5.1160000002710149E-3</v>
      </c>
      <c r="I572" s="3">
        <f>G572</f>
        <v>-5.1160000002710149E-3</v>
      </c>
      <c r="O572" s="5">
        <f ca="1">+C$11+C$12*F572</f>
        <v>8.4874526659396926E-4</v>
      </c>
      <c r="Q572" s="4">
        <f>C572-15018.5</f>
        <v>26392.940999999999</v>
      </c>
      <c r="AC572" s="3">
        <v>10</v>
      </c>
      <c r="AE572" s="3" t="s">
        <v>2038</v>
      </c>
      <c r="AG572" s="3" t="s">
        <v>2127</v>
      </c>
    </row>
    <row r="573" spans="1:33" x14ac:dyDescent="0.2">
      <c r="A573" s="101" t="s">
        <v>3712</v>
      </c>
      <c r="B573" s="102" t="s">
        <v>2245</v>
      </c>
      <c r="C573" s="103">
        <v>41415.591</v>
      </c>
      <c r="D573" s="103" t="s">
        <v>2319</v>
      </c>
      <c r="E573" s="19">
        <f>(C573-C$7)/C$8</f>
        <v>-18690.011162219758</v>
      </c>
      <c r="F573" s="3">
        <f>ROUND(2*E573,0)/2</f>
        <v>-18690</v>
      </c>
      <c r="G573" s="3">
        <f>C573-(C$7+C$8*F573)</f>
        <v>-6.6200000001117587E-3</v>
      </c>
      <c r="I573" s="3">
        <f>G573</f>
        <v>-6.6200000001117587E-3</v>
      </c>
      <c r="O573" s="5">
        <f ca="1">+C$11+C$12*F573</f>
        <v>8.4745996106563208E-4</v>
      </c>
      <c r="Q573" s="4">
        <f>C573-15018.5</f>
        <v>26397.091</v>
      </c>
      <c r="AG573" s="3" t="s">
        <v>2127</v>
      </c>
    </row>
    <row r="574" spans="1:33" x14ac:dyDescent="0.2">
      <c r="A574" s="101" t="s">
        <v>3712</v>
      </c>
      <c r="B574" s="102" t="s">
        <v>2245</v>
      </c>
      <c r="C574" s="103">
        <v>41422.707000000002</v>
      </c>
      <c r="D574" s="103" t="s">
        <v>2319</v>
      </c>
      <c r="E574" s="19">
        <f>(C574-C$7)/C$8</f>
        <v>-18678.012619041187</v>
      </c>
      <c r="F574" s="3">
        <f>ROUND(2*E574,0)/2</f>
        <v>-18678</v>
      </c>
      <c r="G574" s="3">
        <f>C574-(C$7+C$8*F574)</f>
        <v>-7.4839999942923896E-3</v>
      </c>
      <c r="I574" s="3">
        <f>G574</f>
        <v>-7.4839999942923896E-3</v>
      </c>
      <c r="O574" s="5">
        <f ca="1">+C$11+C$12*F574</f>
        <v>8.4525658015991139E-4</v>
      </c>
      <c r="Q574" s="4">
        <f>C574-15018.5</f>
        <v>26404.207000000002</v>
      </c>
    </row>
    <row r="575" spans="1:33" x14ac:dyDescent="0.2">
      <c r="A575" s="19" t="s">
        <v>2071</v>
      </c>
      <c r="B575" s="59"/>
      <c r="C575" s="60">
        <v>41446.44</v>
      </c>
      <c r="D575" s="60"/>
      <c r="E575" s="3">
        <f>(C575-C$7)/C$8</f>
        <v>-18637.995555345715</v>
      </c>
      <c r="F575" s="3">
        <f>ROUND(2*E575,0)/2</f>
        <v>-18638</v>
      </c>
      <c r="G575" s="3">
        <f>C575-(C$7+C$8*F575)</f>
        <v>2.6360000047134236E-3</v>
      </c>
      <c r="I575" s="3">
        <f>G575</f>
        <v>2.6360000047134236E-3</v>
      </c>
      <c r="O575" s="5">
        <f ca="1">+C$11+C$12*F575</f>
        <v>8.3791197714084284E-4</v>
      </c>
      <c r="Q575" s="4">
        <f>C575-15018.5</f>
        <v>26427.940000000002</v>
      </c>
      <c r="AC575" s="3">
        <v>11</v>
      </c>
      <c r="AE575" s="3" t="s">
        <v>2038</v>
      </c>
      <c r="AG575" s="3" t="s">
        <v>2127</v>
      </c>
    </row>
    <row r="576" spans="1:33" x14ac:dyDescent="0.2">
      <c r="A576" s="19" t="s">
        <v>2071</v>
      </c>
      <c r="B576" s="59"/>
      <c r="C576" s="60">
        <v>41449.396000000001</v>
      </c>
      <c r="D576" s="60"/>
      <c r="E576" s="3">
        <f>(C576-C$7)/C$8</f>
        <v>-18633.011337577893</v>
      </c>
      <c r="F576" s="3">
        <f>ROUND(2*E576,0)/2</f>
        <v>-18633</v>
      </c>
      <c r="G576" s="3">
        <f>C576-(C$7+C$8*F576)</f>
        <v>-6.7239999989396892E-3</v>
      </c>
      <c r="I576" s="3">
        <f>G576</f>
        <v>-6.7239999989396892E-3</v>
      </c>
      <c r="O576" s="5">
        <f ca="1">+C$11+C$12*F576</f>
        <v>8.3699390176345933E-4</v>
      </c>
      <c r="Q576" s="4">
        <f>C576-15018.5</f>
        <v>26430.896000000001</v>
      </c>
      <c r="AC576" s="3">
        <v>10</v>
      </c>
      <c r="AE576" s="3" t="s">
        <v>2038</v>
      </c>
    </row>
    <row r="577" spans="1:33" x14ac:dyDescent="0.2">
      <c r="A577" s="19" t="s">
        <v>2072</v>
      </c>
      <c r="B577" s="59"/>
      <c r="C577" s="60">
        <v>41513.451999999997</v>
      </c>
      <c r="D577" s="60"/>
      <c r="E577" s="3">
        <f>(C577-C$7)/C$8</f>
        <v>-18525.004215339788</v>
      </c>
      <c r="F577" s="3">
        <f>ROUND(2*E577,0)/2</f>
        <v>-18525</v>
      </c>
      <c r="G577" s="3">
        <f>C577-(C$7+C$8*F577)</f>
        <v>-2.4999999950523488E-3</v>
      </c>
      <c r="I577" s="3">
        <f>G577</f>
        <v>-2.4999999950523488E-3</v>
      </c>
      <c r="O577" s="5">
        <f ca="1">+C$11+C$12*F577</f>
        <v>8.1716347361197395E-4</v>
      </c>
      <c r="Q577" s="4">
        <f>C577-15018.5</f>
        <v>26494.951999999997</v>
      </c>
      <c r="AC577" s="3">
        <v>6</v>
      </c>
      <c r="AE577" s="3" t="s">
        <v>2040</v>
      </c>
      <c r="AG577" s="3" t="s">
        <v>2127</v>
      </c>
    </row>
    <row r="578" spans="1:33" x14ac:dyDescent="0.2">
      <c r="A578" s="101" t="s">
        <v>821</v>
      </c>
      <c r="B578" s="102" t="s">
        <v>2245</v>
      </c>
      <c r="C578" s="103">
        <v>41519.385000000002</v>
      </c>
      <c r="D578" s="103" t="s">
        <v>2319</v>
      </c>
      <c r="E578" s="19">
        <f>(C578-C$7)/C$8</f>
        <v>-18515.000370949892</v>
      </c>
      <c r="F578" s="3">
        <f>ROUND(2*E578,0)/2</f>
        <v>-18515</v>
      </c>
      <c r="G578" s="3">
        <f>C578-(C$7+C$8*F578)</f>
        <v>-2.1999999444233254E-4</v>
      </c>
      <c r="I578" s="3">
        <f>G578</f>
        <v>-2.1999999444233254E-4</v>
      </c>
      <c r="O578" s="5">
        <f ca="1">+C$11+C$12*F578</f>
        <v>8.1532732285720692E-4</v>
      </c>
      <c r="Q578" s="4">
        <f>C578-15018.5</f>
        <v>26500.885000000002</v>
      </c>
      <c r="AG578" s="3" t="s">
        <v>2127</v>
      </c>
    </row>
    <row r="579" spans="1:33" x14ac:dyDescent="0.2">
      <c r="A579" s="19" t="s">
        <v>2073</v>
      </c>
      <c r="B579" s="59"/>
      <c r="C579" s="60">
        <v>41542.502</v>
      </c>
      <c r="D579" s="60"/>
      <c r="E579" s="3">
        <f>(C579-C$7)/C$8</f>
        <v>-18476.021966978707</v>
      </c>
      <c r="F579" s="3">
        <f>ROUND(2*E579,0)/2</f>
        <v>-18476</v>
      </c>
      <c r="G579" s="3">
        <f>C579-(C$7+C$8*F579)</f>
        <v>-1.3027999993937556E-2</v>
      </c>
      <c r="I579" s="3">
        <f>G579</f>
        <v>-1.3027999993937556E-2</v>
      </c>
      <c r="O579" s="5">
        <f ca="1">+C$11+C$12*F579</f>
        <v>8.0816633491361499E-4</v>
      </c>
      <c r="Q579" s="4">
        <f>C579-15018.5</f>
        <v>26524.002</v>
      </c>
      <c r="AC579" s="3">
        <v>10</v>
      </c>
      <c r="AE579" s="3" t="s">
        <v>2038</v>
      </c>
      <c r="AG579" s="3" t="s">
        <v>2127</v>
      </c>
    </row>
    <row r="580" spans="1:33" x14ac:dyDescent="0.2">
      <c r="A580" s="101" t="s">
        <v>3712</v>
      </c>
      <c r="B580" s="102" t="s">
        <v>2245</v>
      </c>
      <c r="C580" s="103">
        <v>41590.546999999999</v>
      </c>
      <c r="D580" s="103" t="s">
        <v>2319</v>
      </c>
      <c r="E580" s="19">
        <f>(C580-C$7)/C$8</f>
        <v>-18395.011566892379</v>
      </c>
      <c r="F580" s="3">
        <f>ROUND(2*E580,0)/2</f>
        <v>-18395</v>
      </c>
      <c r="G580" s="3">
        <f>C580-(C$7+C$8*F580)</f>
        <v>-6.8600000013248064E-3</v>
      </c>
      <c r="I580" s="3">
        <f>G580</f>
        <v>-6.8600000013248064E-3</v>
      </c>
      <c r="O580" s="5">
        <f ca="1">+C$11+C$12*F580</f>
        <v>7.9329351380000128E-4</v>
      </c>
      <c r="Q580" s="4">
        <f>C580-15018.5</f>
        <v>26572.046999999999</v>
      </c>
      <c r="AG580" s="3" t="s">
        <v>2127</v>
      </c>
    </row>
    <row r="581" spans="1:33" x14ac:dyDescent="0.2">
      <c r="A581" s="19" t="s">
        <v>2074</v>
      </c>
      <c r="B581" s="59"/>
      <c r="C581" s="60">
        <v>41592.324999999997</v>
      </c>
      <c r="D581" s="60"/>
      <c r="E581" s="3">
        <f>(C581-C$7)/C$8</f>
        <v>-18392.013617233657</v>
      </c>
      <c r="F581" s="3">
        <f>ROUND(2*E581,0)/2</f>
        <v>-18392</v>
      </c>
      <c r="G581" s="3">
        <f>C581-(C$7+C$8*F581)</f>
        <v>-8.0759999982547015E-3</v>
      </c>
      <c r="I581" s="3">
        <f>G581</f>
        <v>-8.0759999982547015E-3</v>
      </c>
      <c r="O581" s="5">
        <f ca="1">+C$11+C$12*F581</f>
        <v>7.92742668573571E-4</v>
      </c>
      <c r="Q581" s="4">
        <f>C581-15018.5</f>
        <v>26573.824999999997</v>
      </c>
      <c r="AC581" s="3">
        <v>12</v>
      </c>
      <c r="AE581" s="3" t="s">
        <v>2038</v>
      </c>
      <c r="AG581" s="3" t="s">
        <v>2127</v>
      </c>
    </row>
    <row r="582" spans="1:33" x14ac:dyDescent="0.2">
      <c r="A582" s="19" t="s">
        <v>2074</v>
      </c>
      <c r="B582" s="59"/>
      <c r="C582" s="60">
        <v>41595.286999999997</v>
      </c>
      <c r="D582" s="60"/>
      <c r="E582" s="3">
        <f>(C582-C$7)/C$8</f>
        <v>-18387.019282650337</v>
      </c>
      <c r="F582" s="3">
        <f>ROUND(2*E582,0)/2</f>
        <v>-18387</v>
      </c>
      <c r="G582" s="3">
        <f>C582-(C$7+C$8*F582)</f>
        <v>-1.1436000000685453E-2</v>
      </c>
      <c r="I582" s="3">
        <f>G582</f>
        <v>-1.1436000000685453E-2</v>
      </c>
      <c r="O582" s="5">
        <f ca="1">+C$11+C$12*F582</f>
        <v>7.9182459319618748E-4</v>
      </c>
      <c r="Q582" s="4">
        <f>C582-15018.5</f>
        <v>26576.786999999997</v>
      </c>
      <c r="AC582" s="3">
        <v>7</v>
      </c>
      <c r="AE582" s="3" t="s">
        <v>2041</v>
      </c>
      <c r="AG582" s="3" t="s">
        <v>2127</v>
      </c>
    </row>
    <row r="583" spans="1:33" x14ac:dyDescent="0.2">
      <c r="A583" s="101" t="s">
        <v>3712</v>
      </c>
      <c r="B583" s="102" t="s">
        <v>2245</v>
      </c>
      <c r="C583" s="103">
        <v>41599.446000000004</v>
      </c>
      <c r="D583" s="103" t="s">
        <v>2319</v>
      </c>
      <c r="E583" s="19">
        <f>(C583-C$7)/C$8</f>
        <v>-18380.006643375498</v>
      </c>
      <c r="F583" s="3">
        <f>ROUND(2*E583,0)/2</f>
        <v>-18380</v>
      </c>
      <c r="G583" s="3">
        <f>C583-(C$7+C$8*F583)</f>
        <v>-3.9399999950546771E-3</v>
      </c>
      <c r="I583" s="3">
        <f>G583</f>
        <v>-3.9399999950546771E-3</v>
      </c>
      <c r="O583" s="5">
        <f ca="1">+C$11+C$12*F583</f>
        <v>7.905392876678503E-4</v>
      </c>
      <c r="Q583" s="4">
        <f>C583-15018.5</f>
        <v>26580.946000000004</v>
      </c>
    </row>
    <row r="584" spans="1:33" x14ac:dyDescent="0.2">
      <c r="A584" s="101" t="s">
        <v>3712</v>
      </c>
      <c r="B584" s="102" t="s">
        <v>2245</v>
      </c>
      <c r="C584" s="103">
        <v>41605.379999999997</v>
      </c>
      <c r="D584" s="103" t="s">
        <v>2319</v>
      </c>
      <c r="E584" s="19">
        <f>(C584-C$7)/C$8</f>
        <v>-18370.001112849703</v>
      </c>
      <c r="F584" s="3">
        <f>ROUND(2*E584,0)/2</f>
        <v>-18370</v>
      </c>
      <c r="G584" s="3">
        <f>C584-(C$7+C$8*F584)</f>
        <v>-6.5999999787891284E-4</v>
      </c>
      <c r="I584" s="3">
        <f>G584</f>
        <v>-6.5999999787891284E-4</v>
      </c>
      <c r="O584" s="5">
        <f ca="1">+C$11+C$12*F584</f>
        <v>7.8870313691308327E-4</v>
      </c>
      <c r="Q584" s="4">
        <f>C584-15018.5</f>
        <v>26586.879999999997</v>
      </c>
    </row>
    <row r="585" spans="1:33" x14ac:dyDescent="0.2">
      <c r="A585" s="19" t="s">
        <v>2074</v>
      </c>
      <c r="B585" s="59"/>
      <c r="C585" s="60">
        <v>41637.4</v>
      </c>
      <c r="D585" s="60"/>
      <c r="E585" s="3">
        <f>(C585-C$7)/C$8</f>
        <v>-18316.011040817968</v>
      </c>
      <c r="F585" s="3">
        <f>ROUND(2*E585,0)/2</f>
        <v>-18316</v>
      </c>
      <c r="G585" s="3">
        <f>C585-(C$7+C$8*F585)</f>
        <v>-6.5479999975650571E-3</v>
      </c>
      <c r="I585" s="3">
        <f>G585</f>
        <v>-6.5479999975650571E-3</v>
      </c>
      <c r="O585" s="5">
        <f ca="1">+C$11+C$12*F585</f>
        <v>7.787879228373408E-4</v>
      </c>
      <c r="Q585" s="4">
        <f>C585-15018.5</f>
        <v>26618.9</v>
      </c>
      <c r="AC585" s="3">
        <v>10</v>
      </c>
      <c r="AE585" s="3" t="s">
        <v>2038</v>
      </c>
      <c r="AG585" s="3" t="s">
        <v>2127</v>
      </c>
    </row>
    <row r="586" spans="1:33" x14ac:dyDescent="0.2">
      <c r="A586" s="19" t="s">
        <v>2074</v>
      </c>
      <c r="B586" s="59"/>
      <c r="C586" s="60">
        <v>41650.455000000002</v>
      </c>
      <c r="D586" s="60"/>
      <c r="E586" s="3">
        <f>(C586-C$7)/C$8</f>
        <v>-18293.998536434017</v>
      </c>
      <c r="F586" s="3">
        <f>ROUND(2*E586,0)/2</f>
        <v>-18294</v>
      </c>
      <c r="G586" s="3">
        <f>C586-(C$7+C$8*F586)</f>
        <v>8.6800000281073153E-4</v>
      </c>
      <c r="I586" s="3">
        <f>G586</f>
        <v>8.6800000281073153E-4</v>
      </c>
      <c r="O586" s="5">
        <f ca="1">+C$11+C$12*F586</f>
        <v>7.7474839117685308E-4</v>
      </c>
      <c r="Q586" s="4">
        <f>C586-15018.5</f>
        <v>26631.955000000002</v>
      </c>
      <c r="AC586" s="3">
        <v>10</v>
      </c>
      <c r="AE586" s="3" t="s">
        <v>2038</v>
      </c>
    </row>
    <row r="587" spans="1:33" x14ac:dyDescent="0.2">
      <c r="A587" s="19" t="s">
        <v>2075</v>
      </c>
      <c r="B587" s="59"/>
      <c r="C587" s="60">
        <v>41675.353999999999</v>
      </c>
      <c r="D587" s="60"/>
      <c r="E587" s="3">
        <f>(C587-C$7)/C$8</f>
        <v>-18252.015438260441</v>
      </c>
      <c r="F587" s="3">
        <f>ROUND(2*E587,0)/2</f>
        <v>-18252</v>
      </c>
      <c r="G587" s="3">
        <f>C587-(C$7+C$8*F587)</f>
        <v>-9.1559999927994795E-3</v>
      </c>
      <c r="I587" s="3">
        <f>G587</f>
        <v>-9.1559999927994795E-3</v>
      </c>
      <c r="O587" s="5">
        <f ca="1">+C$11+C$12*F587</f>
        <v>7.6703655800683087E-4</v>
      </c>
      <c r="Q587" s="4">
        <f>C587-15018.5</f>
        <v>26656.853999999999</v>
      </c>
      <c r="AC587" s="3">
        <v>8</v>
      </c>
      <c r="AE587" s="3" t="s">
        <v>2050</v>
      </c>
    </row>
    <row r="588" spans="1:33" x14ac:dyDescent="0.2">
      <c r="A588" s="19" t="s">
        <v>2075</v>
      </c>
      <c r="B588" s="59"/>
      <c r="C588" s="60">
        <v>41678.334000000003</v>
      </c>
      <c r="D588" s="60"/>
      <c r="E588" s="3">
        <f>(C588-C$7)/C$8</f>
        <v>-18246.990753230628</v>
      </c>
      <c r="F588" s="3">
        <f>ROUND(2*E588,0)/2</f>
        <v>-18247</v>
      </c>
      <c r="G588" s="3">
        <f>C588-(C$7+C$8*F588)</f>
        <v>5.4840000084368512E-3</v>
      </c>
      <c r="I588" s="3">
        <f>G588</f>
        <v>5.4840000084368512E-3</v>
      </c>
      <c r="O588" s="5">
        <f ca="1">+C$11+C$12*F588</f>
        <v>7.6611848262944735E-4</v>
      </c>
      <c r="Q588" s="4">
        <f>C588-15018.5</f>
        <v>26659.834000000003</v>
      </c>
      <c r="AC588" s="3">
        <v>11</v>
      </c>
      <c r="AE588" s="3" t="s">
        <v>2050</v>
      </c>
      <c r="AG588" s="3" t="s">
        <v>2127</v>
      </c>
    </row>
    <row r="589" spans="1:33" x14ac:dyDescent="0.2">
      <c r="A589" s="20" t="s">
        <v>2296</v>
      </c>
      <c r="B589" s="64"/>
      <c r="C589" s="20">
        <v>41681.287900000003</v>
      </c>
      <c r="D589" s="20"/>
      <c r="E589" s="3">
        <f>(C589-C$7)/C$8</f>
        <v>-18242.010076348222</v>
      </c>
      <c r="F589" s="3">
        <f>ROUND(2*E589,0)/2</f>
        <v>-18242</v>
      </c>
      <c r="G589" s="3">
        <f>C589-(C$7+C$8*F589)</f>
        <v>-5.9759999930975027E-3</v>
      </c>
      <c r="J589" s="3">
        <f>G589</f>
        <v>-5.9759999930975027E-3</v>
      </c>
      <c r="O589" s="5">
        <f ca="1">+C$11+C$12*F589</f>
        <v>7.6520040725206384E-4</v>
      </c>
      <c r="Q589" s="4">
        <f>C589-15018.5</f>
        <v>26662.787900000003</v>
      </c>
      <c r="AG589" s="3" t="s">
        <v>2127</v>
      </c>
    </row>
    <row r="590" spans="1:33" x14ac:dyDescent="0.2">
      <c r="A590" s="19" t="s">
        <v>2296</v>
      </c>
      <c r="B590" s="59" t="s">
        <v>2245</v>
      </c>
      <c r="C590" s="60">
        <v>41681.287900000003</v>
      </c>
      <c r="D590" s="60"/>
      <c r="E590" s="3">
        <f>(C590-C$7)/C$8</f>
        <v>-18242.010076348222</v>
      </c>
      <c r="F590" s="3">
        <f>ROUND(2*E590,0)/2</f>
        <v>-18242</v>
      </c>
      <c r="G590" s="3">
        <f>C590-(C$7+C$8*F590)</f>
        <v>-5.9759999930975027E-3</v>
      </c>
      <c r="J590" s="3">
        <f>G590</f>
        <v>-5.9759999930975027E-3</v>
      </c>
      <c r="O590" s="5">
        <f ca="1">+C$11+C$12*F590</f>
        <v>7.6520040725206384E-4</v>
      </c>
      <c r="Q590" s="4">
        <f>C590-15018.5</f>
        <v>26662.787900000003</v>
      </c>
      <c r="AG590" s="3" t="s">
        <v>2127</v>
      </c>
    </row>
    <row r="591" spans="1:33" x14ac:dyDescent="0.2">
      <c r="A591" s="101" t="s">
        <v>1103</v>
      </c>
      <c r="B591" s="102" t="s">
        <v>2245</v>
      </c>
      <c r="C591" s="103">
        <v>41681.292000000001</v>
      </c>
      <c r="D591" s="103" t="s">
        <v>2319</v>
      </c>
      <c r="E591" s="19">
        <f>(C591-C$7)/C$8</f>
        <v>-18242.00316319097</v>
      </c>
      <c r="F591" s="3">
        <f>ROUND(2*E591,0)/2</f>
        <v>-18242</v>
      </c>
      <c r="G591" s="3">
        <f>C591-(C$7+C$8*F591)</f>
        <v>-1.875999994808808E-3</v>
      </c>
      <c r="I591" s="3">
        <f>G591</f>
        <v>-1.875999994808808E-3</v>
      </c>
      <c r="O591" s="5">
        <f ca="1">+C$11+C$12*F591</f>
        <v>7.6520040725206384E-4</v>
      </c>
      <c r="Q591" s="4">
        <f>C591-15018.5</f>
        <v>26662.792000000001</v>
      </c>
      <c r="AG591" s="3" t="s">
        <v>2127</v>
      </c>
    </row>
    <row r="592" spans="1:33" x14ac:dyDescent="0.2">
      <c r="A592" s="101" t="s">
        <v>3712</v>
      </c>
      <c r="B592" s="102" t="s">
        <v>2245</v>
      </c>
      <c r="C592" s="103">
        <v>41682.472999999998</v>
      </c>
      <c r="D592" s="103" t="s">
        <v>2319</v>
      </c>
      <c r="E592" s="19">
        <f>(C592-C$7)/C$8</f>
        <v>-18240.011836674126</v>
      </c>
      <c r="F592" s="3">
        <f>ROUND(2*E592,0)/2</f>
        <v>-18240</v>
      </c>
      <c r="G592" s="3">
        <f>C592-(C$7+C$8*F592)</f>
        <v>-7.0199999972828664E-3</v>
      </c>
      <c r="I592" s="3">
        <f>G592</f>
        <v>-7.0199999972828664E-3</v>
      </c>
      <c r="O592" s="5">
        <f ca="1">+C$11+C$12*F592</f>
        <v>7.6483317710111017E-4</v>
      </c>
      <c r="Q592" s="4">
        <f>C592-15018.5</f>
        <v>26663.972999999998</v>
      </c>
      <c r="AG592" s="3" t="s">
        <v>2037</v>
      </c>
    </row>
    <row r="593" spans="1:33" x14ac:dyDescent="0.2">
      <c r="A593" s="101" t="s">
        <v>1110</v>
      </c>
      <c r="B593" s="102" t="s">
        <v>2245</v>
      </c>
      <c r="C593" s="103">
        <v>41695.519399999997</v>
      </c>
      <c r="D593" s="103" t="s">
        <v>2319</v>
      </c>
      <c r="E593" s="19">
        <f>(C593-C$7)/C$8</f>
        <v>-18218.013833059053</v>
      </c>
      <c r="F593" s="3">
        <f>ROUND(2*E593,0)/2</f>
        <v>-18218</v>
      </c>
      <c r="G593" s="3">
        <f>C593-(C$7+C$8*F593)</f>
        <v>-8.2039999979315326E-3</v>
      </c>
      <c r="J593" s="3">
        <f>G593</f>
        <v>-8.2039999979315326E-3</v>
      </c>
      <c r="O593" s="5">
        <f ca="1">+C$11+C$12*F593</f>
        <v>7.6079364544062245E-4</v>
      </c>
      <c r="Q593" s="4">
        <f>C593-15018.5</f>
        <v>26677.019399999997</v>
      </c>
      <c r="AG593" s="3" t="s">
        <v>2037</v>
      </c>
    </row>
    <row r="594" spans="1:33" x14ac:dyDescent="0.2">
      <c r="A594" s="101" t="s">
        <v>1110</v>
      </c>
      <c r="B594" s="102" t="s">
        <v>2245</v>
      </c>
      <c r="C594" s="103">
        <v>41697.298000000003</v>
      </c>
      <c r="D594" s="103" t="s">
        <v>2319</v>
      </c>
      <c r="E594" s="19">
        <f>(C594-C$7)/C$8</f>
        <v>-18215.014871718769</v>
      </c>
      <c r="F594" s="3">
        <f>ROUND(2*E594,0)/2</f>
        <v>-18215</v>
      </c>
      <c r="G594" s="3">
        <f>C594-(C$7+C$8*F594)</f>
        <v>-8.8199999954667874E-3</v>
      </c>
      <c r="J594" s="3">
        <f>G594</f>
        <v>-8.8199999954667874E-3</v>
      </c>
      <c r="O594" s="5">
        <f ca="1">+C$11+C$12*F594</f>
        <v>7.602428002141926E-4</v>
      </c>
      <c r="Q594" s="4">
        <f>C594-15018.5</f>
        <v>26678.798000000003</v>
      </c>
      <c r="AG594" s="3" t="s">
        <v>2037</v>
      </c>
    </row>
    <row r="595" spans="1:33" x14ac:dyDescent="0.2">
      <c r="A595" s="19" t="s">
        <v>2076</v>
      </c>
      <c r="B595" s="59"/>
      <c r="C595" s="60">
        <v>41719.252</v>
      </c>
      <c r="D595" s="60"/>
      <c r="E595" s="3">
        <f>(C595-C$7)/C$8</f>
        <v>-18177.997443817945</v>
      </c>
      <c r="F595" s="3">
        <f>ROUND(2*E595,0)/2</f>
        <v>-18178</v>
      </c>
      <c r="G595" s="3">
        <f>C595-(C$7+C$8*F595)</f>
        <v>1.5160000039031729E-3</v>
      </c>
      <c r="I595" s="3">
        <f>G595</f>
        <v>1.5160000039031729E-3</v>
      </c>
      <c r="O595" s="5">
        <f ca="1">+C$11+C$12*F595</f>
        <v>7.534490424215539E-4</v>
      </c>
      <c r="Q595" s="4">
        <f>C595-15018.5</f>
        <v>26700.752</v>
      </c>
      <c r="AC595" s="3">
        <v>5</v>
      </c>
      <c r="AE595" s="3" t="s">
        <v>2041</v>
      </c>
      <c r="AG595" s="3" t="s">
        <v>2037</v>
      </c>
    </row>
    <row r="596" spans="1:33" x14ac:dyDescent="0.2">
      <c r="A596" s="19" t="s">
        <v>2076</v>
      </c>
      <c r="B596" s="59"/>
      <c r="C596" s="60">
        <v>41725.758000000002</v>
      </c>
      <c r="D596" s="60"/>
      <c r="E596" s="3">
        <f>(C596-C$7)/C$8</f>
        <v>-18167.027443548162</v>
      </c>
      <c r="F596" s="3">
        <f>ROUND(2*E596,0)/2</f>
        <v>-18167</v>
      </c>
      <c r="G596" s="3">
        <f>C596-(C$7+C$8*F596)</f>
        <v>-1.6275999994832091E-2</v>
      </c>
      <c r="I596" s="3">
        <f>G596</f>
        <v>-1.6275999994832091E-2</v>
      </c>
      <c r="O596" s="5">
        <f ca="1">+C$11+C$12*F596</f>
        <v>7.5142927659131026E-4</v>
      </c>
      <c r="Q596" s="4">
        <f>C596-15018.5</f>
        <v>26707.258000000002</v>
      </c>
      <c r="AC596" s="3">
        <v>17</v>
      </c>
      <c r="AE596" s="3" t="s">
        <v>2077</v>
      </c>
      <c r="AG596" s="3" t="s">
        <v>2037</v>
      </c>
    </row>
    <row r="597" spans="1:33" x14ac:dyDescent="0.2">
      <c r="A597" s="101" t="s">
        <v>3902</v>
      </c>
      <c r="B597" s="102" t="s">
        <v>2245</v>
      </c>
      <c r="C597" s="103">
        <v>41727.555</v>
      </c>
      <c r="D597" s="103" t="s">
        <v>2319</v>
      </c>
      <c r="E597" s="19">
        <f>(C597-C$7)/C$8</f>
        <v>-18163.997457307032</v>
      </c>
      <c r="F597" s="3">
        <f>ROUND(2*E597,0)/2</f>
        <v>-18164</v>
      </c>
      <c r="G597" s="3">
        <f>C597-(C$7+C$8*F597)</f>
        <v>1.5080000011948869E-3</v>
      </c>
      <c r="I597" s="3">
        <f>G597</f>
        <v>1.5080000011948869E-3</v>
      </c>
      <c r="O597" s="5">
        <f ca="1">+C$11+C$12*F597</f>
        <v>7.5087843136487998E-4</v>
      </c>
      <c r="Q597" s="4">
        <f>C597-15018.5</f>
        <v>26709.055</v>
      </c>
      <c r="AG597" s="3" t="s">
        <v>2037</v>
      </c>
    </row>
    <row r="598" spans="1:33" x14ac:dyDescent="0.2">
      <c r="A598" s="19" t="s">
        <v>2076</v>
      </c>
      <c r="B598" s="59"/>
      <c r="C598" s="60">
        <v>41729.322999999997</v>
      </c>
      <c r="D598" s="60"/>
      <c r="E598" s="3">
        <f>(C598-C$7)/C$8</f>
        <v>-18161.016369007473</v>
      </c>
      <c r="F598" s="3">
        <f>ROUND(2*E598,0)/2</f>
        <v>-18161</v>
      </c>
      <c r="G598" s="3">
        <f>C598-(C$7+C$8*F598)</f>
        <v>-9.7079999977722764E-3</v>
      </c>
      <c r="I598" s="3">
        <f>G598</f>
        <v>-9.7079999977722764E-3</v>
      </c>
      <c r="O598" s="5">
        <f ca="1">+C$11+C$12*F598</f>
        <v>7.5032758613844969E-4</v>
      </c>
      <c r="Q598" s="4">
        <f>C598-15018.5</f>
        <v>26710.822999999997</v>
      </c>
      <c r="AC598" s="3">
        <v>7</v>
      </c>
      <c r="AE598" s="3" t="s">
        <v>2050</v>
      </c>
      <c r="AG598" s="3" t="s">
        <v>2037</v>
      </c>
    </row>
    <row r="599" spans="1:33" x14ac:dyDescent="0.2">
      <c r="A599" s="19" t="s">
        <v>2076</v>
      </c>
      <c r="B599" s="59"/>
      <c r="C599" s="60">
        <v>41747.705000000002</v>
      </c>
      <c r="D599" s="60"/>
      <c r="E599" s="3">
        <f>(C599-C$7)/C$8</f>
        <v>-18130.021818598743</v>
      </c>
      <c r="F599" s="3">
        <f>ROUND(2*E599,0)/2</f>
        <v>-18130</v>
      </c>
      <c r="G599" s="3">
        <f>C599-(C$7+C$8*F599)</f>
        <v>-1.293999999325024E-2</v>
      </c>
      <c r="I599" s="3">
        <f>G599</f>
        <v>-1.293999999325024E-2</v>
      </c>
      <c r="O599" s="5">
        <f ca="1">+C$11+C$12*F599</f>
        <v>7.4463551879867156E-4</v>
      </c>
      <c r="Q599" s="4">
        <f>C599-15018.5</f>
        <v>26729.205000000002</v>
      </c>
      <c r="AC599" s="3">
        <v>12</v>
      </c>
      <c r="AE599" s="3" t="s">
        <v>2077</v>
      </c>
    </row>
    <row r="600" spans="1:33" x14ac:dyDescent="0.2">
      <c r="A600" s="19" t="s">
        <v>2076</v>
      </c>
      <c r="B600" s="59"/>
      <c r="C600" s="60">
        <v>41752.449000000001</v>
      </c>
      <c r="D600" s="60"/>
      <c r="E600" s="3">
        <f>(C600-C$7)/C$8</f>
        <v>-18122.022789813036</v>
      </c>
      <c r="F600" s="3">
        <f>ROUND(2*E600,0)/2</f>
        <v>-18122</v>
      </c>
      <c r="G600" s="3">
        <f>C600-(C$7+C$8*F600)</f>
        <v>-1.3515999999071937E-2</v>
      </c>
      <c r="I600" s="3">
        <f>G600</f>
        <v>-1.3515999999071937E-2</v>
      </c>
      <c r="O600" s="5">
        <f ca="1">+C$11+C$12*F600</f>
        <v>7.4316659819485776E-4</v>
      </c>
      <c r="Q600" s="4">
        <f>C600-15018.5</f>
        <v>26733.949000000001</v>
      </c>
      <c r="AC600" s="3">
        <v>13</v>
      </c>
      <c r="AE600" s="3" t="s">
        <v>2038</v>
      </c>
    </row>
    <row r="601" spans="1:33" x14ac:dyDescent="0.2">
      <c r="A601" s="101" t="s">
        <v>3902</v>
      </c>
      <c r="B601" s="102" t="s">
        <v>2245</v>
      </c>
      <c r="C601" s="103">
        <v>41759.574000000001</v>
      </c>
      <c r="D601" s="103" t="s">
        <v>2319</v>
      </c>
      <c r="E601" s="19">
        <f>(C601-C$7)/C$8</f>
        <v>-18110.009071411223</v>
      </c>
      <c r="F601" s="3">
        <f>ROUND(2*E601,0)/2</f>
        <v>-18110</v>
      </c>
      <c r="G601" s="3">
        <f>C601-(C$7+C$8*F601)</f>
        <v>-5.3799999950570054E-3</v>
      </c>
      <c r="I601" s="3">
        <f>G601</f>
        <v>-5.3799999950570054E-3</v>
      </c>
      <c r="O601" s="5">
        <f ca="1">+C$11+C$12*F601</f>
        <v>7.409632172891375E-4</v>
      </c>
      <c r="Q601" s="4">
        <f>C601-15018.5</f>
        <v>26741.074000000001</v>
      </c>
    </row>
    <row r="602" spans="1:33" x14ac:dyDescent="0.2">
      <c r="A602" s="19" t="s">
        <v>2076</v>
      </c>
      <c r="B602" s="59"/>
      <c r="C602" s="60">
        <v>41764.311000000002</v>
      </c>
      <c r="D602" s="60"/>
      <c r="E602" s="3">
        <f>(C602-C$7)/C$8</f>
        <v>-18102.021845576921</v>
      </c>
      <c r="F602" s="3">
        <f>ROUND(2*E602,0)/2</f>
        <v>-18102</v>
      </c>
      <c r="G602" s="3">
        <f>C602-(C$7+C$8*F602)</f>
        <v>-1.2955999991390854E-2</v>
      </c>
      <c r="I602" s="3">
        <f>G602</f>
        <v>-1.2955999991390854E-2</v>
      </c>
      <c r="O602" s="5">
        <f ca="1">+C$11+C$12*F602</f>
        <v>7.3949429668532371E-4</v>
      </c>
      <c r="Q602" s="4">
        <f>C602-15018.5</f>
        <v>26745.811000000002</v>
      </c>
      <c r="AC602" s="3">
        <v>8</v>
      </c>
      <c r="AE602" s="3" t="s">
        <v>2050</v>
      </c>
      <c r="AG602" s="3" t="s">
        <v>2127</v>
      </c>
    </row>
    <row r="603" spans="1:33" x14ac:dyDescent="0.2">
      <c r="A603" s="101" t="s">
        <v>3915</v>
      </c>
      <c r="B603" s="102" t="s">
        <v>2245</v>
      </c>
      <c r="C603" s="103">
        <v>41764.319000000003</v>
      </c>
      <c r="D603" s="103" t="s">
        <v>2319</v>
      </c>
      <c r="E603" s="19">
        <f>(C603-C$7)/C$8</f>
        <v>-18102.00835648959</v>
      </c>
      <c r="F603" s="3">
        <f>ROUND(2*E603,0)/2</f>
        <v>-18102</v>
      </c>
      <c r="G603" s="3">
        <f>C603-(C$7+C$8*F603)</f>
        <v>-4.9559999897610396E-3</v>
      </c>
      <c r="I603" s="3">
        <f>G603</f>
        <v>-4.9559999897610396E-3</v>
      </c>
      <c r="O603" s="5">
        <f ca="1">+C$11+C$12*F603</f>
        <v>7.3949429668532371E-4</v>
      </c>
      <c r="Q603" s="4">
        <f>C603-15018.5</f>
        <v>26745.819000000003</v>
      </c>
      <c r="AG603" s="3" t="s">
        <v>2037</v>
      </c>
    </row>
    <row r="604" spans="1:33" x14ac:dyDescent="0.2">
      <c r="A604" s="19" t="s">
        <v>2078</v>
      </c>
      <c r="B604" s="59"/>
      <c r="C604" s="60">
        <v>41777.351999999999</v>
      </c>
      <c r="D604" s="60"/>
      <c r="E604" s="3">
        <f>(C604-C$7)/C$8</f>
        <v>-18080.032947095795</v>
      </c>
      <c r="F604" s="3">
        <f>ROUND(2*E604,0)/2</f>
        <v>-18080</v>
      </c>
      <c r="G604" s="3">
        <f>C604-(C$7+C$8*F604)</f>
        <v>-1.9539999993867241E-2</v>
      </c>
      <c r="I604" s="3">
        <f>G604</f>
        <v>-1.9539999993867241E-2</v>
      </c>
      <c r="O604" s="5">
        <f ca="1">+C$11+C$12*F604</f>
        <v>7.3545476502483598E-4</v>
      </c>
      <c r="Q604" s="4">
        <f>C604-15018.5</f>
        <v>26758.851999999999</v>
      </c>
      <c r="AC604" s="3">
        <v>9</v>
      </c>
      <c r="AE604" s="3" t="s">
        <v>2050</v>
      </c>
      <c r="AG604" s="3" t="s">
        <v>2127</v>
      </c>
    </row>
    <row r="605" spans="1:33" x14ac:dyDescent="0.2">
      <c r="A605" s="19" t="s">
        <v>2078</v>
      </c>
      <c r="B605" s="59"/>
      <c r="C605" s="60">
        <v>41777.360000000001</v>
      </c>
      <c r="D605" s="60"/>
      <c r="E605" s="3">
        <f>(C605-C$7)/C$8</f>
        <v>-18080.019458008464</v>
      </c>
      <c r="F605" s="3">
        <f>ROUND(2*E605,0)/2</f>
        <v>-18080</v>
      </c>
      <c r="G605" s="3">
        <f>C605-(C$7+C$8*F605)</f>
        <v>-1.1539999992237426E-2</v>
      </c>
      <c r="I605" s="3">
        <f>G605</f>
        <v>-1.1539999992237426E-2</v>
      </c>
      <c r="O605" s="5">
        <f ca="1">+C$11+C$12*F605</f>
        <v>7.3545476502483598E-4</v>
      </c>
      <c r="Q605" s="4">
        <f>C605-15018.5</f>
        <v>26758.86</v>
      </c>
      <c r="AC605" s="3">
        <v>11</v>
      </c>
      <c r="AE605" s="3" t="s">
        <v>2038</v>
      </c>
      <c r="AG605" s="3" t="s">
        <v>2037</v>
      </c>
    </row>
    <row r="606" spans="1:33" x14ac:dyDescent="0.2">
      <c r="A606" s="19" t="s">
        <v>2078</v>
      </c>
      <c r="B606" s="59"/>
      <c r="C606" s="60">
        <v>41777.368000000002</v>
      </c>
      <c r="D606" s="60"/>
      <c r="E606" s="3">
        <f>(C606-C$7)/C$8</f>
        <v>-18080.005968921134</v>
      </c>
      <c r="F606" s="3">
        <f>ROUND(2*E606,0)/2</f>
        <v>-18080</v>
      </c>
      <c r="G606" s="3">
        <f>C606-(C$7+C$8*F606)</f>
        <v>-3.5399999906076118E-3</v>
      </c>
      <c r="I606" s="3">
        <f>G606</f>
        <v>-3.5399999906076118E-3</v>
      </c>
      <c r="O606" s="5">
        <f ca="1">+C$11+C$12*F606</f>
        <v>7.3545476502483598E-4</v>
      </c>
      <c r="Q606" s="4">
        <f>C606-15018.5</f>
        <v>26758.868000000002</v>
      </c>
      <c r="AC606" s="3">
        <v>7</v>
      </c>
      <c r="AE606" s="3" t="s">
        <v>2041</v>
      </c>
    </row>
    <row r="607" spans="1:33" x14ac:dyDescent="0.2">
      <c r="A607" s="19" t="s">
        <v>2078</v>
      </c>
      <c r="B607" s="59"/>
      <c r="C607" s="60">
        <v>41786.856</v>
      </c>
      <c r="D607" s="60"/>
      <c r="E607" s="3">
        <f>(C607-C$7)/C$8</f>
        <v>-18064.007911349712</v>
      </c>
      <c r="F607" s="3">
        <f>ROUND(2*E607,0)/2</f>
        <v>-18064</v>
      </c>
      <c r="G607" s="3">
        <f>C607-(C$7+C$8*F607)</f>
        <v>-4.691999994975049E-3</v>
      </c>
      <c r="I607" s="3">
        <f>G607</f>
        <v>-4.691999994975049E-3</v>
      </c>
      <c r="O607" s="5">
        <f ca="1">+C$11+C$12*F607</f>
        <v>7.3251692381720839E-4</v>
      </c>
      <c r="Q607" s="4">
        <f>C607-15018.5</f>
        <v>26768.356</v>
      </c>
      <c r="AC607" s="3">
        <v>15</v>
      </c>
      <c r="AE607" s="3" t="s">
        <v>2077</v>
      </c>
    </row>
    <row r="608" spans="1:33" x14ac:dyDescent="0.2">
      <c r="A608" s="19" t="s">
        <v>2078</v>
      </c>
      <c r="B608" s="59"/>
      <c r="C608" s="60">
        <v>41787.446000000004</v>
      </c>
      <c r="D608" s="60"/>
      <c r="E608" s="3">
        <f>(C608-C$7)/C$8</f>
        <v>-18063.013091159239</v>
      </c>
      <c r="F608" s="3">
        <f>ROUND(2*E608,0)/2</f>
        <v>-18063</v>
      </c>
      <c r="G608" s="3">
        <f>C608-(C$7+C$8*F608)</f>
        <v>-7.7639999944949523E-3</v>
      </c>
      <c r="I608" s="3">
        <f>G608</f>
        <v>-7.7639999944949523E-3</v>
      </c>
      <c r="O608" s="5">
        <f ca="1">+C$11+C$12*F608</f>
        <v>7.3233330874173178E-4</v>
      </c>
      <c r="Q608" s="4">
        <f>C608-15018.5</f>
        <v>26768.946000000004</v>
      </c>
      <c r="AC608" s="3">
        <v>10</v>
      </c>
      <c r="AE608" s="3" t="s">
        <v>2040</v>
      </c>
      <c r="AG608" s="3" t="s">
        <v>2037</v>
      </c>
    </row>
    <row r="609" spans="1:33" x14ac:dyDescent="0.2">
      <c r="A609" s="19" t="s">
        <v>2078</v>
      </c>
      <c r="B609" s="59"/>
      <c r="C609" s="60">
        <v>41806.42</v>
      </c>
      <c r="D609" s="60"/>
      <c r="E609" s="3">
        <f>(C609-C$7)/C$8</f>
        <v>-18031.020348288232</v>
      </c>
      <c r="F609" s="3">
        <f>ROUND(2*E609,0)/2</f>
        <v>-18031</v>
      </c>
      <c r="G609" s="3">
        <f>C609-(C$7+C$8*F609)</f>
        <v>-1.2067999996361323E-2</v>
      </c>
      <c r="I609" s="3">
        <f>G609</f>
        <v>-1.2067999996361323E-2</v>
      </c>
      <c r="O609" s="5">
        <f ca="1">+C$11+C$12*F609</f>
        <v>7.2645762632647659E-4</v>
      </c>
      <c r="Q609" s="4">
        <f>C609-15018.5</f>
        <v>26787.919999999998</v>
      </c>
      <c r="AC609" s="3">
        <v>9</v>
      </c>
      <c r="AE609" s="3" t="s">
        <v>2038</v>
      </c>
      <c r="AG609" s="3" t="s">
        <v>2127</v>
      </c>
    </row>
    <row r="610" spans="1:33" x14ac:dyDescent="0.2">
      <c r="A610" s="101" t="s">
        <v>1110</v>
      </c>
      <c r="B610" s="102" t="s">
        <v>2245</v>
      </c>
      <c r="C610" s="103">
        <v>41835.480000000003</v>
      </c>
      <c r="D610" s="103" t="s">
        <v>2319</v>
      </c>
      <c r="E610" s="19">
        <f>(C610-C$7)/C$8</f>
        <v>-17982.021238567988</v>
      </c>
      <c r="F610" s="3">
        <f>ROUND(2*E610,0)/2</f>
        <v>-17982</v>
      </c>
      <c r="G610" s="3">
        <f>C610-(C$7+C$8*F610)</f>
        <v>-1.2595999993209261E-2</v>
      </c>
      <c r="J610" s="3">
        <f>G610</f>
        <v>-1.2595999993209261E-2</v>
      </c>
      <c r="O610" s="5">
        <f ca="1">+C$11+C$12*F610</f>
        <v>7.1746048762811763E-4</v>
      </c>
      <c r="Q610" s="4">
        <f>C610-15018.5</f>
        <v>26816.980000000003</v>
      </c>
      <c r="AG610" s="3" t="s">
        <v>2127</v>
      </c>
    </row>
    <row r="611" spans="1:33" x14ac:dyDescent="0.2">
      <c r="A611" s="19" t="s">
        <v>2079</v>
      </c>
      <c r="B611" s="59"/>
      <c r="C611" s="60">
        <v>41860.389000000003</v>
      </c>
      <c r="D611" s="60"/>
      <c r="E611" s="3">
        <f>(C611-C$7)/C$8</f>
        <v>-17940.021279035249</v>
      </c>
      <c r="F611" s="3">
        <f>ROUND(2*E611,0)/2</f>
        <v>-17940</v>
      </c>
      <c r="G611" s="3">
        <f>C611-(C$7+C$8*F611)</f>
        <v>-1.2619999994058162E-2</v>
      </c>
      <c r="I611" s="3">
        <f>G611</f>
        <v>-1.2619999994058162E-2</v>
      </c>
      <c r="O611" s="5">
        <f ca="1">+C$11+C$12*F611</f>
        <v>7.0974865445809585E-4</v>
      </c>
      <c r="Q611" s="4">
        <f>C611-15018.5</f>
        <v>26841.889000000003</v>
      </c>
      <c r="AC611" s="3">
        <v>8</v>
      </c>
      <c r="AE611" s="3" t="s">
        <v>2041</v>
      </c>
      <c r="AG611" s="3" t="s">
        <v>2127</v>
      </c>
    </row>
    <row r="612" spans="1:33" x14ac:dyDescent="0.2">
      <c r="A612" s="101" t="s">
        <v>1103</v>
      </c>
      <c r="B612" s="102" t="s">
        <v>2245</v>
      </c>
      <c r="C612" s="103">
        <v>41895.409</v>
      </c>
      <c r="D612" s="103" t="s">
        <v>2319</v>
      </c>
      <c r="E612" s="19">
        <f>(C612-C$7)/C$8</f>
        <v>-17880.972799255396</v>
      </c>
      <c r="F612" s="3">
        <f>ROUND(2*E612,0)/2</f>
        <v>-17881</v>
      </c>
      <c r="G612" s="3">
        <f>C612-(C$7+C$8*F612)</f>
        <v>1.6132000004290603E-2</v>
      </c>
      <c r="I612" s="3">
        <f>G612</f>
        <v>1.6132000004290603E-2</v>
      </c>
      <c r="O612" s="5">
        <f ca="1">+C$11+C$12*F612</f>
        <v>6.9891536500496943E-4</v>
      </c>
      <c r="Q612" s="4">
        <f>C612-15018.5</f>
        <v>26876.909</v>
      </c>
      <c r="AG612" s="3" t="s">
        <v>2127</v>
      </c>
    </row>
    <row r="613" spans="1:33" x14ac:dyDescent="0.2">
      <c r="A613" s="101" t="s">
        <v>1110</v>
      </c>
      <c r="B613" s="102" t="s">
        <v>2245</v>
      </c>
      <c r="C613" s="103">
        <v>41905.466999999997</v>
      </c>
      <c r="D613" s="103" t="s">
        <v>2319</v>
      </c>
      <c r="E613" s="19">
        <f>(C613-C$7)/C$8</f>
        <v>-17864.013644211831</v>
      </c>
      <c r="F613" s="3">
        <f>ROUND(2*E613,0)/2</f>
        <v>-17864</v>
      </c>
      <c r="G613" s="3">
        <f>C613-(C$7+C$8*F613)</f>
        <v>-8.091999996395316E-3</v>
      </c>
      <c r="J613" s="3">
        <f>G613</f>
        <v>-8.091999996395316E-3</v>
      </c>
      <c r="O613" s="5">
        <f ca="1">+C$11+C$12*F613</f>
        <v>6.9579390872186522E-4</v>
      </c>
      <c r="Q613" s="4">
        <f>C613-15018.5</f>
        <v>26886.966999999997</v>
      </c>
      <c r="AG613" s="3" t="s">
        <v>2127</v>
      </c>
    </row>
    <row r="614" spans="1:33" x14ac:dyDescent="0.2">
      <c r="A614" s="19" t="s">
        <v>2080</v>
      </c>
      <c r="B614" s="59"/>
      <c r="C614" s="60">
        <v>41930.374000000003</v>
      </c>
      <c r="D614" s="60"/>
      <c r="E614" s="3">
        <f>(C614-C$7)/C$8</f>
        <v>-17822.017056950914</v>
      </c>
      <c r="F614" s="3">
        <f>ROUND(2*E614,0)/2</f>
        <v>-17822</v>
      </c>
      <c r="G614" s="3">
        <f>C614-(C$7+C$8*F614)</f>
        <v>-1.0115999990375713E-2</v>
      </c>
      <c r="I614" s="3">
        <f>G614</f>
        <v>-1.0115999990375713E-2</v>
      </c>
      <c r="O614" s="5">
        <f ca="1">+C$11+C$12*F614</f>
        <v>6.8808207555184344E-4</v>
      </c>
      <c r="Q614" s="4">
        <f>C614-15018.5</f>
        <v>26911.874000000003</v>
      </c>
      <c r="AC614" s="3">
        <v>10</v>
      </c>
      <c r="AE614" s="3" t="s">
        <v>2041</v>
      </c>
      <c r="AG614" s="3" t="s">
        <v>2127</v>
      </c>
    </row>
    <row r="615" spans="1:33" x14ac:dyDescent="0.2">
      <c r="A615" s="101" t="s">
        <v>1110</v>
      </c>
      <c r="B615" s="102" t="s">
        <v>2245</v>
      </c>
      <c r="C615" s="103">
        <v>41930.377</v>
      </c>
      <c r="D615" s="103" t="s">
        <v>2319</v>
      </c>
      <c r="E615" s="19">
        <f>(C615-C$7)/C$8</f>
        <v>-17822.01199854317</v>
      </c>
      <c r="F615" s="3">
        <f>ROUND(2*E615,0)/2</f>
        <v>-17822</v>
      </c>
      <c r="G615" s="3">
        <f>C615-(C$7+C$8*F615)</f>
        <v>-7.1159999934025109E-3</v>
      </c>
      <c r="J615" s="3">
        <f>G615</f>
        <v>-7.1159999934025109E-3</v>
      </c>
      <c r="O615" s="5">
        <f ca="1">+C$11+C$12*F615</f>
        <v>6.8808207555184344E-4</v>
      </c>
      <c r="Q615" s="4">
        <f>C615-15018.5</f>
        <v>26911.877</v>
      </c>
      <c r="AG615" s="3" t="s">
        <v>2127</v>
      </c>
    </row>
    <row r="616" spans="1:33" x14ac:dyDescent="0.2">
      <c r="A616" s="101" t="s">
        <v>1110</v>
      </c>
      <c r="B616" s="102" t="s">
        <v>2245</v>
      </c>
      <c r="C616" s="103">
        <v>41931.563499999997</v>
      </c>
      <c r="D616" s="103" t="s">
        <v>2319</v>
      </c>
      <c r="E616" s="19">
        <f>(C616-C$7)/C$8</f>
        <v>-17820.011398278792</v>
      </c>
      <c r="F616" s="3">
        <f>ROUND(2*E616,0)/2</f>
        <v>-17820</v>
      </c>
      <c r="G616" s="3">
        <f>C616-(C$7+C$8*F616)</f>
        <v>-6.7599999965750612E-3</v>
      </c>
      <c r="J616" s="3">
        <f>G616</f>
        <v>-6.7599999965750612E-3</v>
      </c>
      <c r="O616" s="5">
        <f ca="1">+C$11+C$12*F616</f>
        <v>6.8771484540088978E-4</v>
      </c>
      <c r="Q616" s="4">
        <f>C616-15018.5</f>
        <v>26913.063499999997</v>
      </c>
    </row>
    <row r="617" spans="1:33" x14ac:dyDescent="0.2">
      <c r="A617" s="101" t="s">
        <v>1110</v>
      </c>
      <c r="B617" s="102" t="s">
        <v>2245</v>
      </c>
      <c r="C617" s="103">
        <v>41933.343699999998</v>
      </c>
      <c r="D617" s="103" t="s">
        <v>2319</v>
      </c>
      <c r="E617" s="19">
        <f>(C617-C$7)/C$8</f>
        <v>-17817.009739121047</v>
      </c>
      <c r="F617" s="3">
        <f>ROUND(2*E617,0)/2</f>
        <v>-17817</v>
      </c>
      <c r="G617" s="3">
        <f>C617-(C$7+C$8*F617)</f>
        <v>-5.7759999981499277E-3</v>
      </c>
      <c r="J617" s="3">
        <f>G617</f>
        <v>-5.7759999981499277E-3</v>
      </c>
      <c r="O617" s="5">
        <f ca="1">+C$11+C$12*F617</f>
        <v>6.8716400017445993E-4</v>
      </c>
      <c r="Q617" s="4">
        <f>C617-15018.5</f>
        <v>26914.843699999998</v>
      </c>
      <c r="AG617" s="3" t="s">
        <v>2127</v>
      </c>
    </row>
    <row r="618" spans="1:33" x14ac:dyDescent="0.2">
      <c r="A618" s="101" t="s">
        <v>1110</v>
      </c>
      <c r="B618" s="102" t="s">
        <v>2245</v>
      </c>
      <c r="C618" s="103">
        <v>41934.527800000003</v>
      </c>
      <c r="D618" s="103" t="s">
        <v>2319</v>
      </c>
      <c r="E618" s="19">
        <f>(C618-C$7)/C$8</f>
        <v>-17815.013185582851</v>
      </c>
      <c r="F618" s="3">
        <f>ROUND(2*E618,0)/2</f>
        <v>-17815</v>
      </c>
      <c r="G618" s="3">
        <f>C618-(C$7+C$8*F618)</f>
        <v>-7.8199999916250817E-3</v>
      </c>
      <c r="J618" s="3">
        <f>G618</f>
        <v>-7.8199999916250817E-3</v>
      </c>
      <c r="O618" s="5">
        <f ca="1">+C$11+C$12*F618</f>
        <v>6.8679677002350626E-4</v>
      </c>
      <c r="Q618" s="4">
        <f>C618-15018.5</f>
        <v>26916.027800000003</v>
      </c>
      <c r="AG618" s="3" t="s">
        <v>2127</v>
      </c>
    </row>
    <row r="619" spans="1:33" x14ac:dyDescent="0.2">
      <c r="A619" s="19" t="s">
        <v>2080</v>
      </c>
      <c r="B619" s="59"/>
      <c r="C619" s="60">
        <v>41935.735999999997</v>
      </c>
      <c r="D619" s="60"/>
      <c r="E619" s="3">
        <f>(C619-C$7)/C$8</f>
        <v>-17812.975996169098</v>
      </c>
      <c r="F619" s="3">
        <f>ROUND(2*E619,0)/2</f>
        <v>-17813</v>
      </c>
      <c r="G619" s="3">
        <f>C619-(C$7+C$8*F619)</f>
        <v>1.423600000271108E-2</v>
      </c>
      <c r="I619" s="3">
        <f>G619</f>
        <v>1.423600000271108E-2</v>
      </c>
      <c r="O619" s="5">
        <f ca="1">+C$11+C$12*F619</f>
        <v>6.8642953987255303E-4</v>
      </c>
      <c r="Q619" s="4">
        <f>C619-15018.5</f>
        <v>26917.235999999997</v>
      </c>
      <c r="AC619" s="3">
        <v>8</v>
      </c>
      <c r="AE619" s="3" t="s">
        <v>2077</v>
      </c>
      <c r="AG619" s="3" t="s">
        <v>2127</v>
      </c>
    </row>
    <row r="620" spans="1:33" x14ac:dyDescent="0.2">
      <c r="A620" s="19" t="s">
        <v>2080</v>
      </c>
      <c r="B620" s="59"/>
      <c r="C620" s="60">
        <v>41941.637999999999</v>
      </c>
      <c r="D620" s="60"/>
      <c r="E620" s="3">
        <f>(C620-C$7)/C$8</f>
        <v>-17803.024421992603</v>
      </c>
      <c r="F620" s="3">
        <f>ROUND(2*E620,0)/2</f>
        <v>-17803</v>
      </c>
      <c r="G620" s="3">
        <f>C620-(C$7+C$8*F620)</f>
        <v>-1.4483999999356456E-2</v>
      </c>
      <c r="I620" s="3">
        <f>G620</f>
        <v>-1.4483999999356456E-2</v>
      </c>
      <c r="O620" s="5">
        <f ca="1">+C$11+C$12*F620</f>
        <v>6.8459338911778557E-4</v>
      </c>
      <c r="Q620" s="4">
        <f>C620-15018.5</f>
        <v>26923.137999999999</v>
      </c>
      <c r="AC620" s="3">
        <v>8</v>
      </c>
      <c r="AE620" s="3" t="s">
        <v>2040</v>
      </c>
      <c r="AG620" s="3" t="s">
        <v>2127</v>
      </c>
    </row>
    <row r="621" spans="1:33" x14ac:dyDescent="0.2">
      <c r="A621" s="101" t="s">
        <v>1110</v>
      </c>
      <c r="B621" s="102" t="s">
        <v>2245</v>
      </c>
      <c r="C621" s="103">
        <v>41959.436999999998</v>
      </c>
      <c r="D621" s="103" t="s">
        <v>2319</v>
      </c>
      <c r="E621" s="19">
        <f>(C621-C$7)/C$8</f>
        <v>-17773.012888822941</v>
      </c>
      <c r="F621" s="3">
        <f>ROUND(2*E621,0)/2</f>
        <v>-17773</v>
      </c>
      <c r="G621" s="3">
        <f>C621-(C$7+C$8*F621)</f>
        <v>-7.6439999975264072E-3</v>
      </c>
      <c r="J621" s="3">
        <f>G621</f>
        <v>-7.6439999975264072E-3</v>
      </c>
      <c r="O621" s="5">
        <f ca="1">+C$11+C$12*F621</f>
        <v>6.7908493685348405E-4</v>
      </c>
      <c r="Q621" s="4">
        <f>C621-15018.5</f>
        <v>26940.936999999998</v>
      </c>
      <c r="AG621" s="3" t="s">
        <v>2127</v>
      </c>
    </row>
    <row r="622" spans="1:33" x14ac:dyDescent="0.2">
      <c r="A622" s="101" t="s">
        <v>1110</v>
      </c>
      <c r="B622" s="102" t="s">
        <v>2245</v>
      </c>
      <c r="C622" s="103">
        <v>41960.623</v>
      </c>
      <c r="D622" s="103" t="s">
        <v>2319</v>
      </c>
      <c r="E622" s="19">
        <f>(C622-C$7)/C$8</f>
        <v>-17771.013131626511</v>
      </c>
      <c r="F622" s="3">
        <f>ROUND(2*E622,0)/2</f>
        <v>-17771</v>
      </c>
      <c r="G622" s="3">
        <f>C622-(C$7+C$8*F622)</f>
        <v>-7.7879999953438528E-3</v>
      </c>
      <c r="J622" s="3">
        <f>G622</f>
        <v>-7.7879999953438528E-3</v>
      </c>
      <c r="O622" s="5">
        <f ca="1">+C$11+C$12*F622</f>
        <v>6.7871770670253082E-4</v>
      </c>
      <c r="Q622" s="4">
        <f>C622-15018.5</f>
        <v>26942.123</v>
      </c>
      <c r="AG622" s="3" t="s">
        <v>2127</v>
      </c>
    </row>
    <row r="623" spans="1:33" x14ac:dyDescent="0.2">
      <c r="A623" s="101" t="s">
        <v>1103</v>
      </c>
      <c r="B623" s="102" t="s">
        <v>2245</v>
      </c>
      <c r="C623" s="103">
        <v>41962.39</v>
      </c>
      <c r="D623" s="103" t="s">
        <v>2319</v>
      </c>
      <c r="E623" s="19">
        <f>(C623-C$7)/C$8</f>
        <v>-17768.033729462859</v>
      </c>
      <c r="F623" s="3">
        <f>ROUND(2*E623,0)/2</f>
        <v>-17768</v>
      </c>
      <c r="G623" s="3">
        <f>C623-(C$7+C$8*F623)</f>
        <v>-2.0003999998152722E-2</v>
      </c>
      <c r="I623" s="3">
        <f>G623</f>
        <v>-2.0003999998152722E-2</v>
      </c>
      <c r="O623" s="5">
        <f ca="1">+C$11+C$12*F623</f>
        <v>6.7816686147610054E-4</v>
      </c>
      <c r="Q623" s="4">
        <f>C623-15018.5</f>
        <v>26943.89</v>
      </c>
      <c r="AG623" s="3" t="s">
        <v>2127</v>
      </c>
    </row>
    <row r="624" spans="1:33" x14ac:dyDescent="0.2">
      <c r="A624" s="101" t="s">
        <v>1110</v>
      </c>
      <c r="B624" s="102" t="s">
        <v>2245</v>
      </c>
      <c r="C624" s="103">
        <v>41962.402399999999</v>
      </c>
      <c r="D624" s="103" t="s">
        <v>2319</v>
      </c>
      <c r="E624" s="19">
        <f>(C624-C$7)/C$8</f>
        <v>-17768.012821377502</v>
      </c>
      <c r="F624" s="3">
        <f>ROUND(2*E624,0)/2</f>
        <v>-17768</v>
      </c>
      <c r="G624" s="3">
        <f>C624-(C$7+C$8*F624)</f>
        <v>-7.6039999985368922E-3</v>
      </c>
      <c r="J624" s="3">
        <f>G624</f>
        <v>-7.6039999985368922E-3</v>
      </c>
      <c r="O624" s="5">
        <f ca="1">+C$11+C$12*F624</f>
        <v>6.7816686147610054E-4</v>
      </c>
      <c r="Q624" s="4">
        <f>C624-15018.5</f>
        <v>26943.902399999999</v>
      </c>
      <c r="AG624" s="3" t="s">
        <v>2127</v>
      </c>
    </row>
    <row r="625" spans="1:33" x14ac:dyDescent="0.2">
      <c r="A625" s="101" t="s">
        <v>1103</v>
      </c>
      <c r="B625" s="102" t="s">
        <v>2245</v>
      </c>
      <c r="C625" s="103">
        <v>41968.330999999998</v>
      </c>
      <c r="D625" s="103" t="s">
        <v>2319</v>
      </c>
      <c r="E625" s="19">
        <f>(C625-C$7)/C$8</f>
        <v>-17758.016395985644</v>
      </c>
      <c r="F625" s="3">
        <f>ROUND(2*E625,0)/2</f>
        <v>-17758</v>
      </c>
      <c r="G625" s="3">
        <f>C625-(C$7+C$8*F625)</f>
        <v>-9.7239999959128909E-3</v>
      </c>
      <c r="I625" s="3">
        <f>G625</f>
        <v>-9.7239999959128909E-3</v>
      </c>
      <c r="O625" s="5">
        <f ca="1">+C$11+C$12*F625</f>
        <v>6.7633071072133351E-4</v>
      </c>
      <c r="Q625" s="4">
        <f>C625-15018.5</f>
        <v>26949.830999999998</v>
      </c>
      <c r="AG625" s="3" t="s">
        <v>2127</v>
      </c>
    </row>
    <row r="626" spans="1:33" x14ac:dyDescent="0.2">
      <c r="A626" s="101" t="s">
        <v>1110</v>
      </c>
      <c r="B626" s="102" t="s">
        <v>2245</v>
      </c>
      <c r="C626" s="103">
        <v>41978.415999999997</v>
      </c>
      <c r="D626" s="103" t="s">
        <v>2319</v>
      </c>
      <c r="E626" s="19">
        <f>(C626-C$7)/C$8</f>
        <v>-17741.011715272343</v>
      </c>
      <c r="F626" s="3">
        <f>ROUND(2*E626,0)/2</f>
        <v>-17741</v>
      </c>
      <c r="G626" s="3">
        <f>C626-(C$7+C$8*F626)</f>
        <v>-6.9479999947361648E-3</v>
      </c>
      <c r="J626" s="3">
        <f>G626</f>
        <v>-6.9479999947361648E-3</v>
      </c>
      <c r="O626" s="5">
        <f ca="1">+C$11+C$12*F626</f>
        <v>6.732092544382293E-4</v>
      </c>
      <c r="Q626" s="4">
        <f>C626-15018.5</f>
        <v>26959.915999999997</v>
      </c>
      <c r="AG626" s="3" t="s">
        <v>2127</v>
      </c>
    </row>
    <row r="627" spans="1:33" x14ac:dyDescent="0.2">
      <c r="A627" s="101" t="s">
        <v>1103</v>
      </c>
      <c r="B627" s="102" t="s">
        <v>2245</v>
      </c>
      <c r="C627" s="103">
        <v>41981.375</v>
      </c>
      <c r="D627" s="103" t="s">
        <v>2319</v>
      </c>
      <c r="E627" s="19">
        <f>(C627-C$7)/C$8</f>
        <v>-17736.022439096763</v>
      </c>
      <c r="F627" s="3">
        <f>ROUND(2*E627,0)/2</f>
        <v>-17736</v>
      </c>
      <c r="G627" s="3">
        <f>C627-(C$7+C$8*F627)</f>
        <v>-1.3307999994140118E-2</v>
      </c>
      <c r="I627" s="3">
        <f>G627</f>
        <v>-1.3307999994140118E-2</v>
      </c>
      <c r="O627" s="5">
        <f ca="1">+C$11+C$12*F627</f>
        <v>6.7229117906084579E-4</v>
      </c>
      <c r="Q627" s="4">
        <f>C627-15018.5</f>
        <v>26962.875</v>
      </c>
      <c r="AG627" s="3" t="s">
        <v>2127</v>
      </c>
    </row>
    <row r="628" spans="1:33" x14ac:dyDescent="0.2">
      <c r="A628" s="101" t="s">
        <v>1103</v>
      </c>
      <c r="B628" s="102" t="s">
        <v>2245</v>
      </c>
      <c r="C628" s="103">
        <v>41981.379000000001</v>
      </c>
      <c r="D628" s="103" t="s">
        <v>2319</v>
      </c>
      <c r="E628" s="19">
        <f>(C628-C$7)/C$8</f>
        <v>-17736.015694553098</v>
      </c>
      <c r="F628" s="3">
        <f>ROUND(2*E628,0)/2</f>
        <v>-17736</v>
      </c>
      <c r="G628" s="3">
        <f>C628-(C$7+C$8*F628)</f>
        <v>-9.3079999933252111E-3</v>
      </c>
      <c r="I628" s="3">
        <f>G628</f>
        <v>-9.3079999933252111E-3</v>
      </c>
      <c r="O628" s="5">
        <f ca="1">+C$11+C$12*F628</f>
        <v>6.7229117906084579E-4</v>
      </c>
      <c r="Q628" s="4">
        <f>C628-15018.5</f>
        <v>26962.879000000001</v>
      </c>
      <c r="AG628" s="3" t="s">
        <v>2127</v>
      </c>
    </row>
    <row r="629" spans="1:33" x14ac:dyDescent="0.2">
      <c r="A629" s="101" t="s">
        <v>1110</v>
      </c>
      <c r="B629" s="102" t="s">
        <v>2245</v>
      </c>
      <c r="C629" s="103">
        <v>41981.38</v>
      </c>
      <c r="D629" s="103" t="s">
        <v>2319</v>
      </c>
      <c r="E629" s="19">
        <f>(C629-C$7)/C$8</f>
        <v>-17736.014008417191</v>
      </c>
      <c r="F629" s="3">
        <f>ROUND(2*E629,0)/2</f>
        <v>-17736</v>
      </c>
      <c r="G629" s="3">
        <f>C629-(C$7+C$8*F629)</f>
        <v>-8.3079999967594631E-3</v>
      </c>
      <c r="J629" s="3">
        <f>G629</f>
        <v>-8.3079999967594631E-3</v>
      </c>
      <c r="O629" s="5">
        <f ca="1">+C$11+C$12*F629</f>
        <v>6.7229117906084579E-4</v>
      </c>
      <c r="Q629" s="4">
        <f>C629-15018.5</f>
        <v>26962.879999999997</v>
      </c>
      <c r="AG629" s="3" t="s">
        <v>2127</v>
      </c>
    </row>
    <row r="630" spans="1:33" x14ac:dyDescent="0.2">
      <c r="A630" s="101" t="s">
        <v>1110</v>
      </c>
      <c r="B630" s="102" t="s">
        <v>2245</v>
      </c>
      <c r="C630" s="103">
        <v>41982.566500000001</v>
      </c>
      <c r="D630" s="103" t="s">
        <v>2319</v>
      </c>
      <c r="E630" s="19">
        <f>(C630-C$7)/C$8</f>
        <v>-17734.013408152798</v>
      </c>
      <c r="F630" s="3">
        <f>ROUND(2*E630,0)/2</f>
        <v>-17734</v>
      </c>
      <c r="G630" s="3">
        <f>C630-(C$7+C$8*F630)</f>
        <v>-7.9519999999320135E-3</v>
      </c>
      <c r="J630" s="3">
        <f>G630</f>
        <v>-7.9519999999320135E-3</v>
      </c>
      <c r="O630" s="5">
        <f ca="1">+C$11+C$12*F630</f>
        <v>6.7192394890989255E-4</v>
      </c>
      <c r="Q630" s="4">
        <f>C630-15018.5</f>
        <v>26964.066500000001</v>
      </c>
      <c r="AG630" s="3" t="s">
        <v>2127</v>
      </c>
    </row>
    <row r="631" spans="1:33" x14ac:dyDescent="0.2">
      <c r="A631" s="101" t="s">
        <v>1110</v>
      </c>
      <c r="B631" s="102" t="s">
        <v>2245</v>
      </c>
      <c r="C631" s="103">
        <v>41984.344899999996</v>
      </c>
      <c r="D631" s="103" t="s">
        <v>2319</v>
      </c>
      <c r="E631" s="19">
        <f>(C631-C$7)/C$8</f>
        <v>-17731.014784039711</v>
      </c>
      <c r="F631" s="3">
        <f>ROUND(2*E631,0)/2</f>
        <v>-17731</v>
      </c>
      <c r="G631" s="3">
        <f>C631-(C$7+C$8*F631)</f>
        <v>-8.7679999996908009E-3</v>
      </c>
      <c r="J631" s="3">
        <f>G631</f>
        <v>-8.7679999996908009E-3</v>
      </c>
      <c r="O631" s="5">
        <f ca="1">+C$11+C$12*F631</f>
        <v>6.7137310368346227E-4</v>
      </c>
      <c r="Q631" s="4">
        <f>C631-15018.5</f>
        <v>26965.844899999996</v>
      </c>
      <c r="AG631" s="3" t="s">
        <v>2127</v>
      </c>
    </row>
    <row r="632" spans="1:33" x14ac:dyDescent="0.2">
      <c r="A632" s="19" t="s">
        <v>2081</v>
      </c>
      <c r="B632" s="59"/>
      <c r="C632" s="60">
        <v>41987.300999999999</v>
      </c>
      <c r="D632" s="60"/>
      <c r="E632" s="3">
        <f>(C632-C$7)/C$8</f>
        <v>-17726.030397658291</v>
      </c>
      <c r="F632" s="3">
        <f>ROUND(2*E632,0)/2</f>
        <v>-17726</v>
      </c>
      <c r="G632" s="3">
        <f>C632-(C$7+C$8*F632)</f>
        <v>-1.8027999998594169E-2</v>
      </c>
      <c r="I632" s="3">
        <f>G632</f>
        <v>-1.8027999998594169E-2</v>
      </c>
      <c r="O632" s="5">
        <f ca="1">+C$11+C$12*F632</f>
        <v>6.7045502830607876E-4</v>
      </c>
      <c r="Q632" s="4">
        <f>C632-15018.5</f>
        <v>26968.800999999999</v>
      </c>
      <c r="AC632" s="3">
        <v>7</v>
      </c>
      <c r="AE632" s="3" t="s">
        <v>2050</v>
      </c>
      <c r="AG632" s="3" t="s">
        <v>2037</v>
      </c>
    </row>
    <row r="633" spans="1:33" x14ac:dyDescent="0.2">
      <c r="A633" s="101" t="s">
        <v>3902</v>
      </c>
      <c r="B633" s="102" t="s">
        <v>2245</v>
      </c>
      <c r="C633" s="103">
        <v>41989.686999999998</v>
      </c>
      <c r="D633" s="103" t="s">
        <v>2319</v>
      </c>
      <c r="E633" s="19">
        <f>(C633-C$7)/C$8</f>
        <v>-17722.007277362613</v>
      </c>
      <c r="F633" s="3">
        <f>ROUND(2*E633,0)/2</f>
        <v>-17722</v>
      </c>
      <c r="G633" s="3">
        <f>C633-(C$7+C$8*F633)</f>
        <v>-4.3159999986528419E-3</v>
      </c>
      <c r="I633" s="3">
        <f>G633</f>
        <v>-4.3159999986528419E-3</v>
      </c>
      <c r="O633" s="5">
        <f ca="1">+C$11+C$12*F633</f>
        <v>6.6972056800417186E-4</v>
      </c>
      <c r="Q633" s="4">
        <f>C633-15018.5</f>
        <v>26971.186999999998</v>
      </c>
      <c r="AG633" s="3" t="s">
        <v>2127</v>
      </c>
    </row>
    <row r="634" spans="1:33" x14ac:dyDescent="0.2">
      <c r="A634" s="101" t="s">
        <v>1103</v>
      </c>
      <c r="B634" s="102" t="s">
        <v>2245</v>
      </c>
      <c r="C634" s="103">
        <v>41990.284</v>
      </c>
      <c r="D634" s="103" t="s">
        <v>2319</v>
      </c>
      <c r="E634" s="19">
        <f>(C634-C$7)/C$8</f>
        <v>-17721.00065422073</v>
      </c>
      <c r="F634" s="3">
        <f>ROUND(2*E634,0)/2</f>
        <v>-17721</v>
      </c>
      <c r="G634" s="3">
        <f>C634-(C$7+C$8*F634)</f>
        <v>-3.8800000038463622E-4</v>
      </c>
      <c r="I634" s="3">
        <f>G634</f>
        <v>-3.8800000038463622E-4</v>
      </c>
      <c r="O634" s="5">
        <f ca="1">+C$11+C$12*F634</f>
        <v>6.6953695292869524E-4</v>
      </c>
      <c r="Q634" s="4">
        <f>C634-15018.5</f>
        <v>26971.784</v>
      </c>
      <c r="AG634" s="3" t="s">
        <v>2127</v>
      </c>
    </row>
    <row r="635" spans="1:33" x14ac:dyDescent="0.2">
      <c r="A635" s="101" t="s">
        <v>3902</v>
      </c>
      <c r="B635" s="102" t="s">
        <v>2245</v>
      </c>
      <c r="C635" s="103">
        <v>42004.516000000003</v>
      </c>
      <c r="D635" s="103" t="s">
        <v>2319</v>
      </c>
      <c r="E635" s="19">
        <f>(C635-C$7)/C$8</f>
        <v>-17697.003567863587</v>
      </c>
      <c r="F635" s="3">
        <f>ROUND(2*E635,0)/2</f>
        <v>-17697</v>
      </c>
      <c r="G635" s="3">
        <f>C635-(C$7+C$8*F635)</f>
        <v>-2.115999988745898E-3</v>
      </c>
      <c r="I635" s="3">
        <f>G635</f>
        <v>-2.115999988745898E-3</v>
      </c>
      <c r="O635" s="5">
        <f ca="1">+C$11+C$12*F635</f>
        <v>6.6513019111725386E-4</v>
      </c>
      <c r="Q635" s="4">
        <f>C635-15018.5</f>
        <v>26986.016000000003</v>
      </c>
    </row>
    <row r="636" spans="1:33" x14ac:dyDescent="0.2">
      <c r="A636" s="19" t="s">
        <v>2081</v>
      </c>
      <c r="B636" s="59"/>
      <c r="C636" s="60">
        <v>42006.29</v>
      </c>
      <c r="D636" s="60"/>
      <c r="E636" s="3">
        <f>(C636-C$7)/C$8</f>
        <v>-17694.01236274853</v>
      </c>
      <c r="F636" s="3">
        <f>ROUND(2*E636,0)/2</f>
        <v>-17694</v>
      </c>
      <c r="G636" s="3">
        <f>C636-(C$7+C$8*F636)</f>
        <v>-7.331999993766658E-3</v>
      </c>
      <c r="I636" s="3">
        <f>G636</f>
        <v>-7.331999993766658E-3</v>
      </c>
      <c r="O636" s="5">
        <f ca="1">+C$11+C$12*F636</f>
        <v>6.6457934589082357E-4</v>
      </c>
      <c r="Q636" s="4">
        <f>C636-15018.5</f>
        <v>26987.79</v>
      </c>
      <c r="AC636" s="3">
        <v>9</v>
      </c>
      <c r="AE636" s="3" t="s">
        <v>2038</v>
      </c>
    </row>
    <row r="637" spans="1:33" x14ac:dyDescent="0.2">
      <c r="A637" s="101" t="s">
        <v>3902</v>
      </c>
      <c r="B637" s="102" t="s">
        <v>2245</v>
      </c>
      <c r="C637" s="103">
        <v>42008.656000000003</v>
      </c>
      <c r="D637" s="103" t="s">
        <v>2319</v>
      </c>
      <c r="E637" s="19">
        <f>(C637-C$7)/C$8</f>
        <v>-17690.022965171167</v>
      </c>
      <c r="F637" s="3">
        <f>ROUND(2*E637,0)/2</f>
        <v>-17690</v>
      </c>
      <c r="G637" s="3">
        <f>C637-(C$7+C$8*F637)</f>
        <v>-1.3619999997899868E-2</v>
      </c>
      <c r="I637" s="3">
        <f>G637</f>
        <v>-1.3619999997899868E-2</v>
      </c>
      <c r="O637" s="5">
        <f ca="1">+C$11+C$12*F637</f>
        <v>6.6384488558891711E-4</v>
      </c>
      <c r="Q637" s="4">
        <f>C637-15018.5</f>
        <v>26990.156000000003</v>
      </c>
    </row>
    <row r="638" spans="1:33" x14ac:dyDescent="0.2">
      <c r="A638" s="101" t="s">
        <v>3902</v>
      </c>
      <c r="B638" s="102" t="s">
        <v>2245</v>
      </c>
      <c r="C638" s="103">
        <v>42018.752999999997</v>
      </c>
      <c r="D638" s="103" t="s">
        <v>2319</v>
      </c>
      <c r="E638" s="19">
        <f>(C638-C$7)/C$8</f>
        <v>-17672.998050826882</v>
      </c>
      <c r="F638" s="3">
        <f>ROUND(2*E638,0)/2</f>
        <v>-17673</v>
      </c>
      <c r="G638" s="3">
        <f>C638-(C$7+C$8*F638)</f>
        <v>1.1559999984456226E-3</v>
      </c>
      <c r="I638" s="3">
        <f>G638</f>
        <v>1.1559999984456226E-3</v>
      </c>
      <c r="O638" s="5">
        <f ca="1">+C$11+C$12*F638</f>
        <v>6.607234293058129E-4</v>
      </c>
      <c r="Q638" s="4">
        <f>C638-15018.5</f>
        <v>27000.252999999997</v>
      </c>
      <c r="AG638" s="3" t="s">
        <v>2037</v>
      </c>
    </row>
    <row r="639" spans="1:33" x14ac:dyDescent="0.2">
      <c r="A639" s="101" t="s">
        <v>1110</v>
      </c>
      <c r="B639" s="102" t="s">
        <v>2245</v>
      </c>
      <c r="C639" s="103">
        <v>42019.334699999999</v>
      </c>
      <c r="D639" s="103" t="s">
        <v>2319</v>
      </c>
      <c r="E639" s="19">
        <f>(C639-C$7)/C$8</f>
        <v>-17672.017225564512</v>
      </c>
      <c r="F639" s="3">
        <f>ROUND(2*E639,0)/2</f>
        <v>-17672</v>
      </c>
      <c r="G639" s="3">
        <f>C639-(C$7+C$8*F639)</f>
        <v>-1.0215999995125458E-2</v>
      </c>
      <c r="J639" s="3">
        <f>G639</f>
        <v>-1.0215999995125458E-2</v>
      </c>
      <c r="O639" s="5">
        <f ca="1">+C$11+C$12*F639</f>
        <v>6.6053981423033585E-4</v>
      </c>
      <c r="Q639" s="4">
        <f>C639-15018.5</f>
        <v>27000.834699999999</v>
      </c>
      <c r="AG639" s="3" t="s">
        <v>2127</v>
      </c>
    </row>
    <row r="640" spans="1:33" x14ac:dyDescent="0.2">
      <c r="A640" s="19" t="s">
        <v>2082</v>
      </c>
      <c r="B640" s="59"/>
      <c r="C640" s="60">
        <v>42035.35</v>
      </c>
      <c r="D640" s="60"/>
      <c r="E640" s="3">
        <f>(C640-C$7)/C$8</f>
        <v>-17645.013253028297</v>
      </c>
      <c r="F640" s="3">
        <f>ROUND(2*E640,0)/2</f>
        <v>-17645</v>
      </c>
      <c r="G640" s="3">
        <f>C640-(C$7+C$8*F640)</f>
        <v>-7.8599999978905544E-3</v>
      </c>
      <c r="I640" s="3">
        <f>G640</f>
        <v>-7.8599999978905544E-3</v>
      </c>
      <c r="O640" s="5">
        <f ca="1">+C$11+C$12*F640</f>
        <v>6.5558220719246461E-4</v>
      </c>
      <c r="Q640" s="4">
        <f>C640-15018.5</f>
        <v>27016.85</v>
      </c>
      <c r="AC640" s="3">
        <v>8</v>
      </c>
      <c r="AE640" s="3" t="s">
        <v>2041</v>
      </c>
      <c r="AG640" s="3" t="s">
        <v>2127</v>
      </c>
    </row>
    <row r="641" spans="1:33" x14ac:dyDescent="0.2">
      <c r="A641" s="101" t="s">
        <v>3915</v>
      </c>
      <c r="B641" s="102" t="s">
        <v>2245</v>
      </c>
      <c r="C641" s="103">
        <v>42047.205999999998</v>
      </c>
      <c r="D641" s="103" t="s">
        <v>2319</v>
      </c>
      <c r="E641" s="19">
        <f>(C641-C$7)/C$8</f>
        <v>-17625.02242560768</v>
      </c>
      <c r="F641" s="3">
        <f>ROUND(2*E641,0)/2</f>
        <v>-17625</v>
      </c>
      <c r="G641" s="3">
        <f>C641-(C$7+C$8*F641)</f>
        <v>-1.329999999870779E-2</v>
      </c>
      <c r="I641" s="3">
        <f>G641</f>
        <v>-1.329999999870779E-2</v>
      </c>
      <c r="O641" s="5">
        <f ca="1">+C$11+C$12*F641</f>
        <v>6.5190990568293056E-4</v>
      </c>
      <c r="Q641" s="4">
        <f>C641-15018.5</f>
        <v>27028.705999999998</v>
      </c>
    </row>
    <row r="642" spans="1:33" x14ac:dyDescent="0.2">
      <c r="A642" s="101" t="s">
        <v>4011</v>
      </c>
      <c r="B642" s="102" t="s">
        <v>2245</v>
      </c>
      <c r="C642" s="103">
        <v>42052.552000000003</v>
      </c>
      <c r="D642" s="103" t="s">
        <v>2319</v>
      </c>
      <c r="E642" s="19">
        <f>(C642-C$7)/C$8</f>
        <v>-17616.0083430005</v>
      </c>
      <c r="F642" s="3">
        <f>ROUND(2*E642,0)/2</f>
        <v>-17616</v>
      </c>
      <c r="G642" s="3">
        <f>C642-(C$7+C$8*F642)</f>
        <v>-4.9479999943287112E-3</v>
      </c>
      <c r="I642" s="3">
        <f>G642</f>
        <v>-4.9479999943287112E-3</v>
      </c>
      <c r="O642" s="5">
        <f ca="1">+C$11+C$12*F642</f>
        <v>6.5025737000364014E-4</v>
      </c>
      <c r="Q642" s="4">
        <f>C642-15018.5</f>
        <v>27034.052000000003</v>
      </c>
    </row>
    <row r="643" spans="1:33" x14ac:dyDescent="0.2">
      <c r="A643" s="19" t="s">
        <v>2082</v>
      </c>
      <c r="B643" s="59"/>
      <c r="C643" s="60">
        <v>42061.446000000004</v>
      </c>
      <c r="D643" s="60"/>
      <c r="E643" s="3">
        <f>(C643-C$7)/C$8</f>
        <v>-17601.011850163206</v>
      </c>
      <c r="F643" s="3">
        <f>ROUND(2*E643,0)/2</f>
        <v>-17601</v>
      </c>
      <c r="G643" s="3">
        <f>C643-(C$7+C$8*F643)</f>
        <v>-7.0279999927151948E-3</v>
      </c>
      <c r="I643" s="3">
        <f>G643</f>
        <v>-7.0279999927151948E-3</v>
      </c>
      <c r="O643" s="5">
        <f ca="1">+C$11+C$12*F643</f>
        <v>6.4750314387148917E-4</v>
      </c>
      <c r="Q643" s="4">
        <f>C643-15018.5</f>
        <v>27042.946000000004</v>
      </c>
      <c r="AC643" s="3">
        <v>5</v>
      </c>
      <c r="AE643" s="3" t="s">
        <v>2040</v>
      </c>
      <c r="AG643" s="3" t="s">
        <v>2127</v>
      </c>
    </row>
    <row r="644" spans="1:33" x14ac:dyDescent="0.2">
      <c r="A644" s="101" t="s">
        <v>4011</v>
      </c>
      <c r="B644" s="102" t="s">
        <v>2245</v>
      </c>
      <c r="C644" s="103">
        <v>42087.535000000003</v>
      </c>
      <c r="D644" s="103" t="s">
        <v>2319</v>
      </c>
      <c r="E644" s="19">
        <f>(C644-C$7)/C$8</f>
        <v>-17557.022250249538</v>
      </c>
      <c r="F644" s="3">
        <f>ROUND(2*E644,0)/2</f>
        <v>-17557</v>
      </c>
      <c r="G644" s="3">
        <f>C644-(C$7+C$8*F644)</f>
        <v>-1.3195999992603902E-2</v>
      </c>
      <c r="I644" s="3">
        <f>G644</f>
        <v>-1.3195999992603902E-2</v>
      </c>
      <c r="O644" s="5">
        <f ca="1">+C$11+C$12*F644</f>
        <v>6.3942408055051372E-4</v>
      </c>
      <c r="Q644" s="4">
        <f>C644-15018.5</f>
        <v>27069.035000000003</v>
      </c>
      <c r="AG644" s="3" t="s">
        <v>2127</v>
      </c>
    </row>
    <row r="645" spans="1:33" x14ac:dyDescent="0.2">
      <c r="A645" s="101" t="s">
        <v>4020</v>
      </c>
      <c r="B645" s="102" t="s">
        <v>2245</v>
      </c>
      <c r="C645" s="103">
        <v>42089.303999999996</v>
      </c>
      <c r="D645" s="103" t="s">
        <v>2319</v>
      </c>
      <c r="E645" s="19">
        <f>(C645-C$7)/C$8</f>
        <v>-17554.039475814068</v>
      </c>
      <c r="F645" s="3">
        <f>ROUND(2*E645,0)/2</f>
        <v>-17554</v>
      </c>
      <c r="G645" s="3">
        <f>C645-(C$7+C$8*F645)</f>
        <v>-2.3412000002281275E-2</v>
      </c>
      <c r="I645" s="3">
        <f>G645</f>
        <v>-2.3412000002281275E-2</v>
      </c>
      <c r="O645" s="5">
        <f ca="1">+C$11+C$12*F645</f>
        <v>6.3887323532408344E-4</v>
      </c>
      <c r="Q645" s="4">
        <f>C645-15018.5</f>
        <v>27070.803999999996</v>
      </c>
    </row>
    <row r="646" spans="1:33" x14ac:dyDescent="0.2">
      <c r="A646" s="19" t="s">
        <v>2083</v>
      </c>
      <c r="B646" s="59"/>
      <c r="C646" s="60">
        <v>42089.31</v>
      </c>
      <c r="D646" s="60"/>
      <c r="E646" s="3">
        <f>(C646-C$7)/C$8</f>
        <v>-17554.029358998567</v>
      </c>
      <c r="F646" s="3">
        <f>ROUND(2*E646,0)/2</f>
        <v>-17554</v>
      </c>
      <c r="G646" s="3">
        <f>C646-(C$7+C$8*F646)</f>
        <v>-1.7412000001058914E-2</v>
      </c>
      <c r="I646" s="3">
        <f>G646</f>
        <v>-1.7412000001058914E-2</v>
      </c>
      <c r="O646" s="5">
        <f ca="1">+C$11+C$12*F646</f>
        <v>6.3887323532408344E-4</v>
      </c>
      <c r="Q646" s="4">
        <f>C646-15018.5</f>
        <v>27070.809999999998</v>
      </c>
      <c r="AC646" s="3">
        <v>8</v>
      </c>
      <c r="AE646" s="3" t="s">
        <v>2041</v>
      </c>
      <c r="AG646" s="3" t="s">
        <v>2037</v>
      </c>
    </row>
    <row r="647" spans="1:33" x14ac:dyDescent="0.2">
      <c r="A647" s="101" t="s">
        <v>1110</v>
      </c>
      <c r="B647" s="102" t="s">
        <v>2245</v>
      </c>
      <c r="C647" s="103">
        <v>42106.515399999997</v>
      </c>
      <c r="D647" s="103" t="s">
        <v>2319</v>
      </c>
      <c r="E647" s="19">
        <f>(C647-C$7)/C$8</f>
        <v>-17525.018716108669</v>
      </c>
      <c r="F647" s="3">
        <f>ROUND(2*E647,0)/2</f>
        <v>-17525</v>
      </c>
      <c r="G647" s="3">
        <f>C647-(C$7+C$8*F647)</f>
        <v>-1.1099999996076804E-2</v>
      </c>
      <c r="J647" s="3">
        <f>G647</f>
        <v>-1.1099999996076804E-2</v>
      </c>
      <c r="O647" s="5">
        <f ca="1">+C$11+C$12*F647</f>
        <v>6.3354839813525897E-4</v>
      </c>
      <c r="Q647" s="4">
        <f>C647-15018.5</f>
        <v>27088.015399999997</v>
      </c>
      <c r="AG647" s="3" t="s">
        <v>2127</v>
      </c>
    </row>
    <row r="648" spans="1:33" x14ac:dyDescent="0.2">
      <c r="A648" s="19" t="s">
        <v>2083</v>
      </c>
      <c r="B648" s="59"/>
      <c r="C648" s="60">
        <v>42115.411</v>
      </c>
      <c r="D648" s="60"/>
      <c r="E648" s="3">
        <f>(C648-C$7)/C$8</f>
        <v>-17510.019525453903</v>
      </c>
      <c r="F648" s="3">
        <f>ROUND(2*E648,0)/2</f>
        <v>-17510</v>
      </c>
      <c r="G648" s="3">
        <f>C648-(C$7+C$8*F648)</f>
        <v>-1.1579999998502899E-2</v>
      </c>
      <c r="I648" s="3">
        <f>G648</f>
        <v>-1.1579999998502899E-2</v>
      </c>
      <c r="O648" s="5">
        <f ca="1">+C$11+C$12*F648</f>
        <v>6.30794172003108E-4</v>
      </c>
      <c r="Q648" s="4">
        <f>C648-15018.5</f>
        <v>27096.911</v>
      </c>
      <c r="AC648" s="3">
        <v>10</v>
      </c>
      <c r="AE648" s="3" t="s">
        <v>2040</v>
      </c>
      <c r="AG648" s="3" t="s">
        <v>2127</v>
      </c>
    </row>
    <row r="649" spans="1:33" x14ac:dyDescent="0.2">
      <c r="A649" s="19" t="s">
        <v>2083</v>
      </c>
      <c r="B649" s="59"/>
      <c r="C649" s="60">
        <v>42116.595999999998</v>
      </c>
      <c r="D649" s="60"/>
      <c r="E649" s="3">
        <f>(C649-C$7)/C$8</f>
        <v>-17508.021454393394</v>
      </c>
      <c r="F649" s="3">
        <f>ROUND(2*E649,0)/2</f>
        <v>-17508</v>
      </c>
      <c r="G649" s="3">
        <f>C649-(C$7+C$8*F649)</f>
        <v>-1.272400000016205E-2</v>
      </c>
      <c r="I649" s="3">
        <f>G649</f>
        <v>-1.272400000016205E-2</v>
      </c>
      <c r="O649" s="5">
        <f ca="1">+C$11+C$12*F649</f>
        <v>6.3042694185215476E-4</v>
      </c>
      <c r="Q649" s="4">
        <f>C649-15018.5</f>
        <v>27098.095999999998</v>
      </c>
      <c r="AC649" s="3">
        <v>6</v>
      </c>
      <c r="AE649" s="3" t="s">
        <v>2040</v>
      </c>
      <c r="AG649" s="3" t="s">
        <v>2127</v>
      </c>
    </row>
    <row r="650" spans="1:33" x14ac:dyDescent="0.2">
      <c r="A650" s="19" t="s">
        <v>2083</v>
      </c>
      <c r="B650" s="59"/>
      <c r="C650" s="60">
        <v>42118.383000000002</v>
      </c>
      <c r="D650" s="60"/>
      <c r="E650" s="3">
        <f>(C650-C$7)/C$8</f>
        <v>-17505.008329511416</v>
      </c>
      <c r="F650" s="3">
        <f>ROUND(2*E650,0)/2</f>
        <v>-17505</v>
      </c>
      <c r="G650" s="3">
        <f>C650-(C$7+C$8*F650)</f>
        <v>-4.9399999988963827E-3</v>
      </c>
      <c r="I650" s="3">
        <f>G650</f>
        <v>-4.9399999988963827E-3</v>
      </c>
      <c r="O650" s="5">
        <f ca="1">+C$11+C$12*F650</f>
        <v>6.2987609662572448E-4</v>
      </c>
      <c r="Q650" s="4">
        <f>C650-15018.5</f>
        <v>27099.883000000002</v>
      </c>
      <c r="AC650" s="3">
        <v>10</v>
      </c>
      <c r="AE650" s="3" t="s">
        <v>2038</v>
      </c>
      <c r="AG650" s="3" t="s">
        <v>2127</v>
      </c>
    </row>
    <row r="651" spans="1:33" x14ac:dyDescent="0.2">
      <c r="A651" s="101" t="s">
        <v>4020</v>
      </c>
      <c r="B651" s="102" t="s">
        <v>2245</v>
      </c>
      <c r="C651" s="103">
        <v>42128.449000000001</v>
      </c>
      <c r="D651" s="103" t="s">
        <v>2319</v>
      </c>
      <c r="E651" s="19">
        <f>(C651-C$7)/C$8</f>
        <v>-17488.035685380521</v>
      </c>
      <c r="F651" s="3">
        <f>ROUND(2*E651,0)/2</f>
        <v>-17488</v>
      </c>
      <c r="G651" s="3">
        <f>C651-(C$7+C$8*F651)</f>
        <v>-2.1163999997952487E-2</v>
      </c>
      <c r="I651" s="3">
        <f>G651</f>
        <v>-2.1163999997952487E-2</v>
      </c>
      <c r="O651" s="5">
        <f ca="1">+C$11+C$12*F651</f>
        <v>6.2675464034262027E-4</v>
      </c>
      <c r="Q651" s="4">
        <f>C651-15018.5</f>
        <v>27109.949000000001</v>
      </c>
      <c r="AG651" s="3" t="s">
        <v>2127</v>
      </c>
    </row>
    <row r="652" spans="1:33" x14ac:dyDescent="0.2">
      <c r="A652" s="19" t="s">
        <v>2084</v>
      </c>
      <c r="B652" s="59"/>
      <c r="C652" s="60">
        <v>42140.305</v>
      </c>
      <c r="D652" s="60"/>
      <c r="E652" s="3">
        <f>(C652-C$7)/C$8</f>
        <v>-17468.044857959903</v>
      </c>
      <c r="F652" s="3">
        <f>ROUND(2*E652,0)/2</f>
        <v>-17468</v>
      </c>
      <c r="G652" s="3">
        <f>C652-(C$7+C$8*F652)</f>
        <v>-2.6603999998769723E-2</v>
      </c>
      <c r="I652" s="3">
        <f>G652</f>
        <v>-2.6603999998769723E-2</v>
      </c>
      <c r="O652" s="5">
        <f ca="1">+C$11+C$12*F652</f>
        <v>6.2308233883308622E-4</v>
      </c>
      <c r="Q652" s="4">
        <f>C652-15018.5</f>
        <v>27121.805</v>
      </c>
      <c r="AC652" s="3">
        <v>9</v>
      </c>
      <c r="AE652" s="3" t="s">
        <v>2050</v>
      </c>
      <c r="AG652" s="3" t="s">
        <v>2127</v>
      </c>
    </row>
    <row r="653" spans="1:33" x14ac:dyDescent="0.2">
      <c r="A653" s="101" t="s">
        <v>4011</v>
      </c>
      <c r="B653" s="102" t="s">
        <v>2245</v>
      </c>
      <c r="C653" s="103">
        <v>42145.654999999999</v>
      </c>
      <c r="D653" s="103" t="s">
        <v>2319</v>
      </c>
      <c r="E653" s="19">
        <f>(C653-C$7)/C$8</f>
        <v>-17459.024030809072</v>
      </c>
      <c r="F653" s="3">
        <f>ROUND(2*E653,0)/2</f>
        <v>-17459</v>
      </c>
      <c r="G653" s="3">
        <f>C653-(C$7+C$8*F653)</f>
        <v>-1.4251999993575737E-2</v>
      </c>
      <c r="I653" s="3">
        <f>G653</f>
        <v>-1.4251999993575737E-2</v>
      </c>
      <c r="O653" s="5">
        <f ca="1">+C$11+C$12*F653</f>
        <v>6.2142980315379581E-4</v>
      </c>
      <c r="Q653" s="4">
        <f>C653-15018.5</f>
        <v>27127.154999999999</v>
      </c>
      <c r="AG653" s="3" t="s">
        <v>2127</v>
      </c>
    </row>
    <row r="654" spans="1:33" x14ac:dyDescent="0.2">
      <c r="A654" s="19" t="s">
        <v>2084</v>
      </c>
      <c r="B654" s="59"/>
      <c r="C654" s="60">
        <v>42150.362000000001</v>
      </c>
      <c r="D654" s="60"/>
      <c r="E654" s="3">
        <f>(C654-C$7)/C$8</f>
        <v>-17451.087389052249</v>
      </c>
      <c r="F654" s="3">
        <f>ROUND(2*E654,0)/2</f>
        <v>-17451</v>
      </c>
      <c r="O654" s="5">
        <f ca="1">+C$11+C$12*F654</f>
        <v>6.1996088254998201E-4</v>
      </c>
      <c r="Q654" s="4">
        <f>C654-15018.5</f>
        <v>27131.862000000001</v>
      </c>
      <c r="U654" s="3">
        <f>C654-(C$7+C$8*F654)</f>
        <v>-5.182799999602139E-2</v>
      </c>
      <c r="AC654" s="3">
        <v>9</v>
      </c>
      <c r="AE654" s="3" t="s">
        <v>2038</v>
      </c>
      <c r="AG654" s="3" t="s">
        <v>2127</v>
      </c>
    </row>
    <row r="655" spans="1:33" x14ac:dyDescent="0.2">
      <c r="A655" s="19" t="s">
        <v>2084</v>
      </c>
      <c r="B655" s="59"/>
      <c r="C655" s="60">
        <v>42156.322</v>
      </c>
      <c r="D655" s="60"/>
      <c r="E655" s="3">
        <f>(C655-C$7)/C$8</f>
        <v>-17441.038018992629</v>
      </c>
      <c r="F655" s="3">
        <f>ROUND(2*E655,0)/2</f>
        <v>-17441</v>
      </c>
      <c r="G655" s="3">
        <f>C655-(C$7+C$8*F655)</f>
        <v>-2.2547999993548729E-2</v>
      </c>
      <c r="I655" s="3">
        <f>G655</f>
        <v>-2.2547999993548729E-2</v>
      </c>
      <c r="O655" s="5">
        <f ca="1">+C$11+C$12*F655</f>
        <v>6.1812473179521498E-4</v>
      </c>
      <c r="Q655" s="4">
        <f>C655-15018.5</f>
        <v>27137.822</v>
      </c>
      <c r="AC655" s="3">
        <v>8</v>
      </c>
      <c r="AE655" s="3" t="s">
        <v>2050</v>
      </c>
      <c r="AG655" s="3" t="s">
        <v>2127</v>
      </c>
    </row>
    <row r="656" spans="1:33" x14ac:dyDescent="0.2">
      <c r="A656" s="19" t="s">
        <v>2084</v>
      </c>
      <c r="B656" s="59"/>
      <c r="C656" s="60">
        <v>42157.514999999999</v>
      </c>
      <c r="D656" s="60"/>
      <c r="E656" s="3">
        <f>(C656-C$7)/C$8</f>
        <v>-17439.02645884479</v>
      </c>
      <c r="F656" s="3">
        <f>ROUND(2*E656,0)/2</f>
        <v>-17439</v>
      </c>
      <c r="G656" s="3">
        <f>C656-(C$7+C$8*F656)</f>
        <v>-1.5692000000854023E-2</v>
      </c>
      <c r="I656" s="3">
        <f>G656</f>
        <v>-1.5692000000854023E-2</v>
      </c>
      <c r="O656" s="5">
        <f ca="1">+C$11+C$12*F656</f>
        <v>6.1775750164426131E-4</v>
      </c>
      <c r="Q656" s="4">
        <f>C656-15018.5</f>
        <v>27139.014999999999</v>
      </c>
      <c r="AC656" s="3">
        <v>10</v>
      </c>
      <c r="AE656" s="3" t="s">
        <v>2041</v>
      </c>
      <c r="AG656" s="3" t="s">
        <v>2127</v>
      </c>
    </row>
    <row r="657" spans="1:33" x14ac:dyDescent="0.2">
      <c r="A657" s="19" t="s">
        <v>2084</v>
      </c>
      <c r="B657" s="59"/>
      <c r="C657" s="60">
        <v>42170.57</v>
      </c>
      <c r="D657" s="60"/>
      <c r="E657" s="3">
        <f>(C657-C$7)/C$8</f>
        <v>-17417.013954460836</v>
      </c>
      <c r="F657" s="3">
        <f>ROUND(2*E657,0)/2</f>
        <v>-17417</v>
      </c>
      <c r="G657" s="3">
        <f>C657-(C$7+C$8*F657)</f>
        <v>-8.2760000004782341E-3</v>
      </c>
      <c r="I657" s="3">
        <f>G657</f>
        <v>-8.2760000004782341E-3</v>
      </c>
      <c r="O657" s="5">
        <f ca="1">+C$11+C$12*F657</f>
        <v>6.1371796998377359E-4</v>
      </c>
      <c r="Q657" s="4">
        <f>C657-15018.5</f>
        <v>27152.07</v>
      </c>
      <c r="AC657" s="3">
        <v>9</v>
      </c>
      <c r="AE657" s="3" t="s">
        <v>2040</v>
      </c>
      <c r="AG657" s="3" t="s">
        <v>2127</v>
      </c>
    </row>
    <row r="658" spans="1:33" x14ac:dyDescent="0.2">
      <c r="A658" s="19" t="s">
        <v>2086</v>
      </c>
      <c r="B658" s="59"/>
      <c r="C658" s="60">
        <v>42182.430999999997</v>
      </c>
      <c r="D658" s="60"/>
      <c r="E658" s="3">
        <f>(C658-C$7)/C$8</f>
        <v>-17397.014696360642</v>
      </c>
      <c r="F658" s="3">
        <f>ROUND(2*E658,0)/2</f>
        <v>-17397</v>
      </c>
      <c r="G658" s="3">
        <f>C658-(C$7+C$8*F658)</f>
        <v>-8.7159999966388568E-3</v>
      </c>
      <c r="I658" s="3">
        <f>G658</f>
        <v>-8.7159999966388568E-3</v>
      </c>
      <c r="O658" s="5">
        <f ca="1">+C$11+C$12*F658</f>
        <v>6.1004566847423954E-4</v>
      </c>
      <c r="Q658" s="4">
        <f>C658-15018.5</f>
        <v>27163.930999999997</v>
      </c>
      <c r="AC658" s="3">
        <v>10</v>
      </c>
      <c r="AE658" s="3" t="s">
        <v>2085</v>
      </c>
      <c r="AG658" s="3" t="s">
        <v>2127</v>
      </c>
    </row>
    <row r="659" spans="1:33" x14ac:dyDescent="0.2">
      <c r="A659" s="19" t="s">
        <v>2086</v>
      </c>
      <c r="B659" s="59"/>
      <c r="C659" s="60">
        <v>42214.46</v>
      </c>
      <c r="D659" s="60"/>
      <c r="E659" s="3">
        <f>(C659-C$7)/C$8</f>
        <v>-17343.00944910567</v>
      </c>
      <c r="F659" s="3">
        <f>ROUND(2*E659,0)/2</f>
        <v>-17343</v>
      </c>
      <c r="G659" s="3">
        <f>C659-(C$7+C$8*F659)</f>
        <v>-5.6039999981294386E-3</v>
      </c>
      <c r="I659" s="3">
        <f>G659</f>
        <v>-5.6039999981294386E-3</v>
      </c>
      <c r="O659" s="5">
        <f ca="1">+C$11+C$12*F659</f>
        <v>6.0013045439849663E-4</v>
      </c>
      <c r="Q659" s="4">
        <f>C659-15018.5</f>
        <v>27195.96</v>
      </c>
      <c r="AC659" s="3">
        <v>12</v>
      </c>
      <c r="AE659" s="3" t="s">
        <v>2038</v>
      </c>
      <c r="AG659" s="3" t="s">
        <v>2127</v>
      </c>
    </row>
    <row r="660" spans="1:33" x14ac:dyDescent="0.2">
      <c r="A660" s="19" t="s">
        <v>2086</v>
      </c>
      <c r="B660" s="59"/>
      <c r="C660" s="60">
        <v>42230.461000000003</v>
      </c>
      <c r="D660" s="60"/>
      <c r="E660" s="3">
        <f>(C660-C$7)/C$8</f>
        <v>-17316.029588313042</v>
      </c>
      <c r="F660" s="3">
        <f>ROUND(2*E660,0)/2</f>
        <v>-17316</v>
      </c>
      <c r="G660" s="3">
        <f>C660-(C$7+C$8*F660)</f>
        <v>-1.7547999996168073E-2</v>
      </c>
      <c r="I660" s="3">
        <f>G660</f>
        <v>-1.7547999996168073E-2</v>
      </c>
      <c r="O660" s="5">
        <f ca="1">+C$11+C$12*F660</f>
        <v>5.9517284736062539E-4</v>
      </c>
      <c r="Q660" s="4">
        <f>C660-15018.5</f>
        <v>27211.961000000003</v>
      </c>
      <c r="AC660" s="3">
        <v>12</v>
      </c>
      <c r="AE660" s="3" t="s">
        <v>2085</v>
      </c>
      <c r="AG660" s="3" t="s">
        <v>2127</v>
      </c>
    </row>
    <row r="661" spans="1:33" x14ac:dyDescent="0.2">
      <c r="A661" s="19" t="s">
        <v>2086</v>
      </c>
      <c r="B661" s="59"/>
      <c r="C661" s="60">
        <v>42236.398000000001</v>
      </c>
      <c r="D661" s="60"/>
      <c r="E661" s="3">
        <f>(C661-C$7)/C$8</f>
        <v>-17306.018999379496</v>
      </c>
      <c r="F661" s="3">
        <f>ROUND(2*E661,0)/2</f>
        <v>-17306</v>
      </c>
      <c r="G661" s="3">
        <f>C661-(C$7+C$8*F661)</f>
        <v>-1.126799999474315E-2</v>
      </c>
      <c r="I661" s="3">
        <f>G661</f>
        <v>-1.126799999474315E-2</v>
      </c>
      <c r="O661" s="5">
        <f ca="1">+C$11+C$12*F661</f>
        <v>5.9333669660585836E-4</v>
      </c>
      <c r="Q661" s="4">
        <f>C661-15018.5</f>
        <v>27217.898000000001</v>
      </c>
      <c r="AC661" s="3">
        <v>16</v>
      </c>
      <c r="AE661" s="3" t="s">
        <v>2085</v>
      </c>
      <c r="AG661" s="3" t="s">
        <v>2127</v>
      </c>
    </row>
    <row r="662" spans="1:33" x14ac:dyDescent="0.2">
      <c r="A662" s="19" t="s">
        <v>2086</v>
      </c>
      <c r="B662" s="59"/>
      <c r="C662" s="60">
        <v>42246.474000000002</v>
      </c>
      <c r="D662" s="60"/>
      <c r="E662" s="3">
        <f>(C662-C$7)/C$8</f>
        <v>-17289.029493889433</v>
      </c>
      <c r="F662" s="3">
        <f>ROUND(2*E662,0)/2</f>
        <v>-17289</v>
      </c>
      <c r="G662" s="3">
        <f>C662-(C$7+C$8*F662)</f>
        <v>-1.7491999999037944E-2</v>
      </c>
      <c r="I662" s="3">
        <f>G662</f>
        <v>-1.7491999999037944E-2</v>
      </c>
      <c r="O662" s="5">
        <f ca="1">+C$11+C$12*F662</f>
        <v>5.9021524032275416E-4</v>
      </c>
      <c r="Q662" s="4">
        <f>C662-15018.5</f>
        <v>27227.974000000002</v>
      </c>
      <c r="AC662" s="3">
        <v>11</v>
      </c>
      <c r="AE662" s="3" t="s">
        <v>2040</v>
      </c>
      <c r="AG662" s="3" t="s">
        <v>2127</v>
      </c>
    </row>
    <row r="663" spans="1:33" x14ac:dyDescent="0.2">
      <c r="A663" s="19" t="s">
        <v>2086</v>
      </c>
      <c r="B663" s="59"/>
      <c r="C663" s="60">
        <v>42249.447999999997</v>
      </c>
      <c r="D663" s="60"/>
      <c r="E663" s="3">
        <f>(C663-C$7)/C$8</f>
        <v>-17284.014925675128</v>
      </c>
      <c r="F663" s="3">
        <f>ROUND(2*E663,0)/2</f>
        <v>-17284</v>
      </c>
      <c r="G663" s="3">
        <f>C663-(C$7+C$8*F663)</f>
        <v>-8.8519999990239739E-3</v>
      </c>
      <c r="I663" s="3">
        <f>G663</f>
        <v>-8.8519999990239739E-3</v>
      </c>
      <c r="O663" s="5">
        <f ca="1">+C$11+C$12*F663</f>
        <v>5.8929716494537064E-4</v>
      </c>
      <c r="Q663" s="4">
        <f>C663-15018.5</f>
        <v>27230.947999999997</v>
      </c>
      <c r="AC663" s="3">
        <v>13</v>
      </c>
      <c r="AE663" s="3" t="s">
        <v>2040</v>
      </c>
      <c r="AG663" s="3" t="s">
        <v>2127</v>
      </c>
    </row>
    <row r="664" spans="1:33" x14ac:dyDescent="0.2">
      <c r="A664" s="19" t="s">
        <v>2087</v>
      </c>
      <c r="B664" s="59"/>
      <c r="C664" s="60">
        <v>42262.5</v>
      </c>
      <c r="D664" s="60"/>
      <c r="E664" s="3">
        <f>(C664-C$7)/C$8</f>
        <v>-17262.007479698917</v>
      </c>
      <c r="F664" s="3">
        <f>ROUND(2*E664,0)/2</f>
        <v>-17262</v>
      </c>
      <c r="G664" s="3">
        <f>C664-(C$7+C$8*F664)</f>
        <v>-4.4359999956213869E-3</v>
      </c>
      <c r="I664" s="3">
        <f>G664</f>
        <v>-4.4359999956213869E-3</v>
      </c>
      <c r="O664" s="5">
        <f ca="1">+C$11+C$12*F664</f>
        <v>5.8525763328488292E-4</v>
      </c>
      <c r="Q664" s="4">
        <f>C664-15018.5</f>
        <v>27244</v>
      </c>
      <c r="AC664" s="3">
        <v>10</v>
      </c>
      <c r="AE664" s="3" t="s">
        <v>2040</v>
      </c>
      <c r="AG664" s="3" t="s">
        <v>2127</v>
      </c>
    </row>
    <row r="665" spans="1:33" x14ac:dyDescent="0.2">
      <c r="A665" s="101" t="s">
        <v>4011</v>
      </c>
      <c r="B665" s="102" t="s">
        <v>2245</v>
      </c>
      <c r="C665" s="103">
        <v>42266.656000000003</v>
      </c>
      <c r="D665" s="103" t="s">
        <v>2319</v>
      </c>
      <c r="E665" s="19">
        <f>(C665-C$7)/C$8</f>
        <v>-17254.999898831833</v>
      </c>
      <c r="F665" s="3">
        <f>ROUND(2*E665,0)/2</f>
        <v>-17255</v>
      </c>
      <c r="G665" s="3">
        <f>C665-(C$7+C$8*F665)</f>
        <v>6.0000005760230124E-5</v>
      </c>
      <c r="I665" s="3">
        <f>G665</f>
        <v>6.0000005760230124E-5</v>
      </c>
      <c r="O665" s="5">
        <f ca="1">+C$11+C$12*F665</f>
        <v>5.8397232775654574E-4</v>
      </c>
      <c r="Q665" s="4">
        <f>C665-15018.5</f>
        <v>27248.156000000003</v>
      </c>
    </row>
    <row r="666" spans="1:33" x14ac:dyDescent="0.2">
      <c r="A666" s="101" t="s">
        <v>4068</v>
      </c>
      <c r="B666" s="102" t="s">
        <v>2245</v>
      </c>
      <c r="C666" s="103">
        <v>42271.385999999999</v>
      </c>
      <c r="D666" s="103" t="s">
        <v>2319</v>
      </c>
      <c r="E666" s="19">
        <f>(C666-C$7)/C$8</f>
        <v>-17247.024475948954</v>
      </c>
      <c r="F666" s="3">
        <f>ROUND(2*E666,0)/2</f>
        <v>-17247</v>
      </c>
      <c r="G666" s="3">
        <f>C666-(C$7+C$8*F666)</f>
        <v>-1.4515999995637685E-2</v>
      </c>
      <c r="I666" s="3">
        <f>G666</f>
        <v>-1.4515999995637685E-2</v>
      </c>
      <c r="O666" s="5">
        <f ca="1">+C$11+C$12*F666</f>
        <v>5.8250340715273194E-4</v>
      </c>
      <c r="Q666" s="4">
        <f>C666-15018.5</f>
        <v>27252.885999999999</v>
      </c>
    </row>
    <row r="667" spans="1:33" x14ac:dyDescent="0.2">
      <c r="A667" s="19" t="s">
        <v>2087</v>
      </c>
      <c r="B667" s="59"/>
      <c r="C667" s="60">
        <v>42272.385999999999</v>
      </c>
      <c r="D667" s="60"/>
      <c r="E667" s="3">
        <f>(C667-C$7)/C$8</f>
        <v>-17245.338340032911</v>
      </c>
      <c r="F667" s="3">
        <f>ROUND(2*E667,0)/2</f>
        <v>-17245.5</v>
      </c>
      <c r="O667" s="5">
        <f ca="1">+C$11+C$12*F667</f>
        <v>5.8222798453951702E-4</v>
      </c>
      <c r="Q667" s="4">
        <f>C667-15018.5</f>
        <v>27253.885999999999</v>
      </c>
      <c r="U667" s="3">
        <f>C667-(C$7+C$8*F667)</f>
        <v>9.5875999999407213E-2</v>
      </c>
      <c r="AC667" s="3">
        <v>7</v>
      </c>
      <c r="AE667" s="3" t="s">
        <v>2040</v>
      </c>
      <c r="AG667" s="3" t="s">
        <v>2037</v>
      </c>
    </row>
    <row r="668" spans="1:33" x14ac:dyDescent="0.2">
      <c r="A668" s="101" t="s">
        <v>4020</v>
      </c>
      <c r="B668" s="102" t="s">
        <v>2245</v>
      </c>
      <c r="C668" s="103">
        <v>42274.353000000003</v>
      </c>
      <c r="D668" s="103" t="s">
        <v>2319</v>
      </c>
      <c r="E668" s="19">
        <f>(C668-C$7)/C$8</f>
        <v>-17242.021710686044</v>
      </c>
      <c r="F668" s="3">
        <f>ROUND(2*E668,0)/2</f>
        <v>-17242</v>
      </c>
      <c r="G668" s="3">
        <f>C668-(C$7+C$8*F668)</f>
        <v>-1.2875999993411824E-2</v>
      </c>
      <c r="I668" s="3">
        <f>G668</f>
        <v>-1.2875999993411824E-2</v>
      </c>
      <c r="O668" s="5">
        <f ca="1">+C$11+C$12*F668</f>
        <v>5.8158533177534843E-4</v>
      </c>
      <c r="Q668" s="4">
        <f>C668-15018.5</f>
        <v>27255.853000000003</v>
      </c>
      <c r="AG668" s="3" t="s">
        <v>2037</v>
      </c>
    </row>
    <row r="669" spans="1:33" x14ac:dyDescent="0.2">
      <c r="A669" s="19" t="s">
        <v>2087</v>
      </c>
      <c r="B669" s="59"/>
      <c r="C669" s="60">
        <v>42275.536999999997</v>
      </c>
      <c r="D669" s="60"/>
      <c r="E669" s="3">
        <f>(C669-C$7)/C$8</f>
        <v>-17240.02532576146</v>
      </c>
      <c r="F669" s="3">
        <f>ROUND(2*E669,0)/2</f>
        <v>-17240</v>
      </c>
      <c r="G669" s="3">
        <f>C669-(C$7+C$8*F669)</f>
        <v>-1.5019999998912681E-2</v>
      </c>
      <c r="I669" s="3">
        <f>G669</f>
        <v>-1.5019999998912681E-2</v>
      </c>
      <c r="O669" s="5">
        <f ca="1">+C$11+C$12*F669</f>
        <v>5.812181016243952E-4</v>
      </c>
      <c r="Q669" s="4">
        <f>C669-15018.5</f>
        <v>27257.036999999997</v>
      </c>
      <c r="AC669" s="3">
        <v>6</v>
      </c>
      <c r="AE669" s="3" t="s">
        <v>2040</v>
      </c>
      <c r="AG669" s="3" t="s">
        <v>2037</v>
      </c>
    </row>
    <row r="670" spans="1:33" x14ac:dyDescent="0.2">
      <c r="A670" s="19" t="s">
        <v>2087</v>
      </c>
      <c r="B670" s="59"/>
      <c r="C670" s="60">
        <v>42287.408000000003</v>
      </c>
      <c r="D670" s="60"/>
      <c r="E670" s="3">
        <f>(C670-C$7)/C$8</f>
        <v>-17220.009206302089</v>
      </c>
      <c r="F670" s="3">
        <f>ROUND(2*E670,0)/2</f>
        <v>-17220</v>
      </c>
      <c r="G670" s="3">
        <f>C670-(C$7+C$8*F670)</f>
        <v>-5.4599999930360354E-3</v>
      </c>
      <c r="I670" s="3">
        <f>G670</f>
        <v>-5.4599999930360354E-3</v>
      </c>
      <c r="O670" s="5">
        <f ca="1">+C$11+C$12*F670</f>
        <v>5.7754580011486071E-4</v>
      </c>
      <c r="Q670" s="4">
        <f>C670-15018.5</f>
        <v>27268.908000000003</v>
      </c>
      <c r="AC670" s="3">
        <v>22</v>
      </c>
      <c r="AE670" s="3" t="s">
        <v>2085</v>
      </c>
      <c r="AG670" s="3" t="s">
        <v>2037</v>
      </c>
    </row>
    <row r="671" spans="1:33" x14ac:dyDescent="0.2">
      <c r="A671" s="19" t="s">
        <v>2087</v>
      </c>
      <c r="B671" s="59"/>
      <c r="C671" s="60">
        <v>42291.563000000002</v>
      </c>
      <c r="D671" s="60"/>
      <c r="E671" s="3">
        <f>(C671-C$7)/C$8</f>
        <v>-17213.00331157093</v>
      </c>
      <c r="F671" s="3">
        <f>ROUND(2*E671,0)/2</f>
        <v>-17213</v>
      </c>
      <c r="G671" s="3">
        <f>C671-(C$7+C$8*F671)</f>
        <v>-1.963999995496124E-3</v>
      </c>
      <c r="I671" s="3">
        <f>G671</f>
        <v>-1.963999995496124E-3</v>
      </c>
      <c r="O671" s="5">
        <f ca="1">+C$11+C$12*F671</f>
        <v>5.7626049458652353E-4</v>
      </c>
      <c r="Q671" s="4">
        <f>C671-15018.5</f>
        <v>27273.063000000002</v>
      </c>
      <c r="AC671" s="3">
        <v>6</v>
      </c>
      <c r="AE671" s="3" t="s">
        <v>2040</v>
      </c>
    </row>
    <row r="672" spans="1:33" x14ac:dyDescent="0.2">
      <c r="A672" s="19" t="s">
        <v>2087</v>
      </c>
      <c r="B672" s="59"/>
      <c r="C672" s="60">
        <v>42296.292999999998</v>
      </c>
      <c r="D672" s="60"/>
      <c r="E672" s="3">
        <f>(C672-C$7)/C$8</f>
        <v>-17205.027888688048</v>
      </c>
      <c r="F672" s="3">
        <f>ROUND(2*E672,0)/2</f>
        <v>-17205</v>
      </c>
      <c r="G672" s="3">
        <f>C672-(C$7+C$8*F672)</f>
        <v>-1.6539999996894039E-2</v>
      </c>
      <c r="I672" s="3">
        <f>G672</f>
        <v>-1.6539999996894039E-2</v>
      </c>
      <c r="O672" s="5">
        <f ca="1">+C$11+C$12*F672</f>
        <v>5.7479157398271016E-4</v>
      </c>
      <c r="Q672" s="4">
        <f>C672-15018.5</f>
        <v>27277.792999999998</v>
      </c>
      <c r="AC672" s="3">
        <v>5</v>
      </c>
      <c r="AE672" s="3" t="s">
        <v>2040</v>
      </c>
      <c r="AG672" s="3" t="s">
        <v>2127</v>
      </c>
    </row>
    <row r="673" spans="1:33" x14ac:dyDescent="0.2">
      <c r="A673" s="19" t="s">
        <v>2087</v>
      </c>
      <c r="B673" s="59"/>
      <c r="C673" s="60">
        <v>42296.3</v>
      </c>
      <c r="D673" s="60"/>
      <c r="E673" s="3">
        <f>(C673-C$7)/C$8</f>
        <v>-17205.016085736628</v>
      </c>
      <c r="F673" s="3">
        <f>ROUND(2*E673,0)/2</f>
        <v>-17205</v>
      </c>
      <c r="G673" s="3">
        <f>C673-(C$7+C$8*F673)</f>
        <v>-9.5399999918299727E-3</v>
      </c>
      <c r="I673" s="3">
        <f>G673</f>
        <v>-9.5399999918299727E-3</v>
      </c>
      <c r="O673" s="5">
        <f ca="1">+C$11+C$12*F673</f>
        <v>5.7479157398271016E-4</v>
      </c>
      <c r="Q673" s="4">
        <f>C673-15018.5</f>
        <v>27277.800000000003</v>
      </c>
      <c r="AC673" s="3">
        <v>5</v>
      </c>
      <c r="AE673" s="3" t="s">
        <v>2041</v>
      </c>
      <c r="AG673" s="3" t="s">
        <v>2037</v>
      </c>
    </row>
    <row r="674" spans="1:33" x14ac:dyDescent="0.2">
      <c r="A674" s="19" t="s">
        <v>2087</v>
      </c>
      <c r="B674" s="59"/>
      <c r="C674" s="60">
        <v>42300.449000000001</v>
      </c>
      <c r="D674" s="60"/>
      <c r="E674" s="3">
        <f>(C674-C$7)/C$8</f>
        <v>-17198.020307820967</v>
      </c>
      <c r="F674" s="3">
        <f>ROUND(2*E674,0)/2</f>
        <v>-17198</v>
      </c>
      <c r="G674" s="3">
        <f>C674-(C$7+C$8*F674)</f>
        <v>-1.2043999995512422E-2</v>
      </c>
      <c r="I674" s="3">
        <f>G674</f>
        <v>-1.2043999995512422E-2</v>
      </c>
      <c r="O674" s="5">
        <f ca="1">+C$11+C$12*F674</f>
        <v>5.7350626845437298E-4</v>
      </c>
      <c r="Q674" s="4">
        <f>C674-15018.5</f>
        <v>27281.949000000001</v>
      </c>
      <c r="AC674" s="3">
        <v>13</v>
      </c>
      <c r="AE674" s="3" t="s">
        <v>2085</v>
      </c>
      <c r="AG674" s="3" t="s">
        <v>2037</v>
      </c>
    </row>
    <row r="675" spans="1:33" x14ac:dyDescent="0.2">
      <c r="A675" s="19" t="s">
        <v>2087</v>
      </c>
      <c r="B675" s="59"/>
      <c r="C675" s="60">
        <v>42300.45</v>
      </c>
      <c r="D675" s="60"/>
      <c r="E675" s="3">
        <f>(C675-C$7)/C$8</f>
        <v>-17198.018621685056</v>
      </c>
      <c r="F675" s="3">
        <f>ROUND(2*E675,0)/2</f>
        <v>-17198</v>
      </c>
      <c r="G675" s="3">
        <f>C675-(C$7+C$8*F675)</f>
        <v>-1.1043999998946674E-2</v>
      </c>
      <c r="I675" s="3">
        <f>G675</f>
        <v>-1.1043999998946674E-2</v>
      </c>
      <c r="O675" s="5">
        <f ca="1">+C$11+C$12*F675</f>
        <v>5.7350626845437298E-4</v>
      </c>
      <c r="Q675" s="4">
        <f>C675-15018.5</f>
        <v>27281.949999999997</v>
      </c>
      <c r="AC675" s="3">
        <v>14</v>
      </c>
      <c r="AE675" s="3" t="s">
        <v>2088</v>
      </c>
    </row>
    <row r="676" spans="1:33" x14ac:dyDescent="0.2">
      <c r="A676" s="19" t="s">
        <v>2090</v>
      </c>
      <c r="B676" s="59"/>
      <c r="C676" s="60">
        <v>42300.462</v>
      </c>
      <c r="D676" s="60"/>
      <c r="E676" s="3">
        <f>(C676-C$7)/C$8</f>
        <v>-17197.99838805406</v>
      </c>
      <c r="F676" s="3">
        <f>ROUND(2*E676,0)/2</f>
        <v>-17198</v>
      </c>
      <c r="G676" s="3">
        <f>C676-(C$7+C$8*F676)</f>
        <v>9.5600000349804759E-4</v>
      </c>
      <c r="I676" s="3">
        <f>G676</f>
        <v>9.5600000349804759E-4</v>
      </c>
      <c r="O676" s="5">
        <f ca="1">+C$11+C$12*F676</f>
        <v>5.7350626845437298E-4</v>
      </c>
      <c r="Q676" s="4">
        <f>C676-15018.5</f>
        <v>27281.962</v>
      </c>
      <c r="AC676" s="3">
        <v>15</v>
      </c>
      <c r="AE676" s="3" t="s">
        <v>2089</v>
      </c>
      <c r="AG676" s="3" t="s">
        <v>2127</v>
      </c>
    </row>
    <row r="677" spans="1:33" x14ac:dyDescent="0.2">
      <c r="A677" s="101" t="s">
        <v>1110</v>
      </c>
      <c r="B677" s="102" t="s">
        <v>2245</v>
      </c>
      <c r="C677" s="103">
        <v>42304.603999999999</v>
      </c>
      <c r="D677" s="103" t="s">
        <v>2319</v>
      </c>
      <c r="E677" s="19">
        <f>(C677-C$7)/C$8</f>
        <v>-17191.014413089804</v>
      </c>
      <c r="F677" s="3">
        <f>ROUND(2*E677,0)/2</f>
        <v>-17191</v>
      </c>
      <c r="G677" s="3">
        <f>C677-(C$7+C$8*F677)</f>
        <v>-8.5479999979725108E-3</v>
      </c>
      <c r="J677" s="3">
        <f>G677</f>
        <v>-8.5479999979725108E-3</v>
      </c>
      <c r="O677" s="5">
        <f ca="1">+C$11+C$12*F677</f>
        <v>5.722209629260358E-4</v>
      </c>
      <c r="Q677" s="4">
        <f>C677-15018.5</f>
        <v>27286.103999999999</v>
      </c>
      <c r="AG677" s="3" t="s">
        <v>2037</v>
      </c>
    </row>
    <row r="678" spans="1:33" x14ac:dyDescent="0.2">
      <c r="A678" s="101" t="s">
        <v>4020</v>
      </c>
      <c r="B678" s="102" t="s">
        <v>2245</v>
      </c>
      <c r="C678" s="103">
        <v>42307.569000000003</v>
      </c>
      <c r="D678" s="103" t="s">
        <v>2319</v>
      </c>
      <c r="E678" s="19">
        <f>(C678-C$7)/C$8</f>
        <v>-17186.01502009873</v>
      </c>
      <c r="F678" s="3">
        <f>ROUND(2*E678,0)/2</f>
        <v>-17186</v>
      </c>
      <c r="G678" s="3">
        <f>C678-(C$7+C$8*F678)</f>
        <v>-8.9079999888781458E-3</v>
      </c>
      <c r="I678" s="3">
        <f>G678</f>
        <v>-8.9079999888781458E-3</v>
      </c>
      <c r="O678" s="5">
        <f ca="1">+C$11+C$12*F678</f>
        <v>5.7130288754865229E-4</v>
      </c>
      <c r="Q678" s="4">
        <f>C678-15018.5</f>
        <v>27289.069000000003</v>
      </c>
      <c r="AG678" s="3" t="s">
        <v>2037</v>
      </c>
    </row>
    <row r="679" spans="1:33" x14ac:dyDescent="0.2">
      <c r="A679" s="19" t="s">
        <v>2090</v>
      </c>
      <c r="B679" s="59"/>
      <c r="C679" s="60">
        <v>42309.351999999999</v>
      </c>
      <c r="D679" s="60"/>
      <c r="E679" s="3">
        <f>(C679-C$7)/C$8</f>
        <v>-17183.008639760428</v>
      </c>
      <c r="F679" s="3">
        <f>ROUND(2*E679,0)/2</f>
        <v>-17183</v>
      </c>
      <c r="G679" s="3">
        <f>C679-(C$7+C$8*F679)</f>
        <v>-5.1239999957033433E-3</v>
      </c>
      <c r="I679" s="3">
        <f>G679</f>
        <v>-5.1239999957033433E-3</v>
      </c>
      <c r="O679" s="5">
        <f ca="1">+C$11+C$12*F679</f>
        <v>5.7075204232222244E-4</v>
      </c>
      <c r="Q679" s="4">
        <f>C679-15018.5</f>
        <v>27290.851999999999</v>
      </c>
      <c r="AC679" s="3">
        <v>9</v>
      </c>
      <c r="AE679" s="3" t="s">
        <v>2089</v>
      </c>
      <c r="AG679" s="3" t="s">
        <v>2127</v>
      </c>
    </row>
    <row r="680" spans="1:33" x14ac:dyDescent="0.2">
      <c r="A680" s="19" t="s">
        <v>2087</v>
      </c>
      <c r="B680" s="59"/>
      <c r="C680" s="60">
        <v>42312.313999999998</v>
      </c>
      <c r="D680" s="60"/>
      <c r="E680" s="3">
        <f>(C680-C$7)/C$8</f>
        <v>-17178.014305177108</v>
      </c>
      <c r="F680" s="3">
        <f>ROUND(2*E680,0)/2</f>
        <v>-17178</v>
      </c>
      <c r="G680" s="3">
        <f>C680-(C$7+C$8*F680)</f>
        <v>-8.4839999981340952E-3</v>
      </c>
      <c r="I680" s="3">
        <f>G680</f>
        <v>-8.4839999981340952E-3</v>
      </c>
      <c r="O680" s="5">
        <f ca="1">+C$11+C$12*F680</f>
        <v>5.6983396694483849E-4</v>
      </c>
      <c r="Q680" s="4">
        <f>C680-15018.5</f>
        <v>27293.813999999998</v>
      </c>
      <c r="AC680" s="3">
        <v>7</v>
      </c>
      <c r="AE680" s="3" t="s">
        <v>2040</v>
      </c>
      <c r="AG680" s="3" t="s">
        <v>2127</v>
      </c>
    </row>
    <row r="681" spans="1:33" x14ac:dyDescent="0.2">
      <c r="A681" s="19" t="s">
        <v>2087</v>
      </c>
      <c r="B681" s="59"/>
      <c r="C681" s="60">
        <v>42314.678</v>
      </c>
      <c r="D681" s="60"/>
      <c r="E681" s="3">
        <f>(C681-C$7)/C$8</f>
        <v>-17174.028279871578</v>
      </c>
      <c r="F681" s="3">
        <f>ROUND(2*E681,0)/2</f>
        <v>-17174</v>
      </c>
      <c r="G681" s="3">
        <f>C681-(C$7+C$8*F681)</f>
        <v>-1.6771999995398801E-2</v>
      </c>
      <c r="I681" s="3">
        <f>G681</f>
        <v>-1.6771999995398801E-2</v>
      </c>
      <c r="O681" s="5">
        <f ca="1">+C$11+C$12*F681</f>
        <v>5.6909950664293203E-4</v>
      </c>
      <c r="Q681" s="4">
        <f>C681-15018.5</f>
        <v>27296.178</v>
      </c>
      <c r="AC681" s="3">
        <v>9</v>
      </c>
      <c r="AE681" s="3" t="s">
        <v>2040</v>
      </c>
      <c r="AG681" s="3" t="s">
        <v>2127</v>
      </c>
    </row>
    <row r="682" spans="1:33" x14ac:dyDescent="0.2">
      <c r="A682" s="101" t="s">
        <v>4108</v>
      </c>
      <c r="B682" s="102" t="s">
        <v>2245</v>
      </c>
      <c r="C682" s="103">
        <v>42363.294000000002</v>
      </c>
      <c r="D682" s="103" t="s">
        <v>2319</v>
      </c>
      <c r="E682" s="19">
        <f>(C682-C$7)/C$8</f>
        <v>-17092.055096177184</v>
      </c>
      <c r="F682" s="3">
        <f>ROUND(2*E682,0)/2</f>
        <v>-17092</v>
      </c>
      <c r="G682" s="3">
        <f>C682-(C$7+C$8*F682)</f>
        <v>-3.2675999995262828E-2</v>
      </c>
      <c r="I682" s="3">
        <f>G682</f>
        <v>-3.2675999995262828E-2</v>
      </c>
      <c r="O682" s="5">
        <f ca="1">+C$11+C$12*F682</f>
        <v>5.5404307045384127E-4</v>
      </c>
      <c r="Q682" s="4">
        <f>C682-15018.5</f>
        <v>27344.794000000002</v>
      </c>
      <c r="AG682" s="3" t="s">
        <v>2127</v>
      </c>
    </row>
    <row r="683" spans="1:33" x14ac:dyDescent="0.2">
      <c r="A683" s="101" t="s">
        <v>4108</v>
      </c>
      <c r="B683" s="102" t="s">
        <v>2245</v>
      </c>
      <c r="C683" s="103">
        <v>42363.322</v>
      </c>
      <c r="D683" s="103" t="s">
        <v>2319</v>
      </c>
      <c r="E683" s="19">
        <f>(C683-C$7)/C$8</f>
        <v>-17092.007884371538</v>
      </c>
      <c r="F683" s="3">
        <f>ROUND(2*E683,0)/2</f>
        <v>-17092</v>
      </c>
      <c r="G683" s="3">
        <f>C683-(C$7+C$8*F683)</f>
        <v>-4.6759999968344346E-3</v>
      </c>
      <c r="I683" s="3">
        <f>G683</f>
        <v>-4.6759999968344346E-3</v>
      </c>
      <c r="O683" s="5">
        <f ca="1">+C$11+C$12*F683</f>
        <v>5.5404307045384127E-4</v>
      </c>
      <c r="Q683" s="4">
        <f>C683-15018.5</f>
        <v>27344.822</v>
      </c>
      <c r="AG683" s="3" t="s">
        <v>2127</v>
      </c>
    </row>
    <row r="684" spans="1:33" x14ac:dyDescent="0.2">
      <c r="A684" s="19" t="s">
        <v>2235</v>
      </c>
      <c r="B684" s="59"/>
      <c r="C684" s="60">
        <v>42366.281000000003</v>
      </c>
      <c r="D684" s="60"/>
      <c r="E684" s="3">
        <f>(C684-C$7)/C$8</f>
        <v>-17087.018608195958</v>
      </c>
      <c r="F684" s="3">
        <f>ROUND(2*E684,0)/2</f>
        <v>-17087</v>
      </c>
      <c r="G684" s="3">
        <f>C684-(C$7+C$8*F684)</f>
        <v>-1.1035999996238388E-2</v>
      </c>
      <c r="J684" s="3">
        <f>G684</f>
        <v>-1.1035999996238388E-2</v>
      </c>
      <c r="O684" s="5">
        <f ca="1">+C$11+C$12*F684</f>
        <v>5.5312499507645775E-4</v>
      </c>
      <c r="Q684" s="4">
        <f>C684-15018.5</f>
        <v>27347.781000000003</v>
      </c>
      <c r="AG684" s="3" t="s">
        <v>2127</v>
      </c>
    </row>
    <row r="685" spans="1:33" x14ac:dyDescent="0.2">
      <c r="A685" s="101" t="s">
        <v>4108</v>
      </c>
      <c r="B685" s="102" t="s">
        <v>2245</v>
      </c>
      <c r="C685" s="103">
        <v>42369.243000000002</v>
      </c>
      <c r="D685" s="103" t="s">
        <v>2319</v>
      </c>
      <c r="E685" s="19">
        <f>(C685-C$7)/C$8</f>
        <v>-17082.024273612638</v>
      </c>
      <c r="F685" s="3">
        <f>ROUND(2*E685,0)/2</f>
        <v>-17082</v>
      </c>
      <c r="G685" s="3">
        <f>C685-(C$7+C$8*F685)</f>
        <v>-1.439599999866914E-2</v>
      </c>
      <c r="I685" s="3">
        <f>G685</f>
        <v>-1.439599999866914E-2</v>
      </c>
      <c r="O685" s="5">
        <f ca="1">+C$11+C$12*F685</f>
        <v>5.5220691969907424E-4</v>
      </c>
      <c r="Q685" s="4">
        <f>C685-15018.5</f>
        <v>27350.743000000002</v>
      </c>
      <c r="AG685" s="3" t="s">
        <v>2127</v>
      </c>
    </row>
    <row r="686" spans="1:33" x14ac:dyDescent="0.2">
      <c r="A686" s="101" t="s">
        <v>4108</v>
      </c>
      <c r="B686" s="102" t="s">
        <v>2245</v>
      </c>
      <c r="C686" s="103">
        <v>42369.245000000003</v>
      </c>
      <c r="D686" s="103" t="s">
        <v>2319</v>
      </c>
      <c r="E686" s="19">
        <f>(C686-C$7)/C$8</f>
        <v>-17082.020901340806</v>
      </c>
      <c r="F686" s="3">
        <f>ROUND(2*E686,0)/2</f>
        <v>-17082</v>
      </c>
      <c r="G686" s="3">
        <f>C686-(C$7+C$8*F686)</f>
        <v>-1.2395999998261686E-2</v>
      </c>
      <c r="I686" s="3">
        <f>G686</f>
        <v>-1.2395999998261686E-2</v>
      </c>
      <c r="O686" s="5">
        <f ca="1">+C$11+C$12*F686</f>
        <v>5.5220691969907424E-4</v>
      </c>
      <c r="Q686" s="4">
        <f>C686-15018.5</f>
        <v>27350.745000000003</v>
      </c>
      <c r="AG686" s="3" t="s">
        <v>2127</v>
      </c>
    </row>
    <row r="687" spans="1:33" x14ac:dyDescent="0.2">
      <c r="A687" s="101" t="s">
        <v>4108</v>
      </c>
      <c r="B687" s="102" t="s">
        <v>2245</v>
      </c>
      <c r="C687" s="103">
        <v>42373.394999999997</v>
      </c>
      <c r="D687" s="103" t="s">
        <v>2319</v>
      </c>
      <c r="E687" s="19">
        <f>(C687-C$7)/C$8</f>
        <v>-17075.023437289234</v>
      </c>
      <c r="F687" s="3">
        <f>ROUND(2*E687,0)/2</f>
        <v>-17075</v>
      </c>
      <c r="G687" s="3">
        <f>C687-(C$7+C$8*F687)</f>
        <v>-1.389999999810243E-2</v>
      </c>
      <c r="I687" s="3">
        <f>G687</f>
        <v>-1.389999999810243E-2</v>
      </c>
      <c r="O687" s="5">
        <f ca="1">+C$11+C$12*F687</f>
        <v>5.5092161417073706E-4</v>
      </c>
      <c r="Q687" s="4">
        <f>C687-15018.5</f>
        <v>27354.894999999997</v>
      </c>
      <c r="AG687" s="3" t="s">
        <v>2127</v>
      </c>
    </row>
    <row r="688" spans="1:33" x14ac:dyDescent="0.2">
      <c r="A688" s="19" t="s">
        <v>2090</v>
      </c>
      <c r="B688" s="59"/>
      <c r="C688" s="60">
        <v>42385.256000000001</v>
      </c>
      <c r="D688" s="60"/>
      <c r="E688" s="3">
        <f>(C688-C$7)/C$8</f>
        <v>-17055.024179189029</v>
      </c>
      <c r="F688" s="3">
        <f>ROUND(2*E688,0)/2</f>
        <v>-17055</v>
      </c>
      <c r="G688" s="3">
        <f>C688-(C$7+C$8*F688)</f>
        <v>-1.4339999994263053E-2</v>
      </c>
      <c r="I688" s="3">
        <f>G688</f>
        <v>-1.4339999994263053E-2</v>
      </c>
      <c r="O688" s="5">
        <f ca="1">+C$11+C$12*F688</f>
        <v>5.4724931266120257E-4</v>
      </c>
      <c r="Q688" s="4">
        <f>C688-15018.5</f>
        <v>27366.756000000001</v>
      </c>
      <c r="AC688" s="3">
        <v>8</v>
      </c>
      <c r="AE688" s="3" t="s">
        <v>2050</v>
      </c>
      <c r="AG688" s="3" t="s">
        <v>2127</v>
      </c>
    </row>
    <row r="689" spans="1:33" x14ac:dyDescent="0.2">
      <c r="A689" s="19" t="s">
        <v>2090</v>
      </c>
      <c r="B689" s="59"/>
      <c r="C689" s="60">
        <v>42385.271999999997</v>
      </c>
      <c r="D689" s="60"/>
      <c r="E689" s="3">
        <f>(C689-C$7)/C$8</f>
        <v>-17054.997201014379</v>
      </c>
      <c r="F689" s="3">
        <f>ROUND(2*E689,0)/2</f>
        <v>-17055</v>
      </c>
      <c r="G689" s="3">
        <f>C689-(C$7+C$8*F689)</f>
        <v>1.6600000017206185E-3</v>
      </c>
      <c r="I689" s="3">
        <f>G689</f>
        <v>1.6600000017206185E-3</v>
      </c>
      <c r="O689" s="5">
        <f ca="1">+C$11+C$12*F689</f>
        <v>5.4724931266120257E-4</v>
      </c>
      <c r="Q689" s="4">
        <f>C689-15018.5</f>
        <v>27366.771999999997</v>
      </c>
      <c r="AC689" s="3">
        <v>4</v>
      </c>
      <c r="AE689" s="3" t="s">
        <v>2040</v>
      </c>
      <c r="AG689" s="3" t="s">
        <v>2127</v>
      </c>
    </row>
    <row r="690" spans="1:33" x14ac:dyDescent="0.2">
      <c r="A690" s="101" t="s">
        <v>4011</v>
      </c>
      <c r="B690" s="102" t="s">
        <v>2245</v>
      </c>
      <c r="C690" s="103">
        <v>42387.631000000001</v>
      </c>
      <c r="D690" s="103" t="s">
        <v>2319</v>
      </c>
      <c r="E690" s="19">
        <f>(C690-C$7)/C$8</f>
        <v>-17051.019606388425</v>
      </c>
      <c r="F690" s="3">
        <f>ROUND(2*E690,0)/2</f>
        <v>-17051</v>
      </c>
      <c r="G690" s="3">
        <f>C690-(C$7+C$8*F690)</f>
        <v>-1.1627999992924742E-2</v>
      </c>
      <c r="I690" s="3">
        <f>G690</f>
        <v>-1.1627999992924742E-2</v>
      </c>
      <c r="O690" s="5">
        <f ca="1">+C$11+C$12*F690</f>
        <v>5.4651485235929567E-4</v>
      </c>
      <c r="Q690" s="4">
        <f>C690-15018.5</f>
        <v>27369.131000000001</v>
      </c>
      <c r="AG690" s="3" t="s">
        <v>2127</v>
      </c>
    </row>
    <row r="691" spans="1:33" x14ac:dyDescent="0.2">
      <c r="A691" s="101" t="s">
        <v>4011</v>
      </c>
      <c r="B691" s="102" t="s">
        <v>2245</v>
      </c>
      <c r="C691" s="103">
        <v>42387.631999999998</v>
      </c>
      <c r="D691" s="103" t="s">
        <v>2319</v>
      </c>
      <c r="E691" s="19">
        <f>(C691-C$7)/C$8</f>
        <v>-17051.017920252514</v>
      </c>
      <c r="F691" s="3">
        <f>ROUND(2*E691,0)/2</f>
        <v>-17051</v>
      </c>
      <c r="G691" s="3">
        <f>C691-(C$7+C$8*F691)</f>
        <v>-1.0627999996358994E-2</v>
      </c>
      <c r="I691" s="3">
        <f>G691</f>
        <v>-1.0627999996358994E-2</v>
      </c>
      <c r="O691" s="5">
        <f ca="1">+C$11+C$12*F691</f>
        <v>5.4651485235929567E-4</v>
      </c>
      <c r="Q691" s="4">
        <f>C691-15018.5</f>
        <v>27369.131999999998</v>
      </c>
      <c r="AG691" s="3" t="s">
        <v>2127</v>
      </c>
    </row>
    <row r="692" spans="1:33" x14ac:dyDescent="0.2">
      <c r="A692" s="19" t="s">
        <v>2090</v>
      </c>
      <c r="B692" s="59"/>
      <c r="C692" s="60">
        <v>42389.415000000001</v>
      </c>
      <c r="D692" s="60"/>
      <c r="E692" s="3">
        <f>(C692-C$7)/C$8</f>
        <v>-17048.011539914201</v>
      </c>
      <c r="F692" s="3">
        <f>ROUND(2*E692,0)/2</f>
        <v>-17048</v>
      </c>
      <c r="G692" s="3">
        <f>C692-(C$7+C$8*F692)</f>
        <v>-6.8439999959082343E-3</v>
      </c>
      <c r="I692" s="3">
        <f>G692</f>
        <v>-6.8439999959082343E-3</v>
      </c>
      <c r="O692" s="5">
        <f ca="1">+C$11+C$12*F692</f>
        <v>5.4596400713286582E-4</v>
      </c>
      <c r="Q692" s="4">
        <f>C692-15018.5</f>
        <v>27370.915000000001</v>
      </c>
      <c r="AC692" s="3">
        <v>7</v>
      </c>
      <c r="AE692" s="3" t="s">
        <v>2040</v>
      </c>
    </row>
    <row r="693" spans="1:33" x14ac:dyDescent="0.2">
      <c r="A693" s="19" t="s">
        <v>2090</v>
      </c>
      <c r="B693" s="59"/>
      <c r="C693" s="60">
        <v>42390.597000000002</v>
      </c>
      <c r="D693" s="60"/>
      <c r="E693" s="3">
        <f>(C693-C$7)/C$8</f>
        <v>-17046.018527261436</v>
      </c>
      <c r="F693" s="3">
        <f>ROUND(2*E693,0)/2</f>
        <v>-17046</v>
      </c>
      <c r="G693" s="3">
        <f>C693-(C$7+C$8*F693)</f>
        <v>-1.0987999994540587E-2</v>
      </c>
      <c r="I693" s="3">
        <f>G693</f>
        <v>-1.0987999994540587E-2</v>
      </c>
      <c r="O693" s="5">
        <f ca="1">+C$11+C$12*F693</f>
        <v>5.4559677698191216E-4</v>
      </c>
      <c r="Q693" s="4">
        <f>C693-15018.5</f>
        <v>27372.097000000002</v>
      </c>
      <c r="AC693" s="3">
        <v>7</v>
      </c>
      <c r="AE693" s="3" t="s">
        <v>2040</v>
      </c>
      <c r="AG693" s="3" t="s">
        <v>2127</v>
      </c>
    </row>
    <row r="694" spans="1:33" x14ac:dyDescent="0.2">
      <c r="A694" s="19" t="s">
        <v>2090</v>
      </c>
      <c r="B694" s="59"/>
      <c r="C694" s="60">
        <v>42392.383000000002</v>
      </c>
      <c r="D694" s="60"/>
      <c r="E694" s="3">
        <f>(C694-C$7)/C$8</f>
        <v>-17043.007088515384</v>
      </c>
      <c r="F694" s="3">
        <f>ROUND(2*E694,0)/2</f>
        <v>-17043</v>
      </c>
      <c r="G694" s="3">
        <f>C694-(C$7+C$8*F694)</f>
        <v>-4.2039999971166253E-3</v>
      </c>
      <c r="I694" s="3">
        <f>G694</f>
        <v>-4.2039999971166253E-3</v>
      </c>
      <c r="O694" s="5">
        <f ca="1">+C$11+C$12*F694</f>
        <v>5.4504593175548231E-4</v>
      </c>
      <c r="Q694" s="4">
        <f>C694-15018.5</f>
        <v>27373.883000000002</v>
      </c>
      <c r="AC694" s="3">
        <v>4</v>
      </c>
      <c r="AE694" s="3" t="s">
        <v>2085</v>
      </c>
    </row>
    <row r="695" spans="1:33" x14ac:dyDescent="0.2">
      <c r="A695" s="19" t="s">
        <v>2090</v>
      </c>
      <c r="B695" s="59"/>
      <c r="C695" s="60">
        <v>42395.345999999998</v>
      </c>
      <c r="D695" s="60"/>
      <c r="E695" s="3">
        <f>(C695-C$7)/C$8</f>
        <v>-17038.011067796149</v>
      </c>
      <c r="F695" s="3">
        <f>ROUND(2*E695,0)/2</f>
        <v>-17038</v>
      </c>
      <c r="G695" s="3">
        <f>C695-(C$7+C$8*F695)</f>
        <v>-6.5640000029816292E-3</v>
      </c>
      <c r="I695" s="3">
        <f>G695</f>
        <v>-6.5640000029816292E-3</v>
      </c>
      <c r="O695" s="5">
        <f ca="1">+C$11+C$12*F695</f>
        <v>5.4412785637809836E-4</v>
      </c>
      <c r="Q695" s="4">
        <f>C695-15018.5</f>
        <v>27376.845999999998</v>
      </c>
      <c r="AC695" s="3">
        <v>5</v>
      </c>
      <c r="AE695" s="3" t="s">
        <v>2040</v>
      </c>
      <c r="AG695" s="3" t="s">
        <v>2127</v>
      </c>
    </row>
    <row r="696" spans="1:33" x14ac:dyDescent="0.2">
      <c r="A696" s="19" t="s">
        <v>2090</v>
      </c>
      <c r="B696" s="59"/>
      <c r="C696" s="60">
        <v>42395.349000000002</v>
      </c>
      <c r="D696" s="60"/>
      <c r="E696" s="3">
        <f>(C696-C$7)/C$8</f>
        <v>-17038.006009388395</v>
      </c>
      <c r="F696" s="3">
        <f>ROUND(2*E696,0)/2</f>
        <v>-17038</v>
      </c>
      <c r="G696" s="3">
        <f>C696-(C$7+C$8*F696)</f>
        <v>-3.56399999873247E-3</v>
      </c>
      <c r="I696" s="3">
        <f>G696</f>
        <v>-3.56399999873247E-3</v>
      </c>
      <c r="O696" s="5">
        <f ca="1">+C$11+C$12*F696</f>
        <v>5.4412785637809836E-4</v>
      </c>
      <c r="Q696" s="4">
        <f>C696-15018.5</f>
        <v>27376.849000000002</v>
      </c>
      <c r="AC696" s="3">
        <v>12</v>
      </c>
      <c r="AE696" s="3" t="s">
        <v>2085</v>
      </c>
      <c r="AG696" s="3" t="s">
        <v>2127</v>
      </c>
    </row>
    <row r="697" spans="1:33" x14ac:dyDescent="0.2">
      <c r="A697" s="101" t="s">
        <v>3915</v>
      </c>
      <c r="B697" s="102" t="s">
        <v>2245</v>
      </c>
      <c r="C697" s="103">
        <v>42404.241999999998</v>
      </c>
      <c r="D697" s="103" t="s">
        <v>2319</v>
      </c>
      <c r="E697" s="19">
        <f>(C697-C$7)/C$8</f>
        <v>-17023.011202687023</v>
      </c>
      <c r="F697" s="3">
        <f>ROUND(2*E697,0)/2</f>
        <v>-17023</v>
      </c>
      <c r="G697" s="3">
        <f>C697-(C$7+C$8*F697)</f>
        <v>-6.6439999936847016E-3</v>
      </c>
      <c r="I697" s="3">
        <f>G697</f>
        <v>-6.6439999936847016E-3</v>
      </c>
      <c r="O697" s="5">
        <f ca="1">+C$11+C$12*F697</f>
        <v>5.4137363024594782E-4</v>
      </c>
      <c r="Q697" s="4">
        <f>C697-15018.5</f>
        <v>27385.741999999998</v>
      </c>
      <c r="AG697" s="3" t="s">
        <v>2037</v>
      </c>
    </row>
    <row r="698" spans="1:33" x14ac:dyDescent="0.2">
      <c r="A698" s="101" t="s">
        <v>4011</v>
      </c>
      <c r="B698" s="102" t="s">
        <v>2245</v>
      </c>
      <c r="C698" s="103">
        <v>42404.828000000001</v>
      </c>
      <c r="D698" s="103" t="s">
        <v>2319</v>
      </c>
      <c r="E698" s="19">
        <f>(C698-C$7)/C$8</f>
        <v>-17022.023127040215</v>
      </c>
      <c r="F698" s="3">
        <f>ROUND(2*E698,0)/2</f>
        <v>-17022</v>
      </c>
      <c r="G698" s="3">
        <f>C698-(C$7+C$8*F698)</f>
        <v>-1.3715999994019512E-2</v>
      </c>
      <c r="I698" s="3">
        <f>G698</f>
        <v>-1.3715999994019512E-2</v>
      </c>
      <c r="O698" s="5">
        <f ca="1">+C$11+C$12*F698</f>
        <v>5.411900151704712E-4</v>
      </c>
      <c r="Q698" s="4">
        <f>C698-15018.5</f>
        <v>27386.328000000001</v>
      </c>
      <c r="AG698" s="3" t="s">
        <v>2127</v>
      </c>
    </row>
    <row r="699" spans="1:33" x14ac:dyDescent="0.2">
      <c r="A699" s="101" t="s">
        <v>1110</v>
      </c>
      <c r="B699" s="102" t="s">
        <v>2245</v>
      </c>
      <c r="C699" s="103">
        <v>42405.424299999999</v>
      </c>
      <c r="D699" s="103" t="s">
        <v>2319</v>
      </c>
      <c r="E699" s="19">
        <f>(C699-C$7)/C$8</f>
        <v>-17021.017684193484</v>
      </c>
      <c r="F699" s="3">
        <f>ROUND(2*E699,0)/2</f>
        <v>-17021</v>
      </c>
      <c r="G699" s="3">
        <f>C699-(C$7+C$8*F699)</f>
        <v>-1.0487999999895692E-2</v>
      </c>
      <c r="J699" s="3">
        <f>G699</f>
        <v>-1.0487999999895692E-2</v>
      </c>
      <c r="O699" s="5">
        <f ca="1">+C$11+C$12*F699</f>
        <v>5.4100640009499459E-4</v>
      </c>
      <c r="Q699" s="4">
        <f>C699-15018.5</f>
        <v>27386.924299999999</v>
      </c>
      <c r="AG699" s="3" t="s">
        <v>2127</v>
      </c>
    </row>
    <row r="700" spans="1:33" x14ac:dyDescent="0.2">
      <c r="A700" s="101" t="s">
        <v>4011</v>
      </c>
      <c r="B700" s="102" t="s">
        <v>2245</v>
      </c>
      <c r="C700" s="103">
        <v>42407.805</v>
      </c>
      <c r="D700" s="103" t="s">
        <v>2319</v>
      </c>
      <c r="E700" s="19">
        <f>(C700-C$7)/C$8</f>
        <v>-17017.003500418155</v>
      </c>
      <c r="F700" s="3">
        <f>ROUND(2*E700,0)/2</f>
        <v>-17017</v>
      </c>
      <c r="G700" s="3">
        <f>C700-(C$7+C$8*F700)</f>
        <v>-2.0759999970323406E-3</v>
      </c>
      <c r="I700" s="3">
        <f>G700</f>
        <v>-2.0759999970323406E-3</v>
      </c>
      <c r="O700" s="5">
        <f ca="1">+C$11+C$12*F700</f>
        <v>5.4027193979308769E-4</v>
      </c>
      <c r="Q700" s="4">
        <f>C700-15018.5</f>
        <v>27389.305</v>
      </c>
      <c r="AG700" s="3" t="s">
        <v>2127</v>
      </c>
    </row>
    <row r="701" spans="1:33" x14ac:dyDescent="0.2">
      <c r="A701" s="101" t="s">
        <v>4011</v>
      </c>
      <c r="B701" s="102" t="s">
        <v>2245</v>
      </c>
      <c r="C701" s="103">
        <v>42412.542999999998</v>
      </c>
      <c r="D701" s="103" t="s">
        <v>2319</v>
      </c>
      <c r="E701" s="19">
        <f>(C701-C$7)/C$8</f>
        <v>-17009.014588447943</v>
      </c>
      <c r="F701" s="3">
        <f>ROUND(2*E701,0)/2</f>
        <v>-17009</v>
      </c>
      <c r="G701" s="3">
        <f>C701-(C$7+C$8*F701)</f>
        <v>-8.6519999968004413E-3</v>
      </c>
      <c r="I701" s="3">
        <f>G701</f>
        <v>-8.6519999968004413E-3</v>
      </c>
      <c r="O701" s="5">
        <f ca="1">+C$11+C$12*F701</f>
        <v>5.3880301918927389E-4</v>
      </c>
      <c r="Q701" s="4">
        <f>C701-15018.5</f>
        <v>27394.042999999998</v>
      </c>
      <c r="AG701" s="3" t="s">
        <v>2127</v>
      </c>
    </row>
    <row r="702" spans="1:33" x14ac:dyDescent="0.2">
      <c r="A702" s="19" t="s">
        <v>2091</v>
      </c>
      <c r="B702" s="59"/>
      <c r="C702" s="60">
        <v>42414.324000000001</v>
      </c>
      <c r="D702" s="60"/>
      <c r="E702" s="3">
        <f>(C702-C$7)/C$8</f>
        <v>-17006.011580381466</v>
      </c>
      <c r="F702" s="3">
        <f>ROUND(2*E702,0)/2</f>
        <v>-17006</v>
      </c>
      <c r="G702" s="3">
        <f>C702-(C$7+C$8*F702)</f>
        <v>-6.8679999967571348E-3</v>
      </c>
      <c r="I702" s="3">
        <f>G702</f>
        <v>-6.8679999967571348E-3</v>
      </c>
      <c r="O702" s="5">
        <f ca="1">+C$11+C$12*F702</f>
        <v>5.3825217396284361E-4</v>
      </c>
      <c r="Q702" s="4">
        <f>C702-15018.5</f>
        <v>27395.824000000001</v>
      </c>
      <c r="AC702" s="3">
        <v>9</v>
      </c>
      <c r="AE702" s="3" t="s">
        <v>2041</v>
      </c>
      <c r="AG702" s="3" t="s">
        <v>2127</v>
      </c>
    </row>
    <row r="703" spans="1:33" x14ac:dyDescent="0.2">
      <c r="A703" s="101" t="s">
        <v>4157</v>
      </c>
      <c r="B703" s="102" t="s">
        <v>2245</v>
      </c>
      <c r="C703" s="103">
        <v>42414.915999999997</v>
      </c>
      <c r="D703" s="103" t="s">
        <v>2319</v>
      </c>
      <c r="E703" s="19">
        <f>(C703-C$7)/C$8</f>
        <v>-17005.013387919171</v>
      </c>
      <c r="F703" s="3">
        <f>ROUND(2*E703,0)/2</f>
        <v>-17005</v>
      </c>
      <c r="G703" s="3">
        <f>C703-(C$7+C$8*F703)</f>
        <v>-7.9399999958695844E-3</v>
      </c>
      <c r="I703" s="3">
        <f>G703</f>
        <v>-7.9399999958695844E-3</v>
      </c>
      <c r="O703" s="5">
        <f ca="1">+C$11+C$12*F703</f>
        <v>5.3806855888736699E-4</v>
      </c>
      <c r="Q703" s="4">
        <f>C703-15018.5</f>
        <v>27396.415999999997</v>
      </c>
      <c r="AG703" s="3" t="s">
        <v>2127</v>
      </c>
    </row>
    <row r="704" spans="1:33" x14ac:dyDescent="0.2">
      <c r="A704" s="19" t="s">
        <v>2091</v>
      </c>
      <c r="B704" s="59"/>
      <c r="C704" s="60">
        <v>42417.29</v>
      </c>
      <c r="D704" s="60"/>
      <c r="E704" s="3">
        <f>(C704-C$7)/C$8</f>
        <v>-17001.010501254477</v>
      </c>
      <c r="F704" s="3">
        <f>ROUND(2*E704,0)/2</f>
        <v>-17001</v>
      </c>
      <c r="G704" s="3">
        <f>C704-(C$7+C$8*F704)</f>
        <v>-6.2279999910970218E-3</v>
      </c>
      <c r="I704" s="3">
        <f>G704</f>
        <v>-6.2279999910970218E-3</v>
      </c>
      <c r="O704" s="5">
        <f ca="1">+C$11+C$12*F704</f>
        <v>5.373340985854601E-4</v>
      </c>
      <c r="Q704" s="4">
        <f>C704-15018.5</f>
        <v>27398.79</v>
      </c>
      <c r="AC704" s="3">
        <v>7</v>
      </c>
      <c r="AE704" s="3" t="s">
        <v>2041</v>
      </c>
      <c r="AG704" s="3" t="s">
        <v>2127</v>
      </c>
    </row>
    <row r="705" spans="1:33" x14ac:dyDescent="0.2">
      <c r="A705" s="101" t="s">
        <v>4157</v>
      </c>
      <c r="B705" s="102" t="s">
        <v>2245</v>
      </c>
      <c r="C705" s="103">
        <v>42422.618999999999</v>
      </c>
      <c r="D705" s="103" t="s">
        <v>2319</v>
      </c>
      <c r="E705" s="19">
        <f>(C705-C$7)/C$8</f>
        <v>-16992.025082957884</v>
      </c>
      <c r="F705" s="3">
        <f>ROUND(2*E705,0)/2</f>
        <v>-16992</v>
      </c>
      <c r="G705" s="3">
        <f>C705-(C$7+C$8*F705)</f>
        <v>-1.4875999993819278E-2</v>
      </c>
      <c r="I705" s="3">
        <f>G705</f>
        <v>-1.4875999993819278E-2</v>
      </c>
      <c r="O705" s="5">
        <f ca="1">+C$11+C$12*F705</f>
        <v>5.3568156290616968E-4</v>
      </c>
      <c r="Q705" s="4">
        <f>C705-15018.5</f>
        <v>27404.118999999999</v>
      </c>
      <c r="AG705" s="3" t="s">
        <v>2127</v>
      </c>
    </row>
    <row r="706" spans="1:33" x14ac:dyDescent="0.2">
      <c r="A706" s="101" t="s">
        <v>4011</v>
      </c>
      <c r="B706" s="102" t="s">
        <v>2245</v>
      </c>
      <c r="C706" s="103">
        <v>42422.622000000003</v>
      </c>
      <c r="D706" s="103" t="s">
        <v>2319</v>
      </c>
      <c r="E706" s="19">
        <f>(C706-C$7)/C$8</f>
        <v>-16992.020024550129</v>
      </c>
      <c r="F706" s="3">
        <f>ROUND(2*E706,0)/2</f>
        <v>-16992</v>
      </c>
      <c r="G706" s="3">
        <f>C706-(C$7+C$8*F706)</f>
        <v>-1.1875999989570118E-2</v>
      </c>
      <c r="I706" s="3">
        <f>G706</f>
        <v>-1.1875999989570118E-2</v>
      </c>
      <c r="O706" s="5">
        <f ca="1">+C$11+C$12*F706</f>
        <v>5.3568156290616968E-4</v>
      </c>
      <c r="Q706" s="4">
        <f>C706-15018.5</f>
        <v>27404.122000000003</v>
      </c>
      <c r="AG706" s="3" t="s">
        <v>2127</v>
      </c>
    </row>
    <row r="707" spans="1:33" x14ac:dyDescent="0.2">
      <c r="A707" s="19" t="s">
        <v>2091</v>
      </c>
      <c r="B707" s="59"/>
      <c r="C707" s="60">
        <v>42423.233</v>
      </c>
      <c r="D707" s="60"/>
      <c r="E707" s="3">
        <f>(C707-C$7)/C$8</f>
        <v>-16990.989795505429</v>
      </c>
      <c r="F707" s="3">
        <f>ROUND(2*E707,0)/2</f>
        <v>-16991</v>
      </c>
      <c r="G707" s="3">
        <f>C707-(C$7+C$8*F707)</f>
        <v>6.052000004274305E-3</v>
      </c>
      <c r="I707" s="3">
        <f>G707</f>
        <v>6.052000004274305E-3</v>
      </c>
      <c r="O707" s="5">
        <f ca="1">+C$11+C$12*F707</f>
        <v>5.3549794783069307E-4</v>
      </c>
      <c r="Q707" s="4">
        <f>C707-15018.5</f>
        <v>27404.733</v>
      </c>
      <c r="AC707" s="3">
        <v>6</v>
      </c>
      <c r="AE707" s="3" t="s">
        <v>2040</v>
      </c>
      <c r="AG707" s="3" t="s">
        <v>2127</v>
      </c>
    </row>
    <row r="708" spans="1:33" x14ac:dyDescent="0.2">
      <c r="A708" s="19" t="s">
        <v>2091</v>
      </c>
      <c r="B708" s="59"/>
      <c r="C708" s="60">
        <v>42433.298999999999</v>
      </c>
      <c r="D708" s="60"/>
      <c r="E708" s="3">
        <f>(C708-C$7)/C$8</f>
        <v>-16974.017151374534</v>
      </c>
      <c r="F708" s="3">
        <f>ROUND(2*E708,0)/2</f>
        <v>-16974</v>
      </c>
      <c r="G708" s="3">
        <f>C708-(C$7+C$8*F708)</f>
        <v>-1.01719999947818E-2</v>
      </c>
      <c r="I708" s="3">
        <f>G708</f>
        <v>-1.01719999947818E-2</v>
      </c>
      <c r="O708" s="5">
        <f ca="1">+C$11+C$12*F708</f>
        <v>5.3237649154758886E-4</v>
      </c>
      <c r="Q708" s="4">
        <f>C708-15018.5</f>
        <v>27414.798999999999</v>
      </c>
      <c r="AC708" s="3">
        <v>10</v>
      </c>
      <c r="AE708" s="3" t="s">
        <v>2040</v>
      </c>
      <c r="AG708" s="3" t="s">
        <v>2127</v>
      </c>
    </row>
    <row r="709" spans="1:33" x14ac:dyDescent="0.2">
      <c r="A709" s="19" t="s">
        <v>2092</v>
      </c>
      <c r="B709" s="59"/>
      <c r="C709" s="60">
        <v>42452.269</v>
      </c>
      <c r="D709" s="60"/>
      <c r="E709" s="3">
        <f>(C709-C$7)/C$8</f>
        <v>-16942.031153047177</v>
      </c>
      <c r="F709" s="3">
        <f>ROUND(2*E709,0)/2</f>
        <v>-16942</v>
      </c>
      <c r="G709" s="3">
        <f>C709-(C$7+C$8*F709)</f>
        <v>-1.8475999997463077E-2</v>
      </c>
      <c r="I709" s="3">
        <f>G709</f>
        <v>-1.8475999997463077E-2</v>
      </c>
      <c r="O709" s="5">
        <f ca="1">+C$11+C$12*F709</f>
        <v>5.2650080913233411E-4</v>
      </c>
      <c r="Q709" s="4">
        <f>C709-15018.5</f>
        <v>27433.769</v>
      </c>
      <c r="AC709" s="3">
        <v>9</v>
      </c>
      <c r="AE709" s="3" t="s">
        <v>2050</v>
      </c>
      <c r="AG709" s="3" t="s">
        <v>2127</v>
      </c>
    </row>
    <row r="710" spans="1:33" x14ac:dyDescent="0.2">
      <c r="A710" s="19" t="s">
        <v>2092</v>
      </c>
      <c r="B710" s="59"/>
      <c r="C710" s="60">
        <v>42452.271000000001</v>
      </c>
      <c r="D710" s="60"/>
      <c r="E710" s="3">
        <f>(C710-C$7)/C$8</f>
        <v>-16942.027780775345</v>
      </c>
      <c r="F710" s="3">
        <f>ROUND(2*E710,0)/2</f>
        <v>-16942</v>
      </c>
      <c r="G710" s="3">
        <f>C710-(C$7+C$8*F710)</f>
        <v>-1.6475999997055624E-2</v>
      </c>
      <c r="I710" s="3">
        <f>G710</f>
        <v>-1.6475999997055624E-2</v>
      </c>
      <c r="O710" s="5">
        <f ca="1">+C$11+C$12*F710</f>
        <v>5.2650080913233411E-4</v>
      </c>
      <c r="Q710" s="4">
        <f>C710-15018.5</f>
        <v>27433.771000000001</v>
      </c>
      <c r="AC710" s="3">
        <v>5</v>
      </c>
      <c r="AE710" s="3" t="s">
        <v>2041</v>
      </c>
    </row>
    <row r="711" spans="1:33" x14ac:dyDescent="0.2">
      <c r="A711" s="19" t="s">
        <v>2092</v>
      </c>
      <c r="B711" s="59"/>
      <c r="C711" s="60">
        <v>42452.275999999998</v>
      </c>
      <c r="D711" s="60"/>
      <c r="E711" s="3">
        <f>(C711-C$7)/C$8</f>
        <v>-16942.019350095768</v>
      </c>
      <c r="F711" s="3">
        <f>ROUND(2*E711,0)/2</f>
        <v>-16942</v>
      </c>
      <c r="G711" s="3">
        <f>C711-(C$7+C$8*F711)</f>
        <v>-1.1475999999674968E-2</v>
      </c>
      <c r="I711" s="3">
        <f>G711</f>
        <v>-1.1475999999674968E-2</v>
      </c>
      <c r="O711" s="5">
        <f ca="1">+C$11+C$12*F711</f>
        <v>5.2650080913233411E-4</v>
      </c>
      <c r="Q711" s="4">
        <f>C711-15018.5</f>
        <v>27433.775999999998</v>
      </c>
      <c r="AC711" s="3">
        <v>13</v>
      </c>
      <c r="AE711" s="3" t="s">
        <v>2085</v>
      </c>
      <c r="AG711" s="3" t="s">
        <v>2127</v>
      </c>
    </row>
    <row r="712" spans="1:33" x14ac:dyDescent="0.2">
      <c r="A712" s="101" t="s">
        <v>4179</v>
      </c>
      <c r="B712" s="102" t="s">
        <v>2245</v>
      </c>
      <c r="C712" s="103">
        <v>42459.398000000001</v>
      </c>
      <c r="D712" s="103" t="s">
        <v>2319</v>
      </c>
      <c r="E712" s="19">
        <f>(C712-C$7)/C$8</f>
        <v>-16930.010690101699</v>
      </c>
      <c r="F712" s="3">
        <f>ROUND(2*E712,0)/2</f>
        <v>-16930</v>
      </c>
      <c r="G712" s="3">
        <f>C712-(C$7+C$8*F712)</f>
        <v>-6.3399999926332384E-3</v>
      </c>
      <c r="I712" s="3">
        <f>G712</f>
        <v>-6.3399999926332384E-3</v>
      </c>
      <c r="O712" s="5">
        <f ca="1">+C$11+C$12*F712</f>
        <v>5.2429742822661341E-4</v>
      </c>
      <c r="Q712" s="4">
        <f>C712-15018.5</f>
        <v>27440.898000000001</v>
      </c>
    </row>
    <row r="713" spans="1:33" x14ac:dyDescent="0.2">
      <c r="A713" s="101" t="s">
        <v>1110</v>
      </c>
      <c r="B713" s="102" t="s">
        <v>2245</v>
      </c>
      <c r="C713" s="103">
        <v>42460.580499999996</v>
      </c>
      <c r="D713" s="103" t="s">
        <v>2319</v>
      </c>
      <c r="E713" s="19">
        <f>(C713-C$7)/C$8</f>
        <v>-16928.016834380986</v>
      </c>
      <c r="F713" s="3">
        <f>ROUND(2*E713,0)/2</f>
        <v>-16928</v>
      </c>
      <c r="G713" s="3">
        <f>C713-(C$7+C$8*F713)</f>
        <v>-9.9840000038966537E-3</v>
      </c>
      <c r="J713" s="3">
        <f>G713</f>
        <v>-9.9840000038966537E-3</v>
      </c>
      <c r="O713" s="5">
        <f ca="1">+C$11+C$12*F713</f>
        <v>5.2393019807565975E-4</v>
      </c>
      <c r="Q713" s="4">
        <f>C713-15018.5</f>
        <v>27442.080499999996</v>
      </c>
      <c r="AG713" s="3" t="s">
        <v>2037</v>
      </c>
    </row>
    <row r="714" spans="1:33" x14ac:dyDescent="0.2">
      <c r="A714" s="19" t="s">
        <v>2092</v>
      </c>
      <c r="B714" s="59"/>
      <c r="C714" s="60">
        <v>42465.313999999998</v>
      </c>
      <c r="D714" s="60"/>
      <c r="E714" s="3">
        <f>(C714-C$7)/C$8</f>
        <v>-16920.03551002239</v>
      </c>
      <c r="F714" s="3">
        <f>ROUND(2*E714,0)/2</f>
        <v>-16920</v>
      </c>
      <c r="G714" s="3">
        <f>C714-(C$7+C$8*F714)</f>
        <v>-2.1059999999124557E-2</v>
      </c>
      <c r="I714" s="3">
        <f>G714</f>
        <v>-2.1059999999124557E-2</v>
      </c>
      <c r="O714" s="5">
        <f ca="1">+C$11+C$12*F714</f>
        <v>5.2246127747184639E-4</v>
      </c>
      <c r="Q714" s="4">
        <f>C714-15018.5</f>
        <v>27446.813999999998</v>
      </c>
      <c r="AC714" s="3">
        <v>12</v>
      </c>
      <c r="AE714" s="3" t="s">
        <v>2040</v>
      </c>
      <c r="AG714" s="3" t="s">
        <v>2127</v>
      </c>
    </row>
    <row r="715" spans="1:33" x14ac:dyDescent="0.2">
      <c r="A715" s="101" t="s">
        <v>1110</v>
      </c>
      <c r="B715" s="102" t="s">
        <v>2245</v>
      </c>
      <c r="C715" s="103">
        <v>42465.3249</v>
      </c>
      <c r="D715" s="103" t="s">
        <v>2319</v>
      </c>
      <c r="E715" s="19">
        <f>(C715-C$7)/C$8</f>
        <v>-16920.017131140903</v>
      </c>
      <c r="F715" s="3">
        <f>ROUND(2*E715,0)/2</f>
        <v>-16920</v>
      </c>
      <c r="G715" s="3">
        <f>C715-(C$7+C$8*F715)</f>
        <v>-1.0159999997995328E-2</v>
      </c>
      <c r="J715" s="3">
        <f>G715</f>
        <v>-1.0159999997995328E-2</v>
      </c>
      <c r="O715" s="5">
        <f ca="1">+C$11+C$12*F715</f>
        <v>5.2246127747184639E-4</v>
      </c>
      <c r="Q715" s="4">
        <f>C715-15018.5</f>
        <v>27446.8249</v>
      </c>
      <c r="AG715" s="3" t="s">
        <v>2127</v>
      </c>
    </row>
    <row r="716" spans="1:33" x14ac:dyDescent="0.2">
      <c r="A716" s="19" t="s">
        <v>2092</v>
      </c>
      <c r="B716" s="59"/>
      <c r="C716" s="60">
        <v>42465.328000000001</v>
      </c>
      <c r="D716" s="60"/>
      <c r="E716" s="3">
        <f>(C716-C$7)/C$8</f>
        <v>-16920.011904119558</v>
      </c>
      <c r="F716" s="3">
        <f>ROUND(2*E716,0)/2</f>
        <v>-16920</v>
      </c>
      <c r="G716" s="3">
        <f>C716-(C$7+C$8*F716)</f>
        <v>-7.0599999962723814E-3</v>
      </c>
      <c r="I716" s="3">
        <f>G716</f>
        <v>-7.0599999962723814E-3</v>
      </c>
      <c r="O716" s="5">
        <f ca="1">+C$11+C$12*F716</f>
        <v>5.2246127747184639E-4</v>
      </c>
      <c r="Q716" s="4">
        <f>C716-15018.5</f>
        <v>27446.828000000001</v>
      </c>
      <c r="AC716" s="3">
        <v>7</v>
      </c>
      <c r="AE716" s="3" t="s">
        <v>2050</v>
      </c>
      <c r="AG716" s="3" t="s">
        <v>2127</v>
      </c>
    </row>
    <row r="717" spans="1:33" x14ac:dyDescent="0.2">
      <c r="A717" s="19" t="s">
        <v>2092</v>
      </c>
      <c r="B717" s="59"/>
      <c r="C717" s="60">
        <v>42468.294000000002</v>
      </c>
      <c r="D717" s="60"/>
      <c r="E717" s="3">
        <f>(C717-C$7)/C$8</f>
        <v>-16915.010824992572</v>
      </c>
      <c r="F717" s="3">
        <f>ROUND(2*E717,0)/2</f>
        <v>-16915</v>
      </c>
      <c r="G717" s="3">
        <f>C717-(C$7+C$8*F717)</f>
        <v>-6.4199999978882261E-3</v>
      </c>
      <c r="I717" s="3">
        <f>G717</f>
        <v>-6.4199999978882261E-3</v>
      </c>
      <c r="O717" s="5">
        <f ca="1">+C$11+C$12*F717</f>
        <v>5.2154320209446244E-4</v>
      </c>
      <c r="Q717" s="4">
        <f>C717-15018.5</f>
        <v>27449.794000000002</v>
      </c>
      <c r="AC717" s="3">
        <v>7</v>
      </c>
      <c r="AE717" s="3" t="s">
        <v>2040</v>
      </c>
      <c r="AG717" s="3" t="s">
        <v>2127</v>
      </c>
    </row>
    <row r="718" spans="1:33" x14ac:dyDescent="0.2">
      <c r="A718" s="19" t="s">
        <v>2092</v>
      </c>
      <c r="B718" s="59"/>
      <c r="C718" s="60">
        <v>42469.476999999999</v>
      </c>
      <c r="D718" s="60"/>
      <c r="E718" s="3">
        <f>(C718-C$7)/C$8</f>
        <v>-16913.016126203896</v>
      </c>
      <c r="F718" s="3">
        <f>ROUND(2*E718,0)/2</f>
        <v>-16913</v>
      </c>
      <c r="G718" s="3">
        <f>C718-(C$7+C$8*F718)</f>
        <v>-9.5639999999548309E-3</v>
      </c>
      <c r="I718" s="3">
        <f>G718</f>
        <v>-9.5639999999548309E-3</v>
      </c>
      <c r="O718" s="5">
        <f ca="1">+C$11+C$12*F718</f>
        <v>5.2117597194350921E-4</v>
      </c>
      <c r="Q718" s="4">
        <f>C718-15018.5</f>
        <v>27450.976999999999</v>
      </c>
      <c r="AC718" s="3">
        <v>7</v>
      </c>
      <c r="AE718" s="3" t="s">
        <v>2040</v>
      </c>
      <c r="AG718" s="3" t="s">
        <v>2127</v>
      </c>
    </row>
    <row r="719" spans="1:33" x14ac:dyDescent="0.2">
      <c r="A719" s="19" t="s">
        <v>2092</v>
      </c>
      <c r="B719" s="59"/>
      <c r="C719" s="60">
        <v>42469.487000000001</v>
      </c>
      <c r="D719" s="60"/>
      <c r="E719" s="3">
        <f>(C719-C$7)/C$8</f>
        <v>-16912.999264844733</v>
      </c>
      <c r="F719" s="3">
        <f>ROUND(2*E719,0)/2</f>
        <v>-16913</v>
      </c>
      <c r="G719" s="3">
        <f>C719-(C$7+C$8*F719)</f>
        <v>4.3600000208243728E-4</v>
      </c>
      <c r="I719" s="3">
        <f>G719</f>
        <v>4.3600000208243728E-4</v>
      </c>
      <c r="O719" s="5">
        <f ca="1">+C$11+C$12*F719</f>
        <v>5.2117597194350921E-4</v>
      </c>
      <c r="Q719" s="4">
        <f>C719-15018.5</f>
        <v>27450.987000000001</v>
      </c>
      <c r="AC719" s="3">
        <v>14</v>
      </c>
      <c r="AE719" s="3" t="s">
        <v>2085</v>
      </c>
      <c r="AG719" s="3" t="s">
        <v>2127</v>
      </c>
    </row>
    <row r="720" spans="1:33" x14ac:dyDescent="0.2">
      <c r="A720" s="101" t="s">
        <v>4157</v>
      </c>
      <c r="B720" s="102" t="s">
        <v>2245</v>
      </c>
      <c r="C720" s="103">
        <v>42473.607000000004</v>
      </c>
      <c r="D720" s="103" t="s">
        <v>2319</v>
      </c>
      <c r="E720" s="19">
        <f>(C720-C$7)/C$8</f>
        <v>-16906.052384870629</v>
      </c>
      <c r="F720" s="3">
        <f>ROUND(2*E720,0)/2</f>
        <v>-16906</v>
      </c>
      <c r="G720" s="3">
        <f>C720-(C$7+C$8*F720)</f>
        <v>-3.1067999996594153E-2</v>
      </c>
      <c r="I720" s="3">
        <f>G720</f>
        <v>-3.1067999996594153E-2</v>
      </c>
      <c r="O720" s="5">
        <f ca="1">+C$11+C$12*F720</f>
        <v>5.1989066641517203E-4</v>
      </c>
      <c r="Q720" s="4">
        <f>C720-15018.5</f>
        <v>27455.107000000004</v>
      </c>
      <c r="AG720" s="3" t="s">
        <v>2127</v>
      </c>
    </row>
    <row r="721" spans="1:33" x14ac:dyDescent="0.2">
      <c r="A721" s="101" t="s">
        <v>4157</v>
      </c>
      <c r="B721" s="102" t="s">
        <v>2245</v>
      </c>
      <c r="C721" s="103">
        <v>42473.612999999998</v>
      </c>
      <c r="D721" s="103" t="s">
        <v>2319</v>
      </c>
      <c r="E721" s="19">
        <f>(C721-C$7)/C$8</f>
        <v>-16906.042268055142</v>
      </c>
      <c r="F721" s="3">
        <f>ROUND(2*E721,0)/2</f>
        <v>-16906</v>
      </c>
      <c r="G721" s="3">
        <f>C721-(C$7+C$8*F721)</f>
        <v>-2.506800000264775E-2</v>
      </c>
      <c r="I721" s="3">
        <f>G721</f>
        <v>-2.506800000264775E-2</v>
      </c>
      <c r="O721" s="5">
        <f ca="1">+C$11+C$12*F721</f>
        <v>5.1989066641517203E-4</v>
      </c>
      <c r="Q721" s="4">
        <f>C721-15018.5</f>
        <v>27455.112999999998</v>
      </c>
      <c r="AG721" s="3" t="s">
        <v>2127</v>
      </c>
    </row>
    <row r="722" spans="1:33" x14ac:dyDescent="0.2">
      <c r="A722" s="101" t="s">
        <v>4157</v>
      </c>
      <c r="B722" s="102" t="s">
        <v>2245</v>
      </c>
      <c r="C722" s="103">
        <v>42474.811000000002</v>
      </c>
      <c r="D722" s="103" t="s">
        <v>2319</v>
      </c>
      <c r="E722" s="19">
        <f>(C722-C$7)/C$8</f>
        <v>-16904.022277227716</v>
      </c>
      <c r="F722" s="3">
        <f>ROUND(2*E722,0)/2</f>
        <v>-16904</v>
      </c>
      <c r="G722" s="3">
        <f>C722-(C$7+C$8*F722)</f>
        <v>-1.3211999990744516E-2</v>
      </c>
      <c r="I722" s="3">
        <f>G722</f>
        <v>-1.3211999990744516E-2</v>
      </c>
      <c r="O722" s="5">
        <f ca="1">+C$11+C$12*F722</f>
        <v>5.1952343626421879E-4</v>
      </c>
      <c r="Q722" s="4">
        <f>C722-15018.5</f>
        <v>27456.311000000002</v>
      </c>
      <c r="AG722" s="3" t="s">
        <v>2127</v>
      </c>
    </row>
    <row r="723" spans="1:33" x14ac:dyDescent="0.2">
      <c r="A723" s="101" t="s">
        <v>4157</v>
      </c>
      <c r="B723" s="102" t="s">
        <v>2245</v>
      </c>
      <c r="C723" s="103">
        <v>42480.752999999997</v>
      </c>
      <c r="D723" s="103" t="s">
        <v>2319</v>
      </c>
      <c r="E723" s="19">
        <f>(C723-C$7)/C$8</f>
        <v>-16894.00325761459</v>
      </c>
      <c r="F723" s="3">
        <f>ROUND(2*E723,0)/2</f>
        <v>-16894</v>
      </c>
      <c r="G723" s="3">
        <f>C723-(C$7+C$8*F723)</f>
        <v>-1.9319999992148951E-3</v>
      </c>
      <c r="I723" s="3">
        <f>G723</f>
        <v>-1.9319999992148951E-3</v>
      </c>
      <c r="O723" s="5">
        <f ca="1">+C$11+C$12*F723</f>
        <v>5.1768728550945177E-4</v>
      </c>
      <c r="Q723" s="4">
        <f>C723-15018.5</f>
        <v>27462.252999999997</v>
      </c>
      <c r="AG723" s="3" t="s">
        <v>2127</v>
      </c>
    </row>
    <row r="724" spans="1:33" x14ac:dyDescent="0.2">
      <c r="A724" s="101" t="s">
        <v>4157</v>
      </c>
      <c r="B724" s="102" t="s">
        <v>2245</v>
      </c>
      <c r="C724" s="103">
        <v>42486.675000000003</v>
      </c>
      <c r="D724" s="103" t="s">
        <v>2319</v>
      </c>
      <c r="E724" s="19">
        <f>(C724-C$7)/C$8</f>
        <v>-16884.017960719768</v>
      </c>
      <c r="F724" s="3">
        <f>ROUND(2*E724,0)/2</f>
        <v>-16884</v>
      </c>
      <c r="G724" s="3">
        <f>C724-(C$7+C$8*F724)</f>
        <v>-1.0651999997207895E-2</v>
      </c>
      <c r="I724" s="3">
        <f>G724</f>
        <v>-1.0651999997207895E-2</v>
      </c>
      <c r="O724" s="5">
        <f ca="1">+C$11+C$12*F724</f>
        <v>5.158511347546843E-4</v>
      </c>
      <c r="Q724" s="4">
        <f>C724-15018.5</f>
        <v>27468.175000000003</v>
      </c>
      <c r="AG724" s="3" t="s">
        <v>2127</v>
      </c>
    </row>
    <row r="725" spans="1:33" x14ac:dyDescent="0.2">
      <c r="A725" s="101" t="s">
        <v>4157</v>
      </c>
      <c r="B725" s="102" t="s">
        <v>2245</v>
      </c>
      <c r="C725" s="103">
        <v>42486.678</v>
      </c>
      <c r="D725" s="103" t="s">
        <v>2319</v>
      </c>
      <c r="E725" s="19">
        <f>(C725-C$7)/C$8</f>
        <v>-16884.012902312024</v>
      </c>
      <c r="F725" s="3">
        <f>ROUND(2*E725,0)/2</f>
        <v>-16884</v>
      </c>
      <c r="G725" s="3">
        <f>C725-(C$7+C$8*F725)</f>
        <v>-7.6520000002346933E-3</v>
      </c>
      <c r="I725" s="3">
        <f>G725</f>
        <v>-7.6520000002346933E-3</v>
      </c>
      <c r="O725" s="5">
        <f ca="1">+C$11+C$12*F725</f>
        <v>5.158511347546843E-4</v>
      </c>
      <c r="Q725" s="4">
        <f>C725-15018.5</f>
        <v>27468.178</v>
      </c>
      <c r="AG725" s="3" t="s">
        <v>2127</v>
      </c>
    </row>
    <row r="726" spans="1:33" x14ac:dyDescent="0.2">
      <c r="A726" s="101" t="s">
        <v>3915</v>
      </c>
      <c r="B726" s="102" t="s">
        <v>2245</v>
      </c>
      <c r="C726" s="103">
        <v>42494.381999999998</v>
      </c>
      <c r="D726" s="103" t="s">
        <v>2319</v>
      </c>
      <c r="E726" s="19">
        <f>(C726-C$7)/C$8</f>
        <v>-16871.022911214826</v>
      </c>
      <c r="F726" s="3">
        <f>ROUND(2*E726,0)/2</f>
        <v>-16871</v>
      </c>
      <c r="G726" s="3">
        <f>C726-(C$7+C$8*F726)</f>
        <v>-1.3588000001618639E-2</v>
      </c>
      <c r="I726" s="3">
        <f>G726</f>
        <v>-1.3588000001618639E-2</v>
      </c>
      <c r="O726" s="5">
        <f ca="1">+C$11+C$12*F726</f>
        <v>5.1346413877348699E-4</v>
      </c>
      <c r="Q726" s="4">
        <f>C726-15018.5</f>
        <v>27475.881999999998</v>
      </c>
      <c r="AG726" s="3" t="s">
        <v>2037</v>
      </c>
    </row>
    <row r="727" spans="1:33" x14ac:dyDescent="0.2">
      <c r="A727" s="101" t="s">
        <v>4157</v>
      </c>
      <c r="B727" s="102" t="s">
        <v>2245</v>
      </c>
      <c r="C727" s="103">
        <v>42502.692000000003</v>
      </c>
      <c r="D727" s="103" t="s">
        <v>2319</v>
      </c>
      <c r="E727" s="19">
        <f>(C727-C$7)/C$8</f>
        <v>-16857.01112175249</v>
      </c>
      <c r="F727" s="3">
        <f>ROUND(2*E727,0)/2</f>
        <v>-16857</v>
      </c>
      <c r="G727" s="3">
        <f>C727-(C$7+C$8*F727)</f>
        <v>-6.5959999919869006E-3</v>
      </c>
      <c r="I727" s="3">
        <f>G727</f>
        <v>-6.5959999919869006E-3</v>
      </c>
      <c r="O727" s="5">
        <f ca="1">+C$11+C$12*F727</f>
        <v>5.1089352771681307E-4</v>
      </c>
      <c r="Q727" s="4">
        <f>C727-15018.5</f>
        <v>27484.192000000003</v>
      </c>
      <c r="AG727" s="3" t="s">
        <v>2127</v>
      </c>
    </row>
    <row r="728" spans="1:33" x14ac:dyDescent="0.2">
      <c r="A728" s="101" t="s">
        <v>4157</v>
      </c>
      <c r="B728" s="102" t="s">
        <v>2245</v>
      </c>
      <c r="C728" s="103">
        <v>42508.620999999999</v>
      </c>
      <c r="D728" s="103" t="s">
        <v>2319</v>
      </c>
      <c r="E728" s="19">
        <f>(C728-C$7)/C$8</f>
        <v>-16847.014021906274</v>
      </c>
      <c r="F728" s="3">
        <f>ROUND(2*E728,0)/2</f>
        <v>-16847</v>
      </c>
      <c r="G728" s="3">
        <f>C728-(C$7+C$8*F728)</f>
        <v>-8.3159999994677491E-3</v>
      </c>
      <c r="I728" s="3">
        <f>G728</f>
        <v>-8.3159999994677491E-3</v>
      </c>
      <c r="O728" s="5">
        <f ca="1">+C$11+C$12*F728</f>
        <v>5.0905737696204604E-4</v>
      </c>
      <c r="Q728" s="4">
        <f>C728-15018.5</f>
        <v>27490.120999999999</v>
      </c>
    </row>
    <row r="729" spans="1:33" x14ac:dyDescent="0.2">
      <c r="A729" s="101" t="s">
        <v>4157</v>
      </c>
      <c r="B729" s="102" t="s">
        <v>2245</v>
      </c>
      <c r="C729" s="103">
        <v>42508.620999999999</v>
      </c>
      <c r="D729" s="103" t="s">
        <v>2319</v>
      </c>
      <c r="E729" s="19">
        <f>(C729-C$7)/C$8</f>
        <v>-16847.014021906274</v>
      </c>
      <c r="F729" s="3">
        <f>ROUND(2*E729,0)/2</f>
        <v>-16847</v>
      </c>
      <c r="G729" s="3">
        <f>C729-(C$7+C$8*F729)</f>
        <v>-8.3159999994677491E-3</v>
      </c>
      <c r="I729" s="3">
        <f>G729</f>
        <v>-8.3159999994677491E-3</v>
      </c>
      <c r="O729" s="5">
        <f ca="1">+C$11+C$12*F729</f>
        <v>5.0905737696204604E-4</v>
      </c>
      <c r="Q729" s="4">
        <f>C729-15018.5</f>
        <v>27490.120999999999</v>
      </c>
    </row>
    <row r="730" spans="1:33" x14ac:dyDescent="0.2">
      <c r="A730" s="101" t="s">
        <v>4157</v>
      </c>
      <c r="B730" s="102" t="s">
        <v>2245</v>
      </c>
      <c r="C730" s="103">
        <v>42508.625</v>
      </c>
      <c r="D730" s="103" t="s">
        <v>2319</v>
      </c>
      <c r="E730" s="19">
        <f>(C730-C$7)/C$8</f>
        <v>-16847.007277362609</v>
      </c>
      <c r="F730" s="3">
        <f>ROUND(2*E730,0)/2</f>
        <v>-16847</v>
      </c>
      <c r="G730" s="3">
        <f>C730-(C$7+C$8*F730)</f>
        <v>-4.3159999986528419E-3</v>
      </c>
      <c r="I730" s="3">
        <f>G730</f>
        <v>-4.3159999986528419E-3</v>
      </c>
      <c r="O730" s="5">
        <f ca="1">+C$11+C$12*F730</f>
        <v>5.0905737696204604E-4</v>
      </c>
      <c r="Q730" s="4">
        <f>C730-15018.5</f>
        <v>27490.125</v>
      </c>
      <c r="AG730" s="3" t="s">
        <v>2127</v>
      </c>
    </row>
    <row r="731" spans="1:33" x14ac:dyDescent="0.2">
      <c r="A731" s="101" t="s">
        <v>4157</v>
      </c>
      <c r="B731" s="102" t="s">
        <v>2245</v>
      </c>
      <c r="C731" s="103">
        <v>42515.743000000002</v>
      </c>
      <c r="D731" s="103" t="s">
        <v>2319</v>
      </c>
      <c r="E731" s="19">
        <f>(C731-C$7)/C$8</f>
        <v>-16835.005361912205</v>
      </c>
      <c r="F731" s="3">
        <f>ROUND(2*E731,0)/2</f>
        <v>-16835</v>
      </c>
      <c r="G731" s="3">
        <f>C731-(C$7+C$8*F731)</f>
        <v>-3.1799999924260192E-3</v>
      </c>
      <c r="I731" s="3">
        <f>G731</f>
        <v>-3.1799999924260192E-3</v>
      </c>
      <c r="O731" s="5">
        <f ca="1">+C$11+C$12*F731</f>
        <v>5.0685399605632534E-4</v>
      </c>
      <c r="Q731" s="4">
        <f>C731-15018.5</f>
        <v>27497.243000000002</v>
      </c>
      <c r="AG731" s="3" t="s">
        <v>2127</v>
      </c>
    </row>
    <row r="732" spans="1:33" x14ac:dyDescent="0.2">
      <c r="A732" s="101" t="s">
        <v>4157</v>
      </c>
      <c r="B732" s="102" t="s">
        <v>2245</v>
      </c>
      <c r="C732" s="103">
        <v>42515.743999999999</v>
      </c>
      <c r="D732" s="103" t="s">
        <v>2319</v>
      </c>
      <c r="E732" s="19">
        <f>(C732-C$7)/C$8</f>
        <v>-16835.003675776294</v>
      </c>
      <c r="F732" s="3">
        <f>ROUND(2*E732,0)/2</f>
        <v>-16835</v>
      </c>
      <c r="G732" s="3">
        <f>C732-(C$7+C$8*F732)</f>
        <v>-2.1799999958602712E-3</v>
      </c>
      <c r="I732" s="3">
        <f>G732</f>
        <v>-2.1799999958602712E-3</v>
      </c>
      <c r="O732" s="5">
        <f ca="1">+C$11+C$12*F732</f>
        <v>5.0685399605632534E-4</v>
      </c>
      <c r="Q732" s="4">
        <f>C732-15018.5</f>
        <v>27497.243999999999</v>
      </c>
      <c r="AG732" s="3" t="s">
        <v>2127</v>
      </c>
    </row>
    <row r="733" spans="1:33" x14ac:dyDescent="0.2">
      <c r="A733" s="19" t="s">
        <v>2236</v>
      </c>
      <c r="B733" s="59"/>
      <c r="C733" s="60">
        <v>42517.514199999998</v>
      </c>
      <c r="D733" s="60"/>
      <c r="E733" s="3">
        <f>(C733-C$7)/C$8</f>
        <v>-16832.018877977713</v>
      </c>
      <c r="F733" s="3">
        <f>ROUND(2*E733,0)/2</f>
        <v>-16832</v>
      </c>
      <c r="G733" s="3">
        <f>C733-(C$7+C$8*F733)</f>
        <v>-1.1195999999472406E-2</v>
      </c>
      <c r="J733" s="3">
        <f>G733</f>
        <v>-1.1195999999472406E-2</v>
      </c>
      <c r="O733" s="5">
        <f ca="1">+C$11+C$12*F733</f>
        <v>5.0630315082989506E-4</v>
      </c>
      <c r="Q733" s="4">
        <f>C733-15018.5</f>
        <v>27499.014199999998</v>
      </c>
    </row>
    <row r="734" spans="1:33" x14ac:dyDescent="0.2">
      <c r="A734" s="101" t="s">
        <v>4157</v>
      </c>
      <c r="B734" s="102" t="s">
        <v>2245</v>
      </c>
      <c r="C734" s="103">
        <v>42518.705000000002</v>
      </c>
      <c r="D734" s="103" t="s">
        <v>2319</v>
      </c>
      <c r="E734" s="19">
        <f>(C734-C$7)/C$8</f>
        <v>-16830.011027328881</v>
      </c>
      <c r="F734" s="3">
        <f>ROUND(2*E734,0)/2</f>
        <v>-16830</v>
      </c>
      <c r="G734" s="3">
        <f>C734-(C$7+C$8*F734)</f>
        <v>-6.5399999948567711E-3</v>
      </c>
      <c r="I734" s="3">
        <f>G734</f>
        <v>-6.5399999948567711E-3</v>
      </c>
      <c r="O734" s="5">
        <f ca="1">+C$11+C$12*F734</f>
        <v>5.0593592067894183E-4</v>
      </c>
      <c r="Q734" s="4">
        <f>C734-15018.5</f>
        <v>27500.205000000002</v>
      </c>
      <c r="AG734" s="3" t="s">
        <v>2127</v>
      </c>
    </row>
    <row r="735" spans="1:33" x14ac:dyDescent="0.2">
      <c r="A735" s="101" t="s">
        <v>1110</v>
      </c>
      <c r="B735" s="102" t="s">
        <v>2245</v>
      </c>
      <c r="C735" s="103">
        <v>42523.445299999999</v>
      </c>
      <c r="D735" s="103" t="s">
        <v>2319</v>
      </c>
      <c r="E735" s="19">
        <f>(C735-C$7)/C$8</f>
        <v>-16822.018237246062</v>
      </c>
      <c r="F735" s="3">
        <f>ROUND(2*E735,0)/2</f>
        <v>-16822</v>
      </c>
      <c r="G735" s="3">
        <f>C735-(C$7+C$8*F735)</f>
        <v>-1.0815999994520098E-2</v>
      </c>
      <c r="J735" s="3">
        <f>G735</f>
        <v>-1.0815999994520098E-2</v>
      </c>
      <c r="O735" s="5">
        <f ca="1">+C$11+C$12*F735</f>
        <v>5.0446700007512803E-4</v>
      </c>
      <c r="Q735" s="4">
        <f>C735-15018.5</f>
        <v>27504.945299999999</v>
      </c>
      <c r="AG735" s="3" t="s">
        <v>2127</v>
      </c>
    </row>
    <row r="736" spans="1:33" x14ac:dyDescent="0.2">
      <c r="A736" s="19" t="s">
        <v>2093</v>
      </c>
      <c r="B736" s="59"/>
      <c r="C736" s="60">
        <v>42526.408000000003</v>
      </c>
      <c r="D736" s="60"/>
      <c r="E736" s="3">
        <f>(C736-C$7)/C$8</f>
        <v>-16817.022722367594</v>
      </c>
      <c r="F736" s="3">
        <f>ROUND(2*E736,0)/2</f>
        <v>-16817</v>
      </c>
      <c r="G736" s="3">
        <f>C736-(C$7+C$8*F736)</f>
        <v>-1.3475999992806464E-2</v>
      </c>
      <c r="I736" s="3">
        <f>G736</f>
        <v>-1.3475999992806464E-2</v>
      </c>
      <c r="O736" s="5">
        <f ca="1">+C$11+C$12*F736</f>
        <v>5.0354892469774452E-4</v>
      </c>
      <c r="Q736" s="4">
        <f>C736-15018.5</f>
        <v>27507.908000000003</v>
      </c>
      <c r="AC736" s="3">
        <v>11</v>
      </c>
      <c r="AE736" s="3" t="s">
        <v>2038</v>
      </c>
      <c r="AG736" s="3" t="s">
        <v>2127</v>
      </c>
    </row>
    <row r="737" spans="1:33" x14ac:dyDescent="0.2">
      <c r="A737" s="19" t="s">
        <v>2093</v>
      </c>
      <c r="B737" s="59"/>
      <c r="C737" s="60">
        <v>42529.368000000002</v>
      </c>
      <c r="D737" s="60"/>
      <c r="E737" s="3">
        <f>(C737-C$7)/C$8</f>
        <v>-16812.031760056107</v>
      </c>
      <c r="F737" s="3">
        <f>ROUND(2*E737,0)/2</f>
        <v>-16812</v>
      </c>
      <c r="G737" s="3">
        <f>C737-(C$7+C$8*F737)</f>
        <v>-1.883599999564467E-2</v>
      </c>
      <c r="I737" s="3">
        <f>G737</f>
        <v>-1.883599999564467E-2</v>
      </c>
      <c r="O737" s="5">
        <f ca="1">+C$11+C$12*F737</f>
        <v>5.0263084932036101E-4</v>
      </c>
      <c r="Q737" s="4">
        <f>C737-15018.5</f>
        <v>27510.868000000002</v>
      </c>
      <c r="AC737" s="3">
        <v>6</v>
      </c>
      <c r="AE737" s="3" t="s">
        <v>2050</v>
      </c>
      <c r="AG737" s="3" t="s">
        <v>2127</v>
      </c>
    </row>
    <row r="738" spans="1:33" x14ac:dyDescent="0.2">
      <c r="A738" s="19" t="s">
        <v>2093</v>
      </c>
      <c r="B738" s="59"/>
      <c r="C738" s="60">
        <v>42529.374000000003</v>
      </c>
      <c r="D738" s="60"/>
      <c r="E738" s="3">
        <f>(C738-C$7)/C$8</f>
        <v>-16812.021643240605</v>
      </c>
      <c r="F738" s="3">
        <f>ROUND(2*E738,0)/2</f>
        <v>-16812</v>
      </c>
      <c r="G738" s="3">
        <f>C738-(C$7+C$8*F738)</f>
        <v>-1.2835999994422309E-2</v>
      </c>
      <c r="I738" s="3">
        <f>G738</f>
        <v>-1.2835999994422309E-2</v>
      </c>
      <c r="O738" s="5">
        <f ca="1">+C$11+C$12*F738</f>
        <v>5.0263084932036101E-4</v>
      </c>
      <c r="Q738" s="4">
        <f>C738-15018.5</f>
        <v>27510.874000000003</v>
      </c>
      <c r="AC738" s="3">
        <v>10</v>
      </c>
      <c r="AE738" s="3" t="s">
        <v>2040</v>
      </c>
      <c r="AG738" s="3" t="s">
        <v>2127</v>
      </c>
    </row>
    <row r="739" spans="1:33" x14ac:dyDescent="0.2">
      <c r="A739" s="19" t="s">
        <v>2093</v>
      </c>
      <c r="B739" s="59"/>
      <c r="C739" s="60">
        <v>42529.377</v>
      </c>
      <c r="D739" s="60"/>
      <c r="E739" s="3">
        <f>(C739-C$7)/C$8</f>
        <v>-16812.016584832865</v>
      </c>
      <c r="F739" s="3">
        <f>ROUND(2*E739,0)/2</f>
        <v>-16812</v>
      </c>
      <c r="G739" s="3">
        <f>C739-(C$7+C$8*F739)</f>
        <v>-9.8359999974491075E-3</v>
      </c>
      <c r="I739" s="3">
        <f>G739</f>
        <v>-9.8359999974491075E-3</v>
      </c>
      <c r="O739" s="5">
        <f ca="1">+C$11+C$12*F739</f>
        <v>5.0263084932036101E-4</v>
      </c>
      <c r="Q739" s="4">
        <f>C739-15018.5</f>
        <v>27510.877</v>
      </c>
      <c r="AC739" s="3">
        <v>9</v>
      </c>
      <c r="AE739" s="3" t="s">
        <v>2038</v>
      </c>
      <c r="AG739" s="3" t="s">
        <v>2127</v>
      </c>
    </row>
    <row r="740" spans="1:33" x14ac:dyDescent="0.2">
      <c r="A740" s="19" t="s">
        <v>2093</v>
      </c>
      <c r="B740" s="59"/>
      <c r="C740" s="60">
        <v>42529.389000000003</v>
      </c>
      <c r="D740" s="60"/>
      <c r="E740" s="3">
        <f>(C740-C$7)/C$8</f>
        <v>-16811.996351201866</v>
      </c>
      <c r="F740" s="3">
        <f>ROUND(2*E740,0)/2</f>
        <v>-16812</v>
      </c>
      <c r="G740" s="3">
        <f>C740-(C$7+C$8*F740)</f>
        <v>2.1640000049956143E-3</v>
      </c>
      <c r="I740" s="3">
        <f>G740</f>
        <v>2.1640000049956143E-3</v>
      </c>
      <c r="O740" s="5">
        <f ca="1">+C$11+C$12*F740</f>
        <v>5.0263084932036101E-4</v>
      </c>
      <c r="Q740" s="4">
        <f>C740-15018.5</f>
        <v>27510.889000000003</v>
      </c>
      <c r="AC740" s="3">
        <v>13</v>
      </c>
      <c r="AE740" s="3" t="s">
        <v>2089</v>
      </c>
      <c r="AG740" s="3" t="s">
        <v>2127</v>
      </c>
    </row>
    <row r="741" spans="1:33" x14ac:dyDescent="0.2">
      <c r="A741" s="19" t="s">
        <v>2093</v>
      </c>
      <c r="B741" s="59"/>
      <c r="C741" s="60">
        <v>42532.33</v>
      </c>
      <c r="D741" s="60"/>
      <c r="E741" s="3">
        <f>(C741-C$7)/C$8</f>
        <v>-16807.037425472783</v>
      </c>
      <c r="F741" s="3">
        <f>ROUND(2*E741,0)/2</f>
        <v>-16807</v>
      </c>
      <c r="G741" s="3">
        <f>C741-(C$7+C$8*F741)</f>
        <v>-2.2195999990799464E-2</v>
      </c>
      <c r="I741" s="3">
        <f>G741</f>
        <v>-2.2195999990799464E-2</v>
      </c>
      <c r="O741" s="5">
        <f ca="1">+C$11+C$12*F741</f>
        <v>5.0171277394297749E-4</v>
      </c>
      <c r="Q741" s="4">
        <f>C741-15018.5</f>
        <v>27513.83</v>
      </c>
      <c r="AC741" s="3">
        <v>7</v>
      </c>
      <c r="AE741" s="3" t="s">
        <v>2050</v>
      </c>
      <c r="AG741" s="3" t="s">
        <v>2127</v>
      </c>
    </row>
    <row r="742" spans="1:33" x14ac:dyDescent="0.2">
      <c r="A742" s="19" t="s">
        <v>2093</v>
      </c>
      <c r="B742" s="59"/>
      <c r="C742" s="60">
        <v>42542.421999999999</v>
      </c>
      <c r="D742" s="60"/>
      <c r="E742" s="3">
        <f>(C742-C$7)/C$8</f>
        <v>-16790.020941808074</v>
      </c>
      <c r="F742" s="3">
        <f>ROUND(2*E742,0)/2</f>
        <v>-16790</v>
      </c>
      <c r="G742" s="3">
        <f>C742-(C$7+C$8*F742)</f>
        <v>-1.2419999999110587E-2</v>
      </c>
      <c r="I742" s="3">
        <f>G742</f>
        <v>-1.2419999999110587E-2</v>
      </c>
      <c r="O742" s="5">
        <f ca="1">+C$11+C$12*F742</f>
        <v>4.9859131765987328E-4</v>
      </c>
      <c r="Q742" s="4">
        <f>C742-15018.5</f>
        <v>27523.921999999999</v>
      </c>
      <c r="AC742" s="3">
        <v>6</v>
      </c>
      <c r="AE742" s="3" t="s">
        <v>2040</v>
      </c>
      <c r="AG742" s="3" t="s">
        <v>2127</v>
      </c>
    </row>
    <row r="743" spans="1:33" x14ac:dyDescent="0.2">
      <c r="A743" s="101" t="s">
        <v>1110</v>
      </c>
      <c r="B743" s="102" t="s">
        <v>2245</v>
      </c>
      <c r="C743" s="103">
        <v>42545.387999999999</v>
      </c>
      <c r="D743" s="103" t="s">
        <v>2319</v>
      </c>
      <c r="E743" s="19">
        <f>(C743-C$7)/C$8</f>
        <v>-16785.019862681085</v>
      </c>
      <c r="F743" s="3">
        <f>ROUND(2*E743,0)/2</f>
        <v>-16785</v>
      </c>
      <c r="G743" s="3">
        <f>C743-(C$7+C$8*F743)</f>
        <v>-1.1779999993450474E-2</v>
      </c>
      <c r="J743" s="3">
        <f>G743</f>
        <v>-1.1779999993450474E-2</v>
      </c>
      <c r="O743" s="5">
        <f ca="1">+C$11+C$12*F743</f>
        <v>4.9767324228248977E-4</v>
      </c>
      <c r="Q743" s="4">
        <f>C743-15018.5</f>
        <v>27526.887999999999</v>
      </c>
      <c r="AG743" s="3" t="s">
        <v>2127</v>
      </c>
    </row>
    <row r="744" spans="1:33" x14ac:dyDescent="0.2">
      <c r="A744" s="67" t="s">
        <v>2236</v>
      </c>
      <c r="B744" s="72" t="s">
        <v>2245</v>
      </c>
      <c r="C744" s="67">
        <v>42545.389499999997</v>
      </c>
      <c r="D744" s="67" t="s">
        <v>2329</v>
      </c>
      <c r="E744" s="3">
        <f>(C744-C$7)/C$8</f>
        <v>-16785.017333477215</v>
      </c>
      <c r="F744" s="3">
        <f>ROUND(2*E744,0)/2</f>
        <v>-16785</v>
      </c>
      <c r="G744" s="3">
        <f>C744-(C$7+C$8*F744)</f>
        <v>-1.0279999994963873E-2</v>
      </c>
      <c r="J744" s="3">
        <f>G744</f>
        <v>-1.0279999994963873E-2</v>
      </c>
      <c r="O744" s="5">
        <f ca="1">+C$11+C$12*F744</f>
        <v>4.9767324228248977E-4</v>
      </c>
      <c r="Q744" s="4">
        <f>C744-15018.5</f>
        <v>27526.889499999997</v>
      </c>
    </row>
    <row r="745" spans="1:33" x14ac:dyDescent="0.2">
      <c r="A745" s="67" t="s">
        <v>2236</v>
      </c>
      <c r="B745" s="72" t="s">
        <v>2245</v>
      </c>
      <c r="C745" s="67">
        <v>42545.390899999999</v>
      </c>
      <c r="D745" s="67" t="s">
        <v>2329</v>
      </c>
      <c r="E745" s="3">
        <f>(C745-C$7)/C$8</f>
        <v>-16785.014972886933</v>
      </c>
      <c r="F745" s="3">
        <f>ROUND(2*E745,0)/2</f>
        <v>-16785</v>
      </c>
      <c r="G745" s="3">
        <f>C745-(C$7+C$8*F745)</f>
        <v>-8.8799999939510599E-3</v>
      </c>
      <c r="J745" s="3">
        <f>G745</f>
        <v>-8.8799999939510599E-3</v>
      </c>
      <c r="O745" s="5">
        <f ca="1">+C$11+C$12*F745</f>
        <v>4.9767324228248977E-4</v>
      </c>
      <c r="Q745" s="4">
        <f>C745-15018.5</f>
        <v>27526.890899999999</v>
      </c>
      <c r="AG745" s="3" t="s">
        <v>2037</v>
      </c>
    </row>
    <row r="746" spans="1:33" x14ac:dyDescent="0.2">
      <c r="A746" s="19" t="s">
        <v>2093</v>
      </c>
      <c r="B746" s="59"/>
      <c r="C746" s="60">
        <v>42545.392</v>
      </c>
      <c r="D746" s="60"/>
      <c r="E746" s="3">
        <f>(C746-C$7)/C$8</f>
        <v>-16785.01311813742</v>
      </c>
      <c r="F746" s="3">
        <f>ROUND(2*E746,0)/2</f>
        <v>-16785</v>
      </c>
      <c r="G746" s="3">
        <f>C746-(C$7+C$8*F746)</f>
        <v>-7.7799999926355667E-3</v>
      </c>
      <c r="I746" s="3">
        <f>G746</f>
        <v>-7.7799999926355667E-3</v>
      </c>
      <c r="O746" s="5">
        <f ca="1">+C$11+C$12*F746</f>
        <v>4.9767324228248977E-4</v>
      </c>
      <c r="Q746" s="4">
        <f>C746-15018.5</f>
        <v>27526.892</v>
      </c>
      <c r="AC746" s="3">
        <v>10</v>
      </c>
      <c r="AE746" s="3" t="s">
        <v>2040</v>
      </c>
    </row>
    <row r="747" spans="1:33" x14ac:dyDescent="0.2">
      <c r="A747" s="101" t="s">
        <v>4157</v>
      </c>
      <c r="B747" s="102" t="s">
        <v>2245</v>
      </c>
      <c r="C747" s="103">
        <v>42560.807000000001</v>
      </c>
      <c r="D747" s="103" t="s">
        <v>2319</v>
      </c>
      <c r="E747" s="19">
        <f>(C747-C$7)/C$8</f>
        <v>-16759.021332991604</v>
      </c>
      <c r="F747" s="3">
        <f>ROUND(2*E747,0)/2</f>
        <v>-16759</v>
      </c>
      <c r="G747" s="3">
        <f>C747-(C$7+C$8*F747)</f>
        <v>-1.2651999997615349E-2</v>
      </c>
      <c r="I747" s="3">
        <f>G747</f>
        <v>-1.2651999997615349E-2</v>
      </c>
      <c r="O747" s="5">
        <f ca="1">+C$11+C$12*F747</f>
        <v>4.9289925032009515E-4</v>
      </c>
      <c r="Q747" s="4">
        <f>C747-15018.5</f>
        <v>27542.307000000001</v>
      </c>
      <c r="AG747" s="3" t="s">
        <v>2127</v>
      </c>
    </row>
    <row r="748" spans="1:33" x14ac:dyDescent="0.2">
      <c r="A748" s="19" t="s">
        <v>2093</v>
      </c>
      <c r="B748" s="59"/>
      <c r="C748" s="60">
        <v>42561.406000000003</v>
      </c>
      <c r="D748" s="60"/>
      <c r="E748" s="3">
        <f>(C748-C$7)/C$8</f>
        <v>-16758.011337577889</v>
      </c>
      <c r="F748" s="3">
        <f>ROUND(2*E748,0)/2</f>
        <v>-16758</v>
      </c>
      <c r="G748" s="3">
        <f>C748-(C$7+C$8*F748)</f>
        <v>-6.7239999916637316E-3</v>
      </c>
      <c r="I748" s="3">
        <f>G748</f>
        <v>-6.7239999916637316E-3</v>
      </c>
      <c r="O748" s="5">
        <f ca="1">+C$11+C$12*F748</f>
        <v>4.927156352446181E-4</v>
      </c>
      <c r="Q748" s="4">
        <f>C748-15018.5</f>
        <v>27542.906000000003</v>
      </c>
      <c r="AC748" s="3">
        <v>6</v>
      </c>
      <c r="AE748" s="3" t="s">
        <v>2040</v>
      </c>
      <c r="AG748" s="3" t="s">
        <v>2127</v>
      </c>
    </row>
    <row r="749" spans="1:33" x14ac:dyDescent="0.2">
      <c r="A749" s="19" t="s">
        <v>2094</v>
      </c>
      <c r="B749" s="59"/>
      <c r="C749" s="60">
        <v>42577.328000000001</v>
      </c>
      <c r="D749" s="60"/>
      <c r="E749" s="3">
        <f>(C749-C$7)/C$8</f>
        <v>-16731.164681522641</v>
      </c>
      <c r="F749" s="3">
        <f>ROUND(2*E749,0)/2</f>
        <v>-16731</v>
      </c>
      <c r="O749" s="5">
        <f ca="1">+C$11+C$12*F749</f>
        <v>4.8775802820674686E-4</v>
      </c>
      <c r="Q749" s="4">
        <f>C749-15018.5</f>
        <v>27558.828000000001</v>
      </c>
      <c r="U749" s="3">
        <f>C749-(C$7+C$8*F749)</f>
        <v>-9.7667999994882848E-2</v>
      </c>
      <c r="AC749" s="3">
        <v>7</v>
      </c>
      <c r="AE749" s="3" t="s">
        <v>2050</v>
      </c>
      <c r="AG749" s="3" t="s">
        <v>2127</v>
      </c>
    </row>
    <row r="750" spans="1:33" x14ac:dyDescent="0.2">
      <c r="A750" s="19" t="s">
        <v>2095</v>
      </c>
      <c r="B750" s="59"/>
      <c r="C750" s="60">
        <v>42590.482000000004</v>
      </c>
      <c r="D750" s="60"/>
      <c r="E750" s="3">
        <f>(C750-C$7)/C$8</f>
        <v>-16708.985249682995</v>
      </c>
      <c r="F750" s="3">
        <f>ROUND(2*E750,0)/2</f>
        <v>-16709</v>
      </c>
      <c r="G750" s="3">
        <f>C750-(C$7+C$8*F750)</f>
        <v>8.748000007472001E-3</v>
      </c>
      <c r="I750" s="3">
        <f>G750</f>
        <v>8.748000007472001E-3</v>
      </c>
      <c r="O750" s="5">
        <f ca="1">+C$11+C$12*F750</f>
        <v>4.8371849654625914E-4</v>
      </c>
      <c r="Q750" s="4">
        <f>C750-15018.5</f>
        <v>27571.982000000004</v>
      </c>
      <c r="AC750" s="3">
        <v>5</v>
      </c>
      <c r="AE750" s="3" t="s">
        <v>2089</v>
      </c>
      <c r="AG750" s="3" t="s">
        <v>2127</v>
      </c>
    </row>
    <row r="751" spans="1:33" x14ac:dyDescent="0.2">
      <c r="A751" s="19" t="s">
        <v>2227</v>
      </c>
      <c r="B751" s="59"/>
      <c r="C751" s="60">
        <v>42594.615180000001</v>
      </c>
      <c r="D751" s="60"/>
      <c r="E751" s="3">
        <f>(C751-C$7)/C$8</f>
        <v>-16702.016146437523</v>
      </c>
      <c r="F751" s="3">
        <f>ROUND(2*E751,0)/2</f>
        <v>-16702</v>
      </c>
      <c r="G751" s="3">
        <f>C751-(C$7+C$8*F751)</f>
        <v>-9.5759999967413023E-3</v>
      </c>
      <c r="J751" s="3">
        <f>G751</f>
        <v>-9.5759999967413023E-3</v>
      </c>
      <c r="O751" s="5">
        <f ca="1">+C$11+C$12*F751</f>
        <v>4.8243319101792239E-4</v>
      </c>
      <c r="Q751" s="4">
        <f>C751-15018.5</f>
        <v>27576.115180000001</v>
      </c>
      <c r="AG751" s="3" t="s">
        <v>2127</v>
      </c>
    </row>
    <row r="752" spans="1:33" x14ac:dyDescent="0.2">
      <c r="A752" s="101" t="s">
        <v>4020</v>
      </c>
      <c r="B752" s="102" t="s">
        <v>2245</v>
      </c>
      <c r="C752" s="103">
        <v>42596.396999999997</v>
      </c>
      <c r="D752" s="103" t="s">
        <v>2319</v>
      </c>
      <c r="E752" s="19">
        <f>(C752-C$7)/C$8</f>
        <v>-16699.011755739604</v>
      </c>
      <c r="F752" s="3">
        <f>ROUND(2*E752,0)/2</f>
        <v>-16699</v>
      </c>
      <c r="G752" s="3">
        <f>C752-(C$7+C$8*F752)</f>
        <v>-6.9720000028610229E-3</v>
      </c>
      <c r="I752" s="3">
        <f>G752</f>
        <v>-6.9720000028610229E-3</v>
      </c>
      <c r="O752" s="5">
        <f ca="1">+C$11+C$12*F752</f>
        <v>4.8188234579149211E-4</v>
      </c>
      <c r="Q752" s="4">
        <f>C752-15018.5</f>
        <v>27577.896999999997</v>
      </c>
      <c r="AG752" s="3" t="s">
        <v>2127</v>
      </c>
    </row>
    <row r="753" spans="1:33" x14ac:dyDescent="0.2">
      <c r="A753" s="101" t="s">
        <v>1110</v>
      </c>
      <c r="B753" s="102" t="s">
        <v>2245</v>
      </c>
      <c r="C753" s="103">
        <v>42603.51</v>
      </c>
      <c r="D753" s="103" t="s">
        <v>2319</v>
      </c>
      <c r="E753" s="19">
        <f>(C753-C$7)/C$8</f>
        <v>-16687.018270968776</v>
      </c>
      <c r="F753" s="3">
        <f>ROUND(2*E753,0)/2</f>
        <v>-16687</v>
      </c>
      <c r="G753" s="3">
        <f>C753-(C$7+C$8*F753)</f>
        <v>-1.0835999994014855E-2</v>
      </c>
      <c r="J753" s="3">
        <f>G753</f>
        <v>-1.0835999994014855E-2</v>
      </c>
      <c r="O753" s="5">
        <f ca="1">+C$11+C$12*F753</f>
        <v>4.7967896488577142E-4</v>
      </c>
      <c r="Q753" s="4">
        <f>C753-15018.5</f>
        <v>27585.010000000002</v>
      </c>
      <c r="AG753" s="3" t="s">
        <v>2127</v>
      </c>
    </row>
    <row r="754" spans="1:33" x14ac:dyDescent="0.2">
      <c r="A754" s="19" t="s">
        <v>2095</v>
      </c>
      <c r="B754" s="59"/>
      <c r="C754" s="60">
        <v>42606.463000000003</v>
      </c>
      <c r="D754" s="60"/>
      <c r="E754" s="3">
        <f>(C754-C$7)/C$8</f>
        <v>-16682.039111608698</v>
      </c>
      <c r="F754" s="3">
        <f>ROUND(2*E754,0)/2</f>
        <v>-16682</v>
      </c>
      <c r="G754" s="3">
        <f>C754-(C$7+C$8*F754)</f>
        <v>-2.319599999464117E-2</v>
      </c>
      <c r="I754" s="3">
        <f>G754</f>
        <v>-2.319599999464117E-2</v>
      </c>
      <c r="O754" s="5">
        <f ca="1">+C$11+C$12*F754</f>
        <v>4.787608895083879E-4</v>
      </c>
      <c r="Q754" s="4">
        <f>C754-15018.5</f>
        <v>27587.963000000003</v>
      </c>
      <c r="AC754" s="3">
        <v>8</v>
      </c>
      <c r="AE754" s="3" t="s">
        <v>2041</v>
      </c>
      <c r="AG754" s="3" t="s">
        <v>2127</v>
      </c>
    </row>
    <row r="755" spans="1:33" x14ac:dyDescent="0.2">
      <c r="A755" s="19" t="s">
        <v>2095</v>
      </c>
      <c r="B755" s="59"/>
      <c r="C755" s="60">
        <v>42622.485999999997</v>
      </c>
      <c r="D755" s="60"/>
      <c r="E755" s="3">
        <f>(C755-C$7)/C$8</f>
        <v>-16655.022155825936</v>
      </c>
      <c r="F755" s="3">
        <f>ROUND(2*E755,0)/2</f>
        <v>-16655</v>
      </c>
      <c r="G755" s="3">
        <f>C755-(C$7+C$8*F755)</f>
        <v>-1.314000000274973E-2</v>
      </c>
      <c r="I755" s="3">
        <f>G755</f>
        <v>-1.314000000274973E-2</v>
      </c>
      <c r="O755" s="5">
        <f ca="1">+C$11+C$12*F755</f>
        <v>4.7380328247051667E-4</v>
      </c>
      <c r="Q755" s="4">
        <f>C755-15018.5</f>
        <v>27603.985999999997</v>
      </c>
      <c r="AC755" s="3">
        <v>10</v>
      </c>
      <c r="AE755" s="3" t="s">
        <v>2040</v>
      </c>
      <c r="AG755" s="3" t="s">
        <v>2127</v>
      </c>
    </row>
    <row r="756" spans="1:33" x14ac:dyDescent="0.2">
      <c r="A756" s="101" t="s">
        <v>4020</v>
      </c>
      <c r="B756" s="102" t="s">
        <v>2245</v>
      </c>
      <c r="C756" s="103">
        <v>42625.447999999997</v>
      </c>
      <c r="D756" s="103" t="s">
        <v>2319</v>
      </c>
      <c r="E756" s="19">
        <f>(C756-C$7)/C$8</f>
        <v>-16650.027821242613</v>
      </c>
      <c r="F756" s="3">
        <f>ROUND(2*E756,0)/2</f>
        <v>-16650</v>
      </c>
      <c r="G756" s="3">
        <f>C756-(C$7+C$8*F756)</f>
        <v>-1.6499999997904524E-2</v>
      </c>
      <c r="I756" s="3">
        <f>G756</f>
        <v>-1.6499999997904524E-2</v>
      </c>
      <c r="O756" s="5">
        <f ca="1">+C$11+C$12*F756</f>
        <v>4.7288520709313315E-4</v>
      </c>
      <c r="Q756" s="4">
        <f>C756-15018.5</f>
        <v>27606.947999999997</v>
      </c>
      <c r="AG756" s="3" t="s">
        <v>2127</v>
      </c>
    </row>
    <row r="757" spans="1:33" x14ac:dyDescent="0.2">
      <c r="A757" s="101" t="s">
        <v>4020</v>
      </c>
      <c r="B757" s="102" t="s">
        <v>2245</v>
      </c>
      <c r="C757" s="103">
        <v>42625.451999999997</v>
      </c>
      <c r="D757" s="103" t="s">
        <v>2319</v>
      </c>
      <c r="E757" s="19">
        <f>(C757-C$7)/C$8</f>
        <v>-16650.021076698948</v>
      </c>
      <c r="F757" s="3">
        <f>ROUND(2*E757,0)/2</f>
        <v>-16650</v>
      </c>
      <c r="G757" s="3">
        <f>C757-(C$7+C$8*F757)</f>
        <v>-1.2499999997089617E-2</v>
      </c>
      <c r="I757" s="3">
        <f>G757</f>
        <v>-1.2499999997089617E-2</v>
      </c>
      <c r="O757" s="5">
        <f ca="1">+C$11+C$12*F757</f>
        <v>4.7288520709313315E-4</v>
      </c>
      <c r="Q757" s="4">
        <f>C757-15018.5</f>
        <v>27606.951999999997</v>
      </c>
      <c r="AG757" s="3" t="s">
        <v>2127</v>
      </c>
    </row>
    <row r="758" spans="1:33" x14ac:dyDescent="0.2">
      <c r="A758" s="101" t="s">
        <v>4020</v>
      </c>
      <c r="B758" s="102" t="s">
        <v>2245</v>
      </c>
      <c r="C758" s="103">
        <v>42625.451999999997</v>
      </c>
      <c r="D758" s="103" t="s">
        <v>2319</v>
      </c>
      <c r="E758" s="19">
        <f>(C758-C$7)/C$8</f>
        <v>-16650.021076698948</v>
      </c>
      <c r="F758" s="3">
        <f>ROUND(2*E758,0)/2</f>
        <v>-16650</v>
      </c>
      <c r="G758" s="3">
        <f>C758-(C$7+C$8*F758)</f>
        <v>-1.2499999997089617E-2</v>
      </c>
      <c r="I758" s="3">
        <f>G758</f>
        <v>-1.2499999997089617E-2</v>
      </c>
      <c r="O758" s="5">
        <f ca="1">+C$11+C$12*F758</f>
        <v>4.7288520709313315E-4</v>
      </c>
      <c r="Q758" s="4">
        <f>C758-15018.5</f>
        <v>27606.951999999997</v>
      </c>
      <c r="AG758" s="3" t="s">
        <v>2127</v>
      </c>
    </row>
    <row r="759" spans="1:33" x14ac:dyDescent="0.2">
      <c r="A759" s="101" t="s">
        <v>4020</v>
      </c>
      <c r="B759" s="102" t="s">
        <v>2245</v>
      </c>
      <c r="C759" s="103">
        <v>42625.453999999998</v>
      </c>
      <c r="D759" s="103" t="s">
        <v>2319</v>
      </c>
      <c r="E759" s="19">
        <f>(C759-C$7)/C$8</f>
        <v>-16650.017704427115</v>
      </c>
      <c r="F759" s="3">
        <f>ROUND(2*E759,0)/2</f>
        <v>-16650</v>
      </c>
      <c r="G759" s="3">
        <f>C759-(C$7+C$8*F759)</f>
        <v>-1.0499999996682163E-2</v>
      </c>
      <c r="I759" s="3">
        <f>G759</f>
        <v>-1.0499999996682163E-2</v>
      </c>
      <c r="O759" s="5">
        <f ca="1">+C$11+C$12*F759</f>
        <v>4.7288520709313315E-4</v>
      </c>
      <c r="Q759" s="4">
        <f>C759-15018.5</f>
        <v>27606.953999999998</v>
      </c>
      <c r="AG759" s="3" t="s">
        <v>2127</v>
      </c>
    </row>
    <row r="760" spans="1:33" x14ac:dyDescent="0.2">
      <c r="A760" s="101" t="s">
        <v>4020</v>
      </c>
      <c r="B760" s="102" t="s">
        <v>2245</v>
      </c>
      <c r="C760" s="103">
        <v>42625.453999999998</v>
      </c>
      <c r="D760" s="103" t="s">
        <v>2319</v>
      </c>
      <c r="E760" s="19">
        <f>(C760-C$7)/C$8</f>
        <v>-16650.017704427115</v>
      </c>
      <c r="F760" s="3">
        <f>ROUND(2*E760,0)/2</f>
        <v>-16650</v>
      </c>
      <c r="G760" s="3">
        <f>C760-(C$7+C$8*F760)</f>
        <v>-1.0499999996682163E-2</v>
      </c>
      <c r="I760" s="3">
        <f>G760</f>
        <v>-1.0499999996682163E-2</v>
      </c>
      <c r="O760" s="5">
        <f ca="1">+C$11+C$12*F760</f>
        <v>4.7288520709313315E-4</v>
      </c>
      <c r="Q760" s="4">
        <f>C760-15018.5</f>
        <v>27606.953999999998</v>
      </c>
      <c r="AG760" s="3" t="s">
        <v>2127</v>
      </c>
    </row>
    <row r="761" spans="1:33" x14ac:dyDescent="0.2">
      <c r="A761" s="101" t="s">
        <v>4020</v>
      </c>
      <c r="B761" s="102" t="s">
        <v>2245</v>
      </c>
      <c r="C761" s="103">
        <v>42625.453999999998</v>
      </c>
      <c r="D761" s="103" t="s">
        <v>2319</v>
      </c>
      <c r="E761" s="19">
        <f>(C761-C$7)/C$8</f>
        <v>-16650.017704427115</v>
      </c>
      <c r="F761" s="3">
        <f>ROUND(2*E761,0)/2</f>
        <v>-16650</v>
      </c>
      <c r="G761" s="3">
        <f>C761-(C$7+C$8*F761)</f>
        <v>-1.0499999996682163E-2</v>
      </c>
      <c r="I761" s="3">
        <f>G761</f>
        <v>-1.0499999996682163E-2</v>
      </c>
      <c r="O761" s="5">
        <f ca="1">+C$11+C$12*F761</f>
        <v>4.7288520709313315E-4</v>
      </c>
      <c r="Q761" s="4">
        <f>C761-15018.5</f>
        <v>27606.953999999998</v>
      </c>
      <c r="AG761" s="3" t="s">
        <v>2127</v>
      </c>
    </row>
    <row r="762" spans="1:33" x14ac:dyDescent="0.2">
      <c r="A762" s="101" t="s">
        <v>4020</v>
      </c>
      <c r="B762" s="102" t="s">
        <v>2245</v>
      </c>
      <c r="C762" s="103">
        <v>42625.457000000002</v>
      </c>
      <c r="D762" s="103" t="s">
        <v>2319</v>
      </c>
      <c r="E762" s="19">
        <f>(C762-C$7)/C$8</f>
        <v>-16650.012646019361</v>
      </c>
      <c r="F762" s="3">
        <f>ROUND(2*E762,0)/2</f>
        <v>-16650</v>
      </c>
      <c r="G762" s="3">
        <f>C762-(C$7+C$8*F762)</f>
        <v>-7.4999999924330041E-3</v>
      </c>
      <c r="I762" s="3">
        <f>G762</f>
        <v>-7.4999999924330041E-3</v>
      </c>
      <c r="O762" s="5">
        <f ca="1">+C$11+C$12*F762</f>
        <v>4.7288520709313315E-4</v>
      </c>
      <c r="Q762" s="4">
        <f>C762-15018.5</f>
        <v>27606.957000000002</v>
      </c>
      <c r="AG762" s="3" t="s">
        <v>2127</v>
      </c>
    </row>
    <row r="763" spans="1:33" x14ac:dyDescent="0.2">
      <c r="A763" s="101" t="s">
        <v>4020</v>
      </c>
      <c r="B763" s="102" t="s">
        <v>2245</v>
      </c>
      <c r="C763" s="103">
        <v>42625.459000000003</v>
      </c>
      <c r="D763" s="103" t="s">
        <v>2319</v>
      </c>
      <c r="E763" s="19">
        <f>(C763-C$7)/C$8</f>
        <v>-16650.009273747528</v>
      </c>
      <c r="F763" s="3">
        <f>ROUND(2*E763,0)/2</f>
        <v>-16650</v>
      </c>
      <c r="G763" s="3">
        <f>C763-(C$7+C$8*F763)</f>
        <v>-5.4999999920255505E-3</v>
      </c>
      <c r="I763" s="3">
        <f>G763</f>
        <v>-5.4999999920255505E-3</v>
      </c>
      <c r="O763" s="5">
        <f ca="1">+C$11+C$12*F763</f>
        <v>4.7288520709313315E-4</v>
      </c>
      <c r="Q763" s="4">
        <f>C763-15018.5</f>
        <v>27606.959000000003</v>
      </c>
      <c r="AG763" s="3" t="s">
        <v>2127</v>
      </c>
    </row>
    <row r="764" spans="1:33" x14ac:dyDescent="0.2">
      <c r="A764" s="19" t="s">
        <v>2095</v>
      </c>
      <c r="B764" s="59"/>
      <c r="C764" s="60">
        <v>42628.41</v>
      </c>
      <c r="D764" s="60"/>
      <c r="E764" s="3">
        <f>(C764-C$7)/C$8</f>
        <v>-16645.033486659282</v>
      </c>
      <c r="F764" s="3">
        <f>ROUND(2*E764,0)/2</f>
        <v>-16645</v>
      </c>
      <c r="G764" s="3">
        <f>C764-(C$7+C$8*F764)</f>
        <v>-1.9859999993059319E-2</v>
      </c>
      <c r="I764" s="3">
        <f>G764</f>
        <v>-1.9859999993059319E-2</v>
      </c>
      <c r="O764" s="5">
        <f ca="1">+C$11+C$12*F764</f>
        <v>4.7196713171574964E-4</v>
      </c>
      <c r="Q764" s="4">
        <f>C764-15018.5</f>
        <v>27609.910000000003</v>
      </c>
      <c r="AC764" s="3">
        <v>7</v>
      </c>
      <c r="AE764" s="3" t="s">
        <v>2041</v>
      </c>
      <c r="AG764" s="3" t="s">
        <v>2127</v>
      </c>
    </row>
    <row r="765" spans="1:33" x14ac:dyDescent="0.2">
      <c r="A765" s="101" t="s">
        <v>4020</v>
      </c>
      <c r="B765" s="102" t="s">
        <v>2245</v>
      </c>
      <c r="C765" s="103">
        <v>42631.383000000002</v>
      </c>
      <c r="D765" s="103" t="s">
        <v>2319</v>
      </c>
      <c r="E765" s="19">
        <f>(C765-C$7)/C$8</f>
        <v>-16640.020604580885</v>
      </c>
      <c r="F765" s="3">
        <f>ROUND(2*E765,0)/2</f>
        <v>-16640</v>
      </c>
      <c r="G765" s="3">
        <f>C765-(C$7+C$8*F765)</f>
        <v>-1.2219999996887054E-2</v>
      </c>
      <c r="I765" s="3">
        <f>G765</f>
        <v>-1.2219999996887054E-2</v>
      </c>
      <c r="O765" s="5">
        <f ca="1">+C$11+C$12*F765</f>
        <v>4.7104905633836612E-4</v>
      </c>
      <c r="Q765" s="4">
        <f>C765-15018.5</f>
        <v>27612.883000000002</v>
      </c>
      <c r="AG765" s="3" t="s">
        <v>2127</v>
      </c>
    </row>
    <row r="766" spans="1:33" x14ac:dyDescent="0.2">
      <c r="A766" s="101" t="s">
        <v>4020</v>
      </c>
      <c r="B766" s="102" t="s">
        <v>2245</v>
      </c>
      <c r="C766" s="103">
        <v>42631.385000000002</v>
      </c>
      <c r="D766" s="103" t="s">
        <v>2319</v>
      </c>
      <c r="E766" s="19">
        <f>(C766-C$7)/C$8</f>
        <v>-16640.017232309052</v>
      </c>
      <c r="F766" s="3">
        <f>ROUND(2*E766,0)/2</f>
        <v>-16640</v>
      </c>
      <c r="G766" s="3">
        <f>C766-(C$7+C$8*F766)</f>
        <v>-1.0219999996479601E-2</v>
      </c>
      <c r="I766" s="3">
        <f>G766</f>
        <v>-1.0219999996479601E-2</v>
      </c>
      <c r="O766" s="5">
        <f ca="1">+C$11+C$12*F766</f>
        <v>4.7104905633836612E-4</v>
      </c>
      <c r="Q766" s="4">
        <f>C766-15018.5</f>
        <v>27612.885000000002</v>
      </c>
      <c r="AG766" s="3" t="s">
        <v>2127</v>
      </c>
    </row>
    <row r="767" spans="1:33" x14ac:dyDescent="0.2">
      <c r="A767" s="101" t="s">
        <v>1110</v>
      </c>
      <c r="B767" s="102" t="s">
        <v>2245</v>
      </c>
      <c r="C767" s="103">
        <v>42634.35</v>
      </c>
      <c r="D767" s="103" t="s">
        <v>2319</v>
      </c>
      <c r="E767" s="19">
        <f>(C767-C$7)/C$8</f>
        <v>-16635.017839317989</v>
      </c>
      <c r="F767" s="3">
        <f>ROUND(2*E767,0)/2</f>
        <v>-16635</v>
      </c>
      <c r="G767" s="3">
        <f>C767-(C$7+C$8*F767)</f>
        <v>-1.0579999994661193E-2</v>
      </c>
      <c r="J767" s="3">
        <f>G767</f>
        <v>-1.0579999994661193E-2</v>
      </c>
      <c r="O767" s="5">
        <f ca="1">+C$11+C$12*F767</f>
        <v>4.7013098096098218E-4</v>
      </c>
      <c r="Q767" s="4">
        <f>C767-15018.5</f>
        <v>27615.85</v>
      </c>
    </row>
    <row r="768" spans="1:33" x14ac:dyDescent="0.2">
      <c r="A768" s="19" t="s">
        <v>2095</v>
      </c>
      <c r="B768" s="59"/>
      <c r="C768" s="60">
        <v>42645.616999999998</v>
      </c>
      <c r="D768" s="60"/>
      <c r="E768" s="3">
        <f>(C768-C$7)/C$8</f>
        <v>-16616.020145951923</v>
      </c>
      <c r="F768" s="3">
        <f>ROUND(2*E768,0)/2</f>
        <v>-16616</v>
      </c>
      <c r="G768" s="3">
        <f>C768-(C$7+C$8*F768)</f>
        <v>-1.1947999999392778E-2</v>
      </c>
      <c r="I768" s="3">
        <f>G768</f>
        <v>-1.1947999999392778E-2</v>
      </c>
      <c r="O768" s="5">
        <f ca="1">+C$11+C$12*F768</f>
        <v>4.6664229452692474E-4</v>
      </c>
      <c r="Q768" s="4">
        <f>C768-15018.5</f>
        <v>27627.116999999998</v>
      </c>
      <c r="AC768" s="3">
        <v>9</v>
      </c>
      <c r="AE768" s="3" t="s">
        <v>2040</v>
      </c>
      <c r="AG768" s="3" t="s">
        <v>2127</v>
      </c>
    </row>
    <row r="769" spans="1:33" x14ac:dyDescent="0.2">
      <c r="A769" s="19" t="s">
        <v>2096</v>
      </c>
      <c r="B769" s="59"/>
      <c r="C769" s="60">
        <v>42661.642</v>
      </c>
      <c r="D769" s="60"/>
      <c r="E769" s="3">
        <f>(C769-C$7)/C$8</f>
        <v>-16588.999817897315</v>
      </c>
      <c r="F769" s="3">
        <f>ROUND(2*E769,0)/2</f>
        <v>-16589</v>
      </c>
      <c r="G769" s="3">
        <f>C769-(C$7+C$8*F769)</f>
        <v>1.0800000018207356E-4</v>
      </c>
      <c r="I769" s="3">
        <f>G769</f>
        <v>1.0800000018207356E-4</v>
      </c>
      <c r="O769" s="5">
        <f ca="1">+C$11+C$12*F769</f>
        <v>4.616846874890535E-4</v>
      </c>
      <c r="Q769" s="4">
        <f>C769-15018.5</f>
        <v>27643.142</v>
      </c>
      <c r="AC769" s="3">
        <v>7</v>
      </c>
      <c r="AE769" s="3" t="s">
        <v>2040</v>
      </c>
      <c r="AG769" s="3" t="s">
        <v>2127</v>
      </c>
    </row>
    <row r="770" spans="1:33" x14ac:dyDescent="0.2">
      <c r="A770" s="101" t="s">
        <v>4157</v>
      </c>
      <c r="B770" s="102" t="s">
        <v>2245</v>
      </c>
      <c r="C770" s="103">
        <v>42664.597999999998</v>
      </c>
      <c r="D770" s="103" t="s">
        <v>2319</v>
      </c>
      <c r="E770" s="19">
        <f>(C770-C$7)/C$8</f>
        <v>-16584.015600129493</v>
      </c>
      <c r="F770" s="3">
        <f>ROUND(2*E770,0)/2</f>
        <v>-16584</v>
      </c>
      <c r="G770" s="3">
        <f>C770-(C$7+C$8*F770)</f>
        <v>-9.2519999961950816E-3</v>
      </c>
      <c r="I770" s="3">
        <f>G770</f>
        <v>-9.2519999961950816E-3</v>
      </c>
      <c r="O770" s="5">
        <f ca="1">+C$11+C$12*F770</f>
        <v>4.6076661211166998E-4</v>
      </c>
      <c r="Q770" s="4">
        <f>C770-15018.5</f>
        <v>27646.097999999998</v>
      </c>
      <c r="AG770" s="3" t="s">
        <v>2127</v>
      </c>
    </row>
    <row r="771" spans="1:33" x14ac:dyDescent="0.2">
      <c r="A771" s="101" t="s">
        <v>4157</v>
      </c>
      <c r="B771" s="102" t="s">
        <v>2245</v>
      </c>
      <c r="C771" s="103">
        <v>42665.784</v>
      </c>
      <c r="D771" s="103" t="s">
        <v>2319</v>
      </c>
      <c r="E771" s="19">
        <f>(C771-C$7)/C$8</f>
        <v>-16582.015842933062</v>
      </c>
      <c r="F771" s="3">
        <f>ROUND(2*E771,0)/2</f>
        <v>-16582</v>
      </c>
      <c r="G771" s="3">
        <f>C771-(C$7+C$8*F771)</f>
        <v>-9.3959999940125272E-3</v>
      </c>
      <c r="I771" s="3">
        <f>G771</f>
        <v>-9.3959999940125272E-3</v>
      </c>
      <c r="O771" s="5">
        <f ca="1">+C$11+C$12*F771</f>
        <v>4.6039938196071632E-4</v>
      </c>
      <c r="Q771" s="4">
        <f>C771-15018.5</f>
        <v>27647.284</v>
      </c>
      <c r="AG771" s="3" t="s">
        <v>2127</v>
      </c>
    </row>
    <row r="772" spans="1:33" x14ac:dyDescent="0.2">
      <c r="A772" s="101" t="s">
        <v>4157</v>
      </c>
      <c r="B772" s="102" t="s">
        <v>2245</v>
      </c>
      <c r="C772" s="103">
        <v>42668.75</v>
      </c>
      <c r="D772" s="103" t="s">
        <v>2319</v>
      </c>
      <c r="E772" s="19">
        <f>(C772-C$7)/C$8</f>
        <v>-16577.014763806073</v>
      </c>
      <c r="F772" s="3">
        <f>ROUND(2*E772,0)/2</f>
        <v>-16577</v>
      </c>
      <c r="G772" s="3">
        <f>C772-(C$7+C$8*F772)</f>
        <v>-8.7559999956283718E-3</v>
      </c>
      <c r="I772" s="3">
        <f>G772</f>
        <v>-8.7559999956283718E-3</v>
      </c>
      <c r="O772" s="5">
        <f ca="1">+C$11+C$12*F772</f>
        <v>4.594813065833328E-4</v>
      </c>
      <c r="Q772" s="4">
        <f>C772-15018.5</f>
        <v>27650.25</v>
      </c>
    </row>
    <row r="773" spans="1:33" x14ac:dyDescent="0.2">
      <c r="A773" s="101" t="s">
        <v>4157</v>
      </c>
      <c r="B773" s="102" t="s">
        <v>2245</v>
      </c>
      <c r="C773" s="103">
        <v>42716.792000000001</v>
      </c>
      <c r="D773" s="103" t="s">
        <v>2319</v>
      </c>
      <c r="E773" s="19">
        <f>(C773-C$7)/C$8</f>
        <v>-16496.009422127492</v>
      </c>
      <c r="F773" s="3">
        <f>ROUND(2*E773,0)/2</f>
        <v>-16496</v>
      </c>
      <c r="G773" s="3">
        <f>C773-(C$7+C$8*F773)</f>
        <v>-5.5879999927128665E-3</v>
      </c>
      <c r="I773" s="3">
        <f>G773</f>
        <v>-5.5879999927128665E-3</v>
      </c>
      <c r="O773" s="5">
        <f ca="1">+C$11+C$12*F773</f>
        <v>4.4460848546971909E-4</v>
      </c>
      <c r="Q773" s="4">
        <f>C773-15018.5</f>
        <v>27698.292000000001</v>
      </c>
      <c r="AG773" s="3" t="s">
        <v>2037</v>
      </c>
    </row>
    <row r="774" spans="1:33" x14ac:dyDescent="0.2">
      <c r="A774" s="101" t="s">
        <v>4157</v>
      </c>
      <c r="B774" s="102" t="s">
        <v>2245</v>
      </c>
      <c r="C774" s="103">
        <v>42734.584999999999</v>
      </c>
      <c r="D774" s="103" t="s">
        <v>2319</v>
      </c>
      <c r="E774" s="19">
        <f>(C774-C$7)/C$8</f>
        <v>-16466.008005773325</v>
      </c>
      <c r="F774" s="3">
        <f>ROUND(2*E774,0)/2</f>
        <v>-16466</v>
      </c>
      <c r="G774" s="3">
        <f>C774-(C$7+C$8*F774)</f>
        <v>-4.7479999993811361E-3</v>
      </c>
      <c r="I774" s="3">
        <f>G774</f>
        <v>-4.7479999993811361E-3</v>
      </c>
      <c r="O774" s="5">
        <f ca="1">+C$11+C$12*F774</f>
        <v>4.3910003320541758E-4</v>
      </c>
      <c r="Q774" s="4">
        <f>C774-15018.5</f>
        <v>27716.084999999999</v>
      </c>
    </row>
    <row r="775" spans="1:33" x14ac:dyDescent="0.2">
      <c r="A775" s="19" t="s">
        <v>2097</v>
      </c>
      <c r="B775" s="59"/>
      <c r="C775" s="60">
        <v>42758.298999999999</v>
      </c>
      <c r="D775" s="60"/>
      <c r="E775" s="3">
        <f>(C775-C$7)/C$8</f>
        <v>-16426.022978660261</v>
      </c>
      <c r="F775" s="3">
        <f>ROUND(2*E775,0)/2</f>
        <v>-16426</v>
      </c>
      <c r="G775" s="3">
        <f>C775-(C$7+C$8*F775)</f>
        <v>-1.3628000000608154E-2</v>
      </c>
      <c r="I775" s="3">
        <f>G775</f>
        <v>-1.3628000000608154E-2</v>
      </c>
      <c r="O775" s="5">
        <f ca="1">+C$11+C$12*F775</f>
        <v>4.3175543018634903E-4</v>
      </c>
      <c r="Q775" s="4">
        <f>C775-15018.5</f>
        <v>27739.798999999999</v>
      </c>
      <c r="AC775" s="3">
        <v>8</v>
      </c>
      <c r="AE775" s="3" t="s">
        <v>2050</v>
      </c>
    </row>
    <row r="776" spans="1:33" x14ac:dyDescent="0.2">
      <c r="A776" s="19" t="s">
        <v>2236</v>
      </c>
      <c r="B776" s="59"/>
      <c r="C776" s="60">
        <v>42771.35</v>
      </c>
      <c r="D776" s="60"/>
      <c r="E776" s="3">
        <f>(C776-C$7)/C$8</f>
        <v>-16404.017218819972</v>
      </c>
      <c r="F776" s="3">
        <f>ROUND(2*E776,0)/2</f>
        <v>-16404</v>
      </c>
      <c r="G776" s="3">
        <f>C776-(C$7+C$8*F776)</f>
        <v>-1.0212000001047272E-2</v>
      </c>
      <c r="J776" s="3">
        <f>G776</f>
        <v>-1.0212000001047272E-2</v>
      </c>
      <c r="O776" s="5">
        <f ca="1">+C$11+C$12*F776</f>
        <v>4.2771589852586131E-4</v>
      </c>
      <c r="Q776" s="4">
        <f>C776-15018.5</f>
        <v>27752.85</v>
      </c>
      <c r="AG776" s="3" t="s">
        <v>2127</v>
      </c>
    </row>
    <row r="777" spans="1:33" x14ac:dyDescent="0.2">
      <c r="A777" s="19" t="s">
        <v>2097</v>
      </c>
      <c r="B777" s="59"/>
      <c r="C777" s="60">
        <v>42774.292999999998</v>
      </c>
      <c r="D777" s="60"/>
      <c r="E777" s="3">
        <f>(C777-C$7)/C$8</f>
        <v>-16399.054920819057</v>
      </c>
      <c r="F777" s="3">
        <f>ROUND(2*E777,0)/2</f>
        <v>-16399</v>
      </c>
      <c r="G777" s="3">
        <f>C777-(C$7+C$8*F777)</f>
        <v>-3.2571999996434897E-2</v>
      </c>
      <c r="I777" s="3">
        <f>G777</f>
        <v>-3.2571999996434897E-2</v>
      </c>
      <c r="O777" s="5">
        <f ca="1">+C$11+C$12*F777</f>
        <v>4.2679782314847736E-4</v>
      </c>
      <c r="Q777" s="4">
        <f>C777-15018.5</f>
        <v>27755.792999999998</v>
      </c>
      <c r="AC777" s="3">
        <v>8</v>
      </c>
      <c r="AE777" s="3" t="s">
        <v>2050</v>
      </c>
      <c r="AG777" s="3" t="s">
        <v>2127</v>
      </c>
    </row>
    <row r="778" spans="1:33" x14ac:dyDescent="0.2">
      <c r="A778" s="67" t="s">
        <v>2236</v>
      </c>
      <c r="B778" s="72" t="s">
        <v>2245</v>
      </c>
      <c r="C778" s="67">
        <v>42777.278599999998</v>
      </c>
      <c r="D778" s="67" t="s">
        <v>2329</v>
      </c>
      <c r="E778" s="3">
        <f>(C778-C$7)/C$8</f>
        <v>-16394.020793428113</v>
      </c>
      <c r="F778" s="3">
        <f>ROUND(2*E778,0)/2</f>
        <v>-16394</v>
      </c>
      <c r="G778" s="3">
        <f>C778-(C$7+C$8*F778)</f>
        <v>-1.2331999998423271E-2</v>
      </c>
      <c r="J778" s="3">
        <f>G778</f>
        <v>-1.2331999998423271E-2</v>
      </c>
      <c r="O778" s="5">
        <f ca="1">+C$11+C$12*F778</f>
        <v>4.2587974777109384E-4</v>
      </c>
      <c r="Q778" s="4">
        <f>C778-15018.5</f>
        <v>27758.778599999998</v>
      </c>
      <c r="AG778" s="3" t="s">
        <v>2127</v>
      </c>
    </row>
    <row r="779" spans="1:33" x14ac:dyDescent="0.2">
      <c r="A779" s="67" t="s">
        <v>2236</v>
      </c>
      <c r="B779" s="72" t="s">
        <v>2245</v>
      </c>
      <c r="C779" s="67">
        <v>42777.279199999997</v>
      </c>
      <c r="D779" s="67" t="s">
        <v>2329</v>
      </c>
      <c r="E779" s="3">
        <f>(C779-C$7)/C$8</f>
        <v>-16394.019781746567</v>
      </c>
      <c r="F779" s="3">
        <f>ROUND(2*E779,0)/2</f>
        <v>-16394</v>
      </c>
      <c r="G779" s="3">
        <f>C779-(C$7+C$8*F779)</f>
        <v>-1.1731999999028631E-2</v>
      </c>
      <c r="J779" s="3">
        <f>G779</f>
        <v>-1.1731999999028631E-2</v>
      </c>
      <c r="O779" s="5">
        <f ca="1">+C$11+C$12*F779</f>
        <v>4.2587974777109384E-4</v>
      </c>
      <c r="Q779" s="4">
        <f>C779-15018.5</f>
        <v>27758.779199999997</v>
      </c>
      <c r="AG779" s="3" t="s">
        <v>2127</v>
      </c>
    </row>
    <row r="780" spans="1:33" x14ac:dyDescent="0.2">
      <c r="A780" s="19" t="s">
        <v>2098</v>
      </c>
      <c r="B780" s="59"/>
      <c r="C780" s="60">
        <v>42780.256999999998</v>
      </c>
      <c r="D780" s="60"/>
      <c r="E780" s="3">
        <f>(C780-C$7)/C$8</f>
        <v>-16388.998806215768</v>
      </c>
      <c r="F780" s="3">
        <f>ROUND(2*E780,0)/2</f>
        <v>-16389</v>
      </c>
      <c r="G780" s="3">
        <f>C780-(C$7+C$8*F780)</f>
        <v>7.0799999957671389E-4</v>
      </c>
      <c r="I780" s="3">
        <f>G780</f>
        <v>7.0799999957671389E-4</v>
      </c>
      <c r="O780" s="5">
        <f ca="1">+C$11+C$12*F780</f>
        <v>4.2496167239371033E-4</v>
      </c>
      <c r="Q780" s="4">
        <f>C780-15018.5</f>
        <v>27761.756999999998</v>
      </c>
      <c r="AC780" s="3">
        <v>7</v>
      </c>
      <c r="AE780" s="3" t="s">
        <v>2040</v>
      </c>
      <c r="AG780" s="3" t="s">
        <v>2127</v>
      </c>
    </row>
    <row r="781" spans="1:33" x14ac:dyDescent="0.2">
      <c r="A781" s="19" t="s">
        <v>2279</v>
      </c>
      <c r="B781" s="59"/>
      <c r="C781" s="60">
        <v>42782.618000000002</v>
      </c>
      <c r="D781" s="60"/>
      <c r="E781" s="3">
        <f>(C781-C$7)/C$8</f>
        <v>-16385.017839317981</v>
      </c>
      <c r="F781" s="3">
        <f>ROUND(2*E781,0)/2</f>
        <v>-16385</v>
      </c>
      <c r="G781" s="3">
        <f>C781-(C$7+C$8*F781)</f>
        <v>-1.0579999994661193E-2</v>
      </c>
      <c r="I781" s="3">
        <f>G781</f>
        <v>-1.0579999994661193E-2</v>
      </c>
      <c r="O781" s="5">
        <f ca="1">+C$11+C$12*F781</f>
        <v>4.2422721209180343E-4</v>
      </c>
      <c r="Q781" s="4">
        <f>C781-15018.5</f>
        <v>27764.118000000002</v>
      </c>
      <c r="AG781" s="3" t="s">
        <v>2127</v>
      </c>
    </row>
    <row r="782" spans="1:33" x14ac:dyDescent="0.2">
      <c r="A782" s="19" t="s">
        <v>2098</v>
      </c>
      <c r="B782" s="59"/>
      <c r="C782" s="60">
        <v>42787.368000000002</v>
      </c>
      <c r="D782" s="60"/>
      <c r="E782" s="3">
        <f>(C782-C$7)/C$8</f>
        <v>-16377.008693716774</v>
      </c>
      <c r="F782" s="3">
        <f>ROUND(2*E782,0)/2</f>
        <v>-16377</v>
      </c>
      <c r="G782" s="3">
        <f>C782-(C$7+C$8*F782)</f>
        <v>-5.1559999919845723E-3</v>
      </c>
      <c r="I782" s="3">
        <f>G782</f>
        <v>-5.1559999919845723E-3</v>
      </c>
      <c r="O782" s="5">
        <f ca="1">+C$11+C$12*F782</f>
        <v>4.2275829148798964E-4</v>
      </c>
      <c r="Q782" s="4">
        <f>C782-15018.5</f>
        <v>27768.868000000002</v>
      </c>
      <c r="AC782" s="3">
        <v>7</v>
      </c>
      <c r="AE782" s="3" t="s">
        <v>2050</v>
      </c>
      <c r="AG782" s="3" t="s">
        <v>2127</v>
      </c>
    </row>
    <row r="783" spans="1:33" x14ac:dyDescent="0.2">
      <c r="A783" s="101" t="s">
        <v>4340</v>
      </c>
      <c r="B783" s="102" t="s">
        <v>2245</v>
      </c>
      <c r="C783" s="103">
        <v>42809.311000000002</v>
      </c>
      <c r="D783" s="103" t="s">
        <v>2319</v>
      </c>
      <c r="E783" s="19">
        <f>(C783-C$7)/C$8</f>
        <v>-16340.009813311022</v>
      </c>
      <c r="F783" s="3">
        <f>ROUND(2*E783,0)/2</f>
        <v>-16340</v>
      </c>
      <c r="G783" s="3">
        <f>C783-(C$7+C$8*F783)</f>
        <v>-5.8199999912176281E-3</v>
      </c>
      <c r="I783" s="3">
        <f>G783</f>
        <v>-5.8199999912176281E-3</v>
      </c>
      <c r="O783" s="5">
        <f ca="1">+C$11+C$12*F783</f>
        <v>4.1596453369535137E-4</v>
      </c>
      <c r="Q783" s="4">
        <f>C783-15018.5</f>
        <v>27790.811000000002</v>
      </c>
      <c r="AG783" s="3" t="s">
        <v>2127</v>
      </c>
    </row>
    <row r="784" spans="1:33" x14ac:dyDescent="0.2">
      <c r="A784" s="101" t="s">
        <v>4344</v>
      </c>
      <c r="B784" s="102" t="s">
        <v>2245</v>
      </c>
      <c r="C784" s="103">
        <v>42816.421000000002</v>
      </c>
      <c r="D784" s="103" t="s">
        <v>2319</v>
      </c>
      <c r="E784" s="19">
        <f>(C784-C$7)/C$8</f>
        <v>-16328.02138694795</v>
      </c>
      <c r="F784" s="3">
        <f>ROUND(2*E784,0)/2</f>
        <v>-16328</v>
      </c>
      <c r="G784" s="3">
        <f>C784-(C$7+C$8*F784)</f>
        <v>-1.2683999993896578E-2</v>
      </c>
      <c r="I784" s="3">
        <f>G784</f>
        <v>-1.2683999993896578E-2</v>
      </c>
      <c r="O784" s="5">
        <f ca="1">+C$11+C$12*F784</f>
        <v>4.1376115278963068E-4</v>
      </c>
      <c r="Q784" s="4">
        <f>C784-15018.5</f>
        <v>27797.921000000002</v>
      </c>
      <c r="AG784" s="3" t="s">
        <v>2127</v>
      </c>
    </row>
    <row r="785" spans="1:33" x14ac:dyDescent="0.2">
      <c r="A785" s="19" t="s">
        <v>2098</v>
      </c>
      <c r="B785" s="59"/>
      <c r="C785" s="60">
        <v>42828.271999999997</v>
      </c>
      <c r="D785" s="60"/>
      <c r="E785" s="3">
        <f>(C785-C$7)/C$8</f>
        <v>-16308.038990206922</v>
      </c>
      <c r="F785" s="3">
        <f>ROUND(2*E785,0)/2</f>
        <v>-16308</v>
      </c>
      <c r="G785" s="3">
        <f>C785-(C$7+C$8*F785)</f>
        <v>-2.3123999999370426E-2</v>
      </c>
      <c r="I785" s="3">
        <f>G785</f>
        <v>-2.3123999999370426E-2</v>
      </c>
      <c r="O785" s="5">
        <f ca="1">+C$11+C$12*F785</f>
        <v>4.1008885128009662E-4</v>
      </c>
      <c r="Q785" s="4">
        <f>C785-15018.5</f>
        <v>27809.771999999997</v>
      </c>
      <c r="AC785" s="3">
        <v>9</v>
      </c>
      <c r="AE785" s="3" t="s">
        <v>2050</v>
      </c>
      <c r="AG785" s="3" t="s">
        <v>2127</v>
      </c>
    </row>
    <row r="786" spans="1:33" x14ac:dyDescent="0.2">
      <c r="A786" s="101" t="s">
        <v>1110</v>
      </c>
      <c r="B786" s="102" t="s">
        <v>2245</v>
      </c>
      <c r="C786" s="103">
        <v>42829.47</v>
      </c>
      <c r="D786" s="103" t="s">
        <v>2319</v>
      </c>
      <c r="E786" s="19">
        <f>(C786-C$7)/C$8</f>
        <v>-16306.018999379494</v>
      </c>
      <c r="F786" s="3">
        <f>ROUND(2*E786,0)/2</f>
        <v>-16306</v>
      </c>
      <c r="G786" s="3">
        <f>C786-(C$7+C$8*F786)</f>
        <v>-1.126799999474315E-2</v>
      </c>
      <c r="J786" s="3">
        <f>G786</f>
        <v>-1.126799999474315E-2</v>
      </c>
      <c r="O786" s="5">
        <f ca="1">+C$11+C$12*F786</f>
        <v>4.0972162112914295E-4</v>
      </c>
      <c r="Q786" s="4">
        <f>C786-15018.5</f>
        <v>27810.97</v>
      </c>
      <c r="AG786" s="3" t="s">
        <v>2127</v>
      </c>
    </row>
    <row r="787" spans="1:33" x14ac:dyDescent="0.2">
      <c r="A787" s="101" t="s">
        <v>4344</v>
      </c>
      <c r="B787" s="102" t="s">
        <v>2245</v>
      </c>
      <c r="C787" s="103">
        <v>42829.470999999998</v>
      </c>
      <c r="D787" s="103" t="s">
        <v>2319</v>
      </c>
      <c r="E787" s="19">
        <f>(C787-C$7)/C$8</f>
        <v>-16306.017313243585</v>
      </c>
      <c r="F787" s="3">
        <f>ROUND(2*E787,0)/2</f>
        <v>-16306</v>
      </c>
      <c r="G787" s="3">
        <f>C787-(C$7+C$8*F787)</f>
        <v>-1.0267999998177402E-2</v>
      </c>
      <c r="I787" s="3">
        <f>G787</f>
        <v>-1.0267999998177402E-2</v>
      </c>
      <c r="O787" s="5">
        <f ca="1">+C$11+C$12*F787</f>
        <v>4.0972162112914295E-4</v>
      </c>
      <c r="Q787" s="4">
        <f>C787-15018.5</f>
        <v>27810.970999999998</v>
      </c>
      <c r="AG787" s="3" t="s">
        <v>2127</v>
      </c>
    </row>
    <row r="788" spans="1:33" x14ac:dyDescent="0.2">
      <c r="A788" s="101" t="s">
        <v>1110</v>
      </c>
      <c r="B788" s="102" t="s">
        <v>2245</v>
      </c>
      <c r="C788" s="103">
        <v>42830.654999999999</v>
      </c>
      <c r="D788" s="103" t="s">
        <v>2319</v>
      </c>
      <c r="E788" s="19">
        <f>(C788-C$7)/C$8</f>
        <v>-16304.020928318985</v>
      </c>
      <c r="F788" s="3">
        <f>ROUND(2*E788,0)/2</f>
        <v>-16304</v>
      </c>
      <c r="G788" s="3">
        <f>C788-(C$7+C$8*F788)</f>
        <v>-1.2411999996402301E-2</v>
      </c>
      <c r="J788" s="3">
        <f>G788</f>
        <v>-1.2411999996402301E-2</v>
      </c>
      <c r="O788" s="5">
        <f ca="1">+C$11+C$12*F788</f>
        <v>4.0935439097818972E-4</v>
      </c>
      <c r="Q788" s="4">
        <f>C788-15018.5</f>
        <v>27812.154999999999</v>
      </c>
    </row>
    <row r="789" spans="1:33" x14ac:dyDescent="0.2">
      <c r="A789" s="19" t="s">
        <v>2098</v>
      </c>
      <c r="B789" s="59"/>
      <c r="C789" s="60">
        <v>42832.436999999998</v>
      </c>
      <c r="D789" s="60"/>
      <c r="E789" s="3">
        <f>(C789-C$7)/C$8</f>
        <v>-16301.016234116598</v>
      </c>
      <c r="F789" s="3">
        <f>ROUND(2*E789,0)/2</f>
        <v>-16301</v>
      </c>
      <c r="G789" s="3">
        <f>C789-(C$7+C$8*F789)</f>
        <v>-9.6279999997932464E-3</v>
      </c>
      <c r="I789" s="3">
        <f>G789</f>
        <v>-9.6279999997932464E-3</v>
      </c>
      <c r="O789" s="5">
        <f ca="1">+C$11+C$12*F789</f>
        <v>4.0880354575175944E-4</v>
      </c>
      <c r="Q789" s="4">
        <f>C789-15018.5</f>
        <v>27813.936999999998</v>
      </c>
      <c r="AC789" s="3">
        <v>10</v>
      </c>
      <c r="AE789" s="3" t="s">
        <v>2040</v>
      </c>
      <c r="AG789" s="3" t="s">
        <v>2127</v>
      </c>
    </row>
    <row r="790" spans="1:33" x14ac:dyDescent="0.2">
      <c r="A790" s="101" t="s">
        <v>1110</v>
      </c>
      <c r="B790" s="102" t="s">
        <v>2245</v>
      </c>
      <c r="C790" s="103">
        <v>42836.584999999999</v>
      </c>
      <c r="D790" s="103" t="s">
        <v>2319</v>
      </c>
      <c r="E790" s="19">
        <f>(C790-C$7)/C$8</f>
        <v>-16294.022142336846</v>
      </c>
      <c r="F790" s="3">
        <f>ROUND(2*E790,0)/2</f>
        <v>-16294</v>
      </c>
      <c r="G790" s="3">
        <f>C790-(C$7+C$8*F790)</f>
        <v>-1.3132000000041444E-2</v>
      </c>
      <c r="J790" s="3">
        <f>G790</f>
        <v>-1.3132000000041444E-2</v>
      </c>
      <c r="O790" s="5">
        <f ca="1">+C$11+C$12*F790</f>
        <v>4.0751824022342226E-4</v>
      </c>
      <c r="Q790" s="4">
        <f>C790-15018.5</f>
        <v>27818.084999999999</v>
      </c>
    </row>
    <row r="791" spans="1:33" x14ac:dyDescent="0.2">
      <c r="A791" s="19" t="s">
        <v>2237</v>
      </c>
      <c r="B791" s="59"/>
      <c r="C791" s="60">
        <v>42836.590499999998</v>
      </c>
      <c r="D791" s="60">
        <v>2.0000000000000001E-4</v>
      </c>
      <c r="E791" s="3">
        <f>(C791-C$7)/C$8</f>
        <v>-16294.012868589309</v>
      </c>
      <c r="F791" s="3">
        <f>ROUND(2*E791,0)/2</f>
        <v>-16294</v>
      </c>
      <c r="G791" s="3">
        <f>C791-(C$7+C$8*F791)</f>
        <v>-7.6320000007399358E-3</v>
      </c>
      <c r="J791" s="3">
        <f>G791</f>
        <v>-7.6320000007399358E-3</v>
      </c>
      <c r="O791" s="5">
        <f ca="1">+C$11+C$12*F791</f>
        <v>4.0751824022342226E-4</v>
      </c>
      <c r="Q791" s="4">
        <f>C791-15018.5</f>
        <v>27818.090499999998</v>
      </c>
      <c r="AG791" s="3" t="s">
        <v>2127</v>
      </c>
    </row>
    <row r="792" spans="1:33" x14ac:dyDescent="0.2">
      <c r="A792" s="19" t="s">
        <v>2098</v>
      </c>
      <c r="B792" s="59"/>
      <c r="C792" s="60">
        <v>42836.591</v>
      </c>
      <c r="D792" s="60"/>
      <c r="E792" s="3">
        <f>(C792-C$7)/C$8</f>
        <v>-16294.012025521346</v>
      </c>
      <c r="F792" s="3">
        <f>ROUND(2*E792,0)/2</f>
        <v>-16294</v>
      </c>
      <c r="G792" s="3">
        <f>C792-(C$7+C$8*F792)</f>
        <v>-7.131999998819083E-3</v>
      </c>
      <c r="I792" s="3">
        <f>G792</f>
        <v>-7.131999998819083E-3</v>
      </c>
      <c r="O792" s="5">
        <f ca="1">+C$11+C$12*F792</f>
        <v>4.0751824022342226E-4</v>
      </c>
      <c r="Q792" s="4">
        <f>C792-15018.5</f>
        <v>27818.091</v>
      </c>
      <c r="AC792" s="3">
        <v>10</v>
      </c>
      <c r="AE792" s="3" t="s">
        <v>2040</v>
      </c>
      <c r="AG792" s="3" t="s">
        <v>2127</v>
      </c>
    </row>
    <row r="793" spans="1:33" x14ac:dyDescent="0.2">
      <c r="A793" s="101" t="s">
        <v>4344</v>
      </c>
      <c r="B793" s="102" t="s">
        <v>2245</v>
      </c>
      <c r="C793" s="103">
        <v>42838.366000000002</v>
      </c>
      <c r="D793" s="103" t="s">
        <v>2319</v>
      </c>
      <c r="E793" s="19">
        <f>(C793-C$7)/C$8</f>
        <v>-16291.019134270366</v>
      </c>
      <c r="F793" s="3">
        <f>ROUND(2*E793,0)/2</f>
        <v>-16291</v>
      </c>
      <c r="G793" s="3">
        <f>C793-(C$7+C$8*F793)</f>
        <v>-1.134799999272218E-2</v>
      </c>
      <c r="I793" s="3">
        <f>G793</f>
        <v>-1.134799999272218E-2</v>
      </c>
      <c r="O793" s="5">
        <f ca="1">+C$11+C$12*F793</f>
        <v>4.0696739499699241E-4</v>
      </c>
      <c r="Q793" s="4">
        <f>C793-15018.5</f>
        <v>27819.866000000002</v>
      </c>
      <c r="AG793" s="3" t="s">
        <v>2127</v>
      </c>
    </row>
    <row r="794" spans="1:33" x14ac:dyDescent="0.2">
      <c r="A794" s="101" t="s">
        <v>4344</v>
      </c>
      <c r="B794" s="102" t="s">
        <v>2245</v>
      </c>
      <c r="C794" s="103">
        <v>42841.319000000003</v>
      </c>
      <c r="D794" s="103" t="s">
        <v>2319</v>
      </c>
      <c r="E794" s="19">
        <f>(C794-C$7)/C$8</f>
        <v>-16286.039974910287</v>
      </c>
      <c r="F794" s="3">
        <f>ROUND(2*E794,0)/2</f>
        <v>-16286</v>
      </c>
      <c r="G794" s="3">
        <f>C794-(C$7+C$8*F794)</f>
        <v>-2.3707999993348494E-2</v>
      </c>
      <c r="I794" s="3">
        <f>G794</f>
        <v>-2.3707999993348494E-2</v>
      </c>
      <c r="O794" s="5">
        <f ca="1">+C$11+C$12*F794</f>
        <v>4.060493196196089E-4</v>
      </c>
      <c r="Q794" s="4">
        <f>C794-15018.5</f>
        <v>27822.819000000003</v>
      </c>
    </row>
    <row r="795" spans="1:33" x14ac:dyDescent="0.2">
      <c r="A795" s="19" t="s">
        <v>2237</v>
      </c>
      <c r="B795" s="59"/>
      <c r="C795" s="60">
        <v>42852.601000000002</v>
      </c>
      <c r="D795" s="60">
        <v>3.0000000000000003E-4</v>
      </c>
      <c r="E795" s="3">
        <f>(C795-C$7)/C$8</f>
        <v>-16267.016989505481</v>
      </c>
      <c r="F795" s="3">
        <f>ROUND(2*E795,0)/2</f>
        <v>-16267</v>
      </c>
      <c r="G795" s="3">
        <f>C795-(C$7+C$8*F795)</f>
        <v>-1.0075999998662155E-2</v>
      </c>
      <c r="J795" s="3">
        <f>G795</f>
        <v>-1.0075999998662155E-2</v>
      </c>
      <c r="O795" s="5">
        <f ca="1">+C$11+C$12*F795</f>
        <v>4.0256063318555102E-4</v>
      </c>
      <c r="Q795" s="4">
        <f>C795-15018.5</f>
        <v>27834.101000000002</v>
      </c>
      <c r="AG795" s="3" t="s">
        <v>2127</v>
      </c>
    </row>
    <row r="796" spans="1:33" x14ac:dyDescent="0.2">
      <c r="A796" s="19" t="s">
        <v>2237</v>
      </c>
      <c r="B796" s="59"/>
      <c r="C796" s="60">
        <v>42855.565799999997</v>
      </c>
      <c r="D796" s="60">
        <v>4.0000000000000002E-4</v>
      </c>
      <c r="E796" s="3">
        <f>(C796-C$7)/C$8</f>
        <v>-16262.017933741603</v>
      </c>
      <c r="F796" s="3">
        <f>ROUND(2*E796,0)/2</f>
        <v>-16262</v>
      </c>
      <c r="G796" s="3">
        <f>C796-(C$7+C$8*F796)</f>
        <v>-1.063599999906728E-2</v>
      </c>
      <c r="J796" s="3">
        <f>G796</f>
        <v>-1.063599999906728E-2</v>
      </c>
      <c r="O796" s="5">
        <f ca="1">+C$11+C$12*F796</f>
        <v>4.0164255780816751E-4</v>
      </c>
      <c r="Q796" s="4">
        <f>C796-15018.5</f>
        <v>27837.065799999997</v>
      </c>
      <c r="AG796" s="3" t="s">
        <v>2127</v>
      </c>
    </row>
    <row r="797" spans="1:33" x14ac:dyDescent="0.2">
      <c r="A797" s="101" t="s">
        <v>4344</v>
      </c>
      <c r="B797" s="102" t="s">
        <v>2245</v>
      </c>
      <c r="C797" s="103">
        <v>42870.387000000002</v>
      </c>
      <c r="D797" s="103" t="s">
        <v>2319</v>
      </c>
      <c r="E797" s="19">
        <f>(C797-C$7)/C$8</f>
        <v>-16237.027376102724</v>
      </c>
      <c r="F797" s="3">
        <f>ROUND(2*E797,0)/2</f>
        <v>-16237</v>
      </c>
      <c r="G797" s="3">
        <f>C797-(C$7+C$8*F797)</f>
        <v>-1.6235999995842576E-2</v>
      </c>
      <c r="I797" s="3">
        <f>G797</f>
        <v>-1.6235999995842576E-2</v>
      </c>
      <c r="O797" s="5">
        <f ca="1">+C$11+C$12*F797</f>
        <v>3.970521809212495E-4</v>
      </c>
      <c r="Q797" s="4">
        <f>C797-15018.5</f>
        <v>27851.887000000002</v>
      </c>
    </row>
    <row r="798" spans="1:33" x14ac:dyDescent="0.2">
      <c r="A798" s="101" t="s">
        <v>4344</v>
      </c>
      <c r="B798" s="102" t="s">
        <v>2245</v>
      </c>
      <c r="C798" s="103">
        <v>42870.392999999996</v>
      </c>
      <c r="D798" s="103" t="s">
        <v>2319</v>
      </c>
      <c r="E798" s="19">
        <f>(C798-C$7)/C$8</f>
        <v>-16237.017259287237</v>
      </c>
      <c r="F798" s="3">
        <f>ROUND(2*E798,0)/2</f>
        <v>-16237</v>
      </c>
      <c r="G798" s="3">
        <f>C798-(C$7+C$8*F798)</f>
        <v>-1.0236000001896173E-2</v>
      </c>
      <c r="I798" s="3">
        <f>G798</f>
        <v>-1.0236000001896173E-2</v>
      </c>
      <c r="O798" s="5">
        <f ca="1">+C$11+C$12*F798</f>
        <v>3.970521809212495E-4</v>
      </c>
      <c r="Q798" s="4">
        <f>C798-15018.5</f>
        <v>27851.892999999996</v>
      </c>
      <c r="AG798" s="3" t="s">
        <v>2127</v>
      </c>
    </row>
    <row r="799" spans="1:33" x14ac:dyDescent="0.2">
      <c r="A799" s="101" t="s">
        <v>1110</v>
      </c>
      <c r="B799" s="102" t="s">
        <v>2245</v>
      </c>
      <c r="C799" s="103">
        <v>42871.578000000001</v>
      </c>
      <c r="D799" s="103" t="s">
        <v>2319</v>
      </c>
      <c r="E799" s="19">
        <f>(C799-C$7)/C$8</f>
        <v>-16235.019188226717</v>
      </c>
      <c r="F799" s="3">
        <f>ROUND(2*E799,0)/2</f>
        <v>-16235</v>
      </c>
      <c r="G799" s="3">
        <f>C799-(C$7+C$8*F799)</f>
        <v>-1.1379999996279366E-2</v>
      </c>
      <c r="J799" s="3">
        <f>G799</f>
        <v>-1.1379999996279366E-2</v>
      </c>
      <c r="O799" s="5">
        <f ca="1">+C$11+C$12*F799</f>
        <v>3.9668495077029627E-4</v>
      </c>
      <c r="Q799" s="4">
        <f>C799-15018.5</f>
        <v>27853.078000000001</v>
      </c>
      <c r="AG799" s="3" t="s">
        <v>2127</v>
      </c>
    </row>
    <row r="800" spans="1:33" x14ac:dyDescent="0.2">
      <c r="A800" s="19" t="s">
        <v>2279</v>
      </c>
      <c r="B800" s="59"/>
      <c r="C800" s="60">
        <v>42881.658000000003</v>
      </c>
      <c r="D800" s="60"/>
      <c r="E800" s="3">
        <f>(C800-C$7)/C$8</f>
        <v>-16218.022938192991</v>
      </c>
      <c r="F800" s="3">
        <f>ROUND(2*E800,0)/2</f>
        <v>-16218</v>
      </c>
      <c r="G800" s="3">
        <f>C800-(C$7+C$8*F800)</f>
        <v>-1.3603999992483296E-2</v>
      </c>
      <c r="I800" s="3">
        <f>G800</f>
        <v>-1.3603999992483296E-2</v>
      </c>
      <c r="O800" s="5">
        <f ca="1">+C$11+C$12*F800</f>
        <v>3.9356349448719206E-4</v>
      </c>
      <c r="Q800" s="4">
        <f>C800-15018.5</f>
        <v>27863.158000000003</v>
      </c>
      <c r="AG800" s="3" t="s">
        <v>2127</v>
      </c>
    </row>
    <row r="801" spans="1:33" x14ac:dyDescent="0.2">
      <c r="A801" s="19" t="s">
        <v>2100</v>
      </c>
      <c r="B801" s="59"/>
      <c r="C801" s="60">
        <v>42884.62</v>
      </c>
      <c r="D801" s="60"/>
      <c r="E801" s="3">
        <f>(C801-C$7)/C$8</f>
        <v>-16213.02860360967</v>
      </c>
      <c r="F801" s="3">
        <f>ROUND(2*E801,0)/2</f>
        <v>-16213</v>
      </c>
      <c r="G801" s="3">
        <f>C801-(C$7+C$8*F801)</f>
        <v>-1.6963999994914047E-2</v>
      </c>
      <c r="I801" s="3">
        <f>G801</f>
        <v>-1.6963999994914047E-2</v>
      </c>
      <c r="O801" s="5">
        <f ca="1">+C$11+C$12*F801</f>
        <v>3.9264541910980855E-4</v>
      </c>
      <c r="Q801" s="4">
        <f>C801-15018.5</f>
        <v>27866.120000000003</v>
      </c>
      <c r="AC801" s="3">
        <v>10</v>
      </c>
      <c r="AE801" s="3" t="s">
        <v>2040</v>
      </c>
    </row>
    <row r="802" spans="1:33" x14ac:dyDescent="0.2">
      <c r="A802" s="19" t="s">
        <v>2100</v>
      </c>
      <c r="B802" s="59"/>
      <c r="C802" s="60">
        <v>42886.402000000002</v>
      </c>
      <c r="D802" s="60"/>
      <c r="E802" s="3">
        <f>(C802-C$7)/C$8</f>
        <v>-16210.02390940728</v>
      </c>
      <c r="F802" s="3">
        <f>ROUND(2*E802,0)/2</f>
        <v>-16210</v>
      </c>
      <c r="G802" s="3">
        <f>C802-(C$7+C$8*F802)</f>
        <v>-1.4179999998304993E-2</v>
      </c>
      <c r="I802" s="3">
        <f>G802</f>
        <v>-1.4179999998304993E-2</v>
      </c>
      <c r="O802" s="5">
        <f ca="1">+C$11+C$12*F802</f>
        <v>3.9209457388337827E-4</v>
      </c>
      <c r="Q802" s="4">
        <f>C802-15018.5</f>
        <v>27867.902000000002</v>
      </c>
      <c r="AC802" s="3">
        <v>10</v>
      </c>
      <c r="AE802" s="3" t="s">
        <v>2038</v>
      </c>
      <c r="AG802" s="3" t="s">
        <v>2127</v>
      </c>
    </row>
    <row r="803" spans="1:33" x14ac:dyDescent="0.2">
      <c r="A803" s="19" t="s">
        <v>2279</v>
      </c>
      <c r="B803" s="59"/>
      <c r="C803" s="60">
        <v>42891.741999999998</v>
      </c>
      <c r="D803" s="60"/>
      <c r="E803" s="3">
        <f>(C803-C$7)/C$8</f>
        <v>-16201.019943615613</v>
      </c>
      <c r="F803" s="3">
        <f>ROUND(2*E803,0)/2</f>
        <v>-16201</v>
      </c>
      <c r="G803" s="3">
        <f>C803-(C$7+C$8*F803)</f>
        <v>-1.1828000002424233E-2</v>
      </c>
      <c r="I803" s="3">
        <f>G803</f>
        <v>-1.1828000002424233E-2</v>
      </c>
      <c r="O803" s="5">
        <f ca="1">+C$11+C$12*F803</f>
        <v>3.9044203820408786E-4</v>
      </c>
      <c r="Q803" s="4">
        <f>C803-15018.5</f>
        <v>27873.241999999998</v>
      </c>
      <c r="AG803" s="3" t="s">
        <v>2127</v>
      </c>
    </row>
    <row r="804" spans="1:33" x14ac:dyDescent="0.2">
      <c r="A804" s="19" t="s">
        <v>2279</v>
      </c>
      <c r="B804" s="59"/>
      <c r="C804" s="60">
        <v>42897.678</v>
      </c>
      <c r="D804" s="60"/>
      <c r="E804" s="3">
        <f>(C804-C$7)/C$8</f>
        <v>-16191.011040817973</v>
      </c>
      <c r="F804" s="3">
        <f>ROUND(2*E804,0)/2</f>
        <v>-16191</v>
      </c>
      <c r="G804" s="3">
        <f>C804-(C$7+C$8*F804)</f>
        <v>-6.5479999975650571E-3</v>
      </c>
      <c r="I804" s="3">
        <f>G804</f>
        <v>-6.5479999975650571E-3</v>
      </c>
      <c r="O804" s="5">
        <f ca="1">+C$11+C$12*F804</f>
        <v>3.8860588744932083E-4</v>
      </c>
      <c r="Q804" s="4">
        <f>C804-15018.5</f>
        <v>27879.178</v>
      </c>
    </row>
    <row r="805" spans="1:33" x14ac:dyDescent="0.2">
      <c r="A805" s="19" t="s">
        <v>2103</v>
      </c>
      <c r="B805" s="59"/>
      <c r="C805" s="60">
        <v>42908.347999999998</v>
      </c>
      <c r="D805" s="60"/>
      <c r="E805" s="3">
        <f>(C805-C$7)/C$8</f>
        <v>-16173.019970593787</v>
      </c>
      <c r="F805" s="3">
        <f>ROUND(2*E805,0)/2</f>
        <v>-16173</v>
      </c>
      <c r="G805" s="3">
        <f>C805-(C$7+C$8*F805)</f>
        <v>-1.1844000000564847E-2</v>
      </c>
      <c r="I805" s="3">
        <f>G805</f>
        <v>-1.1844000000564847E-2</v>
      </c>
      <c r="O805" s="5">
        <f ca="1">+C$11+C$12*F805</f>
        <v>3.8530081609074E-4</v>
      </c>
      <c r="Q805" s="4">
        <f>C805-15018.5</f>
        <v>27889.847999999998</v>
      </c>
      <c r="AC805" s="3">
        <v>6</v>
      </c>
      <c r="AE805" s="3" t="s">
        <v>2040</v>
      </c>
      <c r="AG805" s="3" t="s">
        <v>2127</v>
      </c>
    </row>
    <row r="806" spans="1:33" x14ac:dyDescent="0.2">
      <c r="A806" s="19" t="s">
        <v>2103</v>
      </c>
      <c r="B806" s="59"/>
      <c r="C806" s="60">
        <v>42915.463000000003</v>
      </c>
      <c r="D806" s="60"/>
      <c r="E806" s="3">
        <f>(C806-C$7)/C$8</f>
        <v>-16161.023113551126</v>
      </c>
      <c r="F806" s="3">
        <f>ROUND(2*E806,0)/2</f>
        <v>-16161</v>
      </c>
      <c r="G806" s="3">
        <f>C806-(C$7+C$8*F806)</f>
        <v>-1.3707999991311226E-2</v>
      </c>
      <c r="I806" s="3">
        <f>G806</f>
        <v>-1.3707999991311226E-2</v>
      </c>
      <c r="O806" s="5">
        <f ca="1">+C$11+C$12*F806</f>
        <v>3.8309743518501931E-4</v>
      </c>
      <c r="Q806" s="4">
        <f>C806-15018.5</f>
        <v>27896.963000000003</v>
      </c>
      <c r="AC806" s="3">
        <v>8</v>
      </c>
      <c r="AE806" s="3" t="s">
        <v>2038</v>
      </c>
    </row>
    <row r="807" spans="1:33" x14ac:dyDescent="0.2">
      <c r="A807" s="19" t="s">
        <v>2103</v>
      </c>
      <c r="B807" s="59"/>
      <c r="C807" s="60">
        <v>42915.472999999998</v>
      </c>
      <c r="D807" s="60"/>
      <c r="E807" s="3">
        <f>(C807-C$7)/C$8</f>
        <v>-16161.006252191974</v>
      </c>
      <c r="F807" s="3">
        <f>ROUND(2*E807,0)/2</f>
        <v>-16161</v>
      </c>
      <c r="G807" s="3">
        <f>C807-(C$7+C$8*F807)</f>
        <v>-3.7079999965499155E-3</v>
      </c>
      <c r="I807" s="3">
        <f>G807</f>
        <v>-3.7079999965499155E-3</v>
      </c>
      <c r="O807" s="5">
        <f ca="1">+C$11+C$12*F807</f>
        <v>3.8309743518501931E-4</v>
      </c>
      <c r="Q807" s="4">
        <f>C807-15018.5</f>
        <v>27896.972999999998</v>
      </c>
      <c r="AC807" s="3">
        <v>6</v>
      </c>
      <c r="AE807" s="3" t="s">
        <v>2040</v>
      </c>
      <c r="AG807" s="3" t="s">
        <v>2127</v>
      </c>
    </row>
    <row r="808" spans="1:33" x14ac:dyDescent="0.2">
      <c r="A808" s="19" t="s">
        <v>2279</v>
      </c>
      <c r="B808" s="59"/>
      <c r="C808" s="60">
        <v>42923.77</v>
      </c>
      <c r="D808" s="60"/>
      <c r="E808" s="3">
        <f>(C808-C$7)/C$8</f>
        <v>-16147.01638249656</v>
      </c>
      <c r="F808" s="3">
        <f>ROUND(2*E808,0)/2</f>
        <v>-16147</v>
      </c>
      <c r="G808" s="3">
        <f>C808-(C$7+C$8*F808)</f>
        <v>-9.7160000004805624E-3</v>
      </c>
      <c r="I808" s="3">
        <f>G808</f>
        <v>-9.7160000004805624E-3</v>
      </c>
      <c r="O808" s="5">
        <f ca="1">+C$11+C$12*F808</f>
        <v>3.8052682412834538E-4</v>
      </c>
      <c r="Q808" s="4">
        <f>C808-15018.5</f>
        <v>27905.269999999997</v>
      </c>
      <c r="AG808" s="3" t="s">
        <v>2127</v>
      </c>
    </row>
    <row r="809" spans="1:33" x14ac:dyDescent="0.2">
      <c r="A809" s="101" t="s">
        <v>1110</v>
      </c>
      <c r="B809" s="102" t="s">
        <v>2245</v>
      </c>
      <c r="C809" s="103">
        <v>42947.491000000002</v>
      </c>
      <c r="D809" s="103" t="s">
        <v>2319</v>
      </c>
      <c r="E809" s="19">
        <f>(C809-C$7)/C$8</f>
        <v>-16107.019552432073</v>
      </c>
      <c r="F809" s="3">
        <f>ROUND(2*E809,0)/2</f>
        <v>-16107</v>
      </c>
      <c r="G809" s="3">
        <f>C809-(C$7+C$8*F809)</f>
        <v>-1.1595999996643513E-2</v>
      </c>
      <c r="J809" s="3">
        <f>G809</f>
        <v>-1.1595999996643513E-2</v>
      </c>
      <c r="O809" s="5">
        <f ca="1">+C$11+C$12*F809</f>
        <v>3.7318222110927684E-4</v>
      </c>
      <c r="Q809" s="4">
        <f>C809-15018.5</f>
        <v>27928.991000000002</v>
      </c>
      <c r="AG809" s="3" t="s">
        <v>2127</v>
      </c>
    </row>
    <row r="810" spans="1:33" x14ac:dyDescent="0.2">
      <c r="A810" s="101" t="s">
        <v>4344</v>
      </c>
      <c r="B810" s="102" t="s">
        <v>2245</v>
      </c>
      <c r="C810" s="103">
        <v>42963.495999999999</v>
      </c>
      <c r="D810" s="103" t="s">
        <v>2319</v>
      </c>
      <c r="E810" s="19">
        <f>(C810-C$7)/C$8</f>
        <v>-16080.032947095795</v>
      </c>
      <c r="F810" s="3">
        <f>ROUND(2*E810,0)/2</f>
        <v>-16080</v>
      </c>
      <c r="G810" s="3">
        <f>C810-(C$7+C$8*F810)</f>
        <v>-1.9539999993867241E-2</v>
      </c>
      <c r="I810" s="3">
        <f>G810</f>
        <v>-1.9539999993867241E-2</v>
      </c>
      <c r="O810" s="5">
        <f ca="1">+C$11+C$12*F810</f>
        <v>3.682246140714056E-4</v>
      </c>
      <c r="Q810" s="4">
        <f>C810-15018.5</f>
        <v>27944.995999999999</v>
      </c>
      <c r="AG810" s="3" t="s">
        <v>2127</v>
      </c>
    </row>
    <row r="811" spans="1:33" x14ac:dyDescent="0.2">
      <c r="A811" s="101" t="s">
        <v>4344</v>
      </c>
      <c r="B811" s="102" t="s">
        <v>2245</v>
      </c>
      <c r="C811" s="103">
        <v>42966.468999999997</v>
      </c>
      <c r="D811" s="103" t="s">
        <v>2319</v>
      </c>
      <c r="E811" s="19">
        <f>(C811-C$7)/C$8</f>
        <v>-16075.020065017399</v>
      </c>
      <c r="F811" s="3">
        <f>ROUND(2*E811,0)/2</f>
        <v>-16075</v>
      </c>
      <c r="G811" s="3">
        <f>C811-(C$7+C$8*F811)</f>
        <v>-1.1899999997694977E-2</v>
      </c>
      <c r="I811" s="3">
        <f>G811</f>
        <v>-1.1899999997694977E-2</v>
      </c>
      <c r="O811" s="5">
        <f ca="1">+C$11+C$12*F811</f>
        <v>3.6730653869402165E-4</v>
      </c>
      <c r="Q811" s="4">
        <f>C811-15018.5</f>
        <v>27947.968999999997</v>
      </c>
      <c r="AG811" s="3" t="s">
        <v>2127</v>
      </c>
    </row>
    <row r="812" spans="1:33" x14ac:dyDescent="0.2">
      <c r="A812" s="101" t="s">
        <v>4344</v>
      </c>
      <c r="B812" s="102" t="s">
        <v>2245</v>
      </c>
      <c r="C812" s="103">
        <v>42966.474999999999</v>
      </c>
      <c r="D812" s="103" t="s">
        <v>2319</v>
      </c>
      <c r="E812" s="19">
        <f>(C812-C$7)/C$8</f>
        <v>-16075.009948201901</v>
      </c>
      <c r="F812" s="3">
        <f>ROUND(2*E812,0)/2</f>
        <v>-16075</v>
      </c>
      <c r="G812" s="3">
        <f>C812-(C$7+C$8*F812)</f>
        <v>-5.8999999964726157E-3</v>
      </c>
      <c r="I812" s="3">
        <f>G812</f>
        <v>-5.8999999964726157E-3</v>
      </c>
      <c r="O812" s="5">
        <f ca="1">+C$11+C$12*F812</f>
        <v>3.6730653869402165E-4</v>
      </c>
      <c r="Q812" s="4">
        <f>C812-15018.5</f>
        <v>27947.974999999999</v>
      </c>
      <c r="AG812" s="3" t="s">
        <v>2127</v>
      </c>
    </row>
    <row r="813" spans="1:33" x14ac:dyDescent="0.2">
      <c r="A813" s="19" t="s">
        <v>2279</v>
      </c>
      <c r="B813" s="59"/>
      <c r="C813" s="60">
        <v>42980.705000000002</v>
      </c>
      <c r="D813" s="60"/>
      <c r="E813" s="3">
        <f>(C813-C$7)/C$8</f>
        <v>-16051.016234116591</v>
      </c>
      <c r="F813" s="3">
        <f>ROUND(2*E813,0)/2</f>
        <v>-16051</v>
      </c>
      <c r="G813" s="3">
        <f>C813-(C$7+C$8*F813)</f>
        <v>-9.6279999925172888E-3</v>
      </c>
      <c r="I813" s="3">
        <f>G813</f>
        <v>-9.6279999925172888E-3</v>
      </c>
      <c r="O813" s="5">
        <f ca="1">+C$11+C$12*F813</f>
        <v>3.628997768825807E-4</v>
      </c>
      <c r="Q813" s="4">
        <f>C813-15018.5</f>
        <v>27962.205000000002</v>
      </c>
      <c r="AG813" s="3" t="s">
        <v>2127</v>
      </c>
    </row>
    <row r="814" spans="1:33" x14ac:dyDescent="0.2">
      <c r="A814" s="19" t="s">
        <v>2279</v>
      </c>
      <c r="B814" s="59"/>
      <c r="C814" s="60">
        <v>42986.633999999998</v>
      </c>
      <c r="D814" s="60"/>
      <c r="E814" s="3">
        <f>(C814-C$7)/C$8</f>
        <v>-16041.019134270373</v>
      </c>
      <c r="F814" s="3">
        <f>ROUND(2*E814,0)/2</f>
        <v>-16041</v>
      </c>
      <c r="G814" s="3">
        <f>C814-(C$7+C$8*F814)</f>
        <v>-1.1347999999998137E-2</v>
      </c>
      <c r="I814" s="3">
        <f>G814</f>
        <v>-1.1347999999998137E-2</v>
      </c>
      <c r="O814" s="5">
        <f ca="1">+C$11+C$12*F814</f>
        <v>3.6106362612781367E-4</v>
      </c>
      <c r="Q814" s="4">
        <f>C814-15018.5</f>
        <v>27968.133999999998</v>
      </c>
    </row>
    <row r="815" spans="1:33" x14ac:dyDescent="0.2">
      <c r="A815" s="19" t="s">
        <v>2106</v>
      </c>
      <c r="B815" s="59"/>
      <c r="C815" s="60">
        <v>42988.421999999999</v>
      </c>
      <c r="D815" s="60"/>
      <c r="E815" s="3">
        <f>(C815-C$7)/C$8</f>
        <v>-16038.004323252486</v>
      </c>
      <c r="F815" s="3">
        <f>ROUND(2*E815,0)/2</f>
        <v>-16038</v>
      </c>
      <c r="G815" s="3">
        <f>C815-(C$7+C$8*F815)</f>
        <v>-2.564000002166722E-3</v>
      </c>
      <c r="I815" s="3">
        <f>G815</f>
        <v>-2.564000002166722E-3</v>
      </c>
      <c r="O815" s="5">
        <f ca="1">+C$11+C$12*F815</f>
        <v>3.6051278090138339E-4</v>
      </c>
      <c r="Q815" s="4">
        <f>C815-15018.5</f>
        <v>27969.921999999999</v>
      </c>
      <c r="AC815" s="3">
        <v>10</v>
      </c>
      <c r="AE815" s="3" t="s">
        <v>2040</v>
      </c>
    </row>
    <row r="816" spans="1:33" x14ac:dyDescent="0.2">
      <c r="A816" s="19" t="s">
        <v>2106</v>
      </c>
      <c r="B816" s="59"/>
      <c r="C816" s="60">
        <v>42989.593000000001</v>
      </c>
      <c r="D816" s="60"/>
      <c r="E816" s="3">
        <f>(C816-C$7)/C$8</f>
        <v>-16036.029858094795</v>
      </c>
      <c r="F816" s="3">
        <f>ROUND(2*E816,0)/2</f>
        <v>-16036</v>
      </c>
      <c r="G816" s="3">
        <f>C816-(C$7+C$8*F816)</f>
        <v>-1.7707999992126133E-2</v>
      </c>
      <c r="I816" s="3">
        <f>G816</f>
        <v>-1.7707999992126133E-2</v>
      </c>
      <c r="O816" s="5">
        <f ca="1">+C$11+C$12*F816</f>
        <v>3.6014555075042972E-4</v>
      </c>
      <c r="Q816" s="4">
        <f>C816-15018.5</f>
        <v>27971.093000000001</v>
      </c>
      <c r="AC816" s="3">
        <v>6</v>
      </c>
      <c r="AE816" s="3" t="s">
        <v>2040</v>
      </c>
    </row>
    <row r="817" spans="1:33" x14ac:dyDescent="0.2">
      <c r="A817" s="19" t="s">
        <v>2279</v>
      </c>
      <c r="B817" s="59"/>
      <c r="C817" s="60">
        <v>42999.686999999998</v>
      </c>
      <c r="D817" s="60"/>
      <c r="E817" s="3">
        <f>(C817-C$7)/C$8</f>
        <v>-16019.010002158251</v>
      </c>
      <c r="F817" s="3">
        <f>ROUND(2*E817,0)/2</f>
        <v>-16019</v>
      </c>
      <c r="G817" s="3">
        <f>C817-(C$7+C$8*F817)</f>
        <v>-5.9320000000298023E-3</v>
      </c>
      <c r="I817" s="3">
        <f>G817</f>
        <v>-5.9320000000298023E-3</v>
      </c>
      <c r="O817" s="5">
        <f ca="1">+C$11+C$12*F817</f>
        <v>3.5702409446732595E-4</v>
      </c>
      <c r="Q817" s="4">
        <f>C817-15018.5</f>
        <v>27981.186999999998</v>
      </c>
    </row>
    <row r="818" spans="1:33" x14ac:dyDescent="0.2">
      <c r="A818" s="19" t="s">
        <v>2106</v>
      </c>
      <c r="B818" s="59"/>
      <c r="C818" s="60">
        <v>43004.436000000002</v>
      </c>
      <c r="D818" s="60"/>
      <c r="E818" s="3">
        <f>(C818-C$7)/C$8</f>
        <v>-16011.002542692953</v>
      </c>
      <c r="F818" s="3">
        <f>ROUND(2*E818,0)/2</f>
        <v>-16011</v>
      </c>
      <c r="G818" s="3">
        <f>C818-(C$7+C$8*F818)</f>
        <v>-1.5079999939189292E-3</v>
      </c>
      <c r="I818" s="3">
        <f>G818</f>
        <v>-1.5079999939189292E-3</v>
      </c>
      <c r="O818" s="5">
        <f ca="1">+C$11+C$12*F818</f>
        <v>3.5555517386351215E-4</v>
      </c>
      <c r="Q818" s="4">
        <f>C818-15018.5</f>
        <v>27985.936000000002</v>
      </c>
      <c r="AC818" s="3">
        <v>11</v>
      </c>
      <c r="AE818" s="3" t="s">
        <v>2040</v>
      </c>
    </row>
    <row r="819" spans="1:33" x14ac:dyDescent="0.2">
      <c r="A819" s="101" t="s">
        <v>4344</v>
      </c>
      <c r="B819" s="102" t="s">
        <v>2245</v>
      </c>
      <c r="C819" s="103">
        <v>43007.392999999996</v>
      </c>
      <c r="D819" s="103" t="s">
        <v>2319</v>
      </c>
      <c r="E819" s="19">
        <f>(C819-C$7)/C$8</f>
        <v>-16006.01663878922</v>
      </c>
      <c r="F819" s="3">
        <f>ROUND(2*E819,0)/2</f>
        <v>-16006</v>
      </c>
      <c r="G819" s="3">
        <f>C819-(C$7+C$8*F819)</f>
        <v>-9.868000001006294E-3</v>
      </c>
      <c r="I819" s="3">
        <f>G819</f>
        <v>-9.868000001006294E-3</v>
      </c>
      <c r="O819" s="5">
        <f ca="1">+C$11+C$12*F819</f>
        <v>3.5463709848612864E-4</v>
      </c>
      <c r="Q819" s="4">
        <f>C819-15018.5</f>
        <v>27988.892999999996</v>
      </c>
    </row>
    <row r="820" spans="1:33" x14ac:dyDescent="0.2">
      <c r="A820" s="101" t="s">
        <v>4344</v>
      </c>
      <c r="B820" s="102" t="s">
        <v>2245</v>
      </c>
      <c r="C820" s="103">
        <v>43014.504000000001</v>
      </c>
      <c r="D820" s="103" t="s">
        <v>2319</v>
      </c>
      <c r="E820" s="19">
        <f>(C820-C$7)/C$8</f>
        <v>-15994.026526290225</v>
      </c>
      <c r="F820" s="3">
        <f>ROUND(2*E820,0)/2</f>
        <v>-15994</v>
      </c>
      <c r="G820" s="3">
        <f>C820-(C$7+C$8*F820)</f>
        <v>-1.5731999999843538E-2</v>
      </c>
      <c r="I820" s="3">
        <f>G820</f>
        <v>-1.5731999999843538E-2</v>
      </c>
      <c r="O820" s="5">
        <f ca="1">+C$11+C$12*F820</f>
        <v>3.5243371758040794E-4</v>
      </c>
      <c r="Q820" s="4">
        <f>C820-15018.5</f>
        <v>27996.004000000001</v>
      </c>
    </row>
    <row r="821" spans="1:33" x14ac:dyDescent="0.2">
      <c r="A821" s="101" t="s">
        <v>4344</v>
      </c>
      <c r="B821" s="102" t="s">
        <v>2245</v>
      </c>
      <c r="C821" s="103">
        <v>43014.506999999998</v>
      </c>
      <c r="D821" s="103" t="s">
        <v>2319</v>
      </c>
      <c r="E821" s="19">
        <f>(C821-C$7)/C$8</f>
        <v>-15994.021467882481</v>
      </c>
      <c r="F821" s="3">
        <f>ROUND(2*E821,0)/2</f>
        <v>-15994</v>
      </c>
      <c r="G821" s="3">
        <f>C821-(C$7+C$8*F821)</f>
        <v>-1.2732000002870336E-2</v>
      </c>
      <c r="I821" s="3">
        <f>G821</f>
        <v>-1.2732000002870336E-2</v>
      </c>
      <c r="O821" s="5">
        <f ca="1">+C$11+C$12*F821</f>
        <v>3.5243371758040794E-4</v>
      </c>
      <c r="Q821" s="4">
        <f>C821-15018.5</f>
        <v>27996.006999999998</v>
      </c>
      <c r="AG821" s="3" t="s">
        <v>2127</v>
      </c>
    </row>
    <row r="822" spans="1:33" x14ac:dyDescent="0.2">
      <c r="A822" s="101" t="s">
        <v>4344</v>
      </c>
      <c r="B822" s="102" t="s">
        <v>2245</v>
      </c>
      <c r="C822" s="103">
        <v>43014.51</v>
      </c>
      <c r="D822" s="103" t="s">
        <v>2319</v>
      </c>
      <c r="E822" s="19">
        <f>(C822-C$7)/C$8</f>
        <v>-15994.016409474725</v>
      </c>
      <c r="F822" s="3">
        <f>ROUND(2*E822,0)/2</f>
        <v>-15994</v>
      </c>
      <c r="G822" s="3">
        <f>C822-(C$7+C$8*F822)</f>
        <v>-9.7319999986211769E-3</v>
      </c>
      <c r="I822" s="3">
        <f>G822</f>
        <v>-9.7319999986211769E-3</v>
      </c>
      <c r="O822" s="5">
        <f ca="1">+C$11+C$12*F822</f>
        <v>3.5243371758040794E-4</v>
      </c>
      <c r="Q822" s="4">
        <f>C822-15018.5</f>
        <v>27996.010000000002</v>
      </c>
    </row>
    <row r="823" spans="1:33" x14ac:dyDescent="0.2">
      <c r="A823" s="101" t="s">
        <v>4344</v>
      </c>
      <c r="B823" s="102" t="s">
        <v>2245</v>
      </c>
      <c r="C823" s="103">
        <v>43014.512000000002</v>
      </c>
      <c r="D823" s="103" t="s">
        <v>2319</v>
      </c>
      <c r="E823" s="19">
        <f>(C823-C$7)/C$8</f>
        <v>-15994.013037202893</v>
      </c>
      <c r="F823" s="3">
        <f>ROUND(2*E823,0)/2</f>
        <v>-15994</v>
      </c>
      <c r="G823" s="3">
        <f>C823-(C$7+C$8*F823)</f>
        <v>-7.7319999982137233E-3</v>
      </c>
      <c r="I823" s="3">
        <f>G823</f>
        <v>-7.7319999982137233E-3</v>
      </c>
      <c r="O823" s="5">
        <f ca="1">+C$11+C$12*F823</f>
        <v>3.5243371758040794E-4</v>
      </c>
      <c r="Q823" s="4">
        <f>C823-15018.5</f>
        <v>27996.012000000002</v>
      </c>
    </row>
    <row r="824" spans="1:33" x14ac:dyDescent="0.2">
      <c r="A824" s="101" t="s">
        <v>4344</v>
      </c>
      <c r="B824" s="102" t="s">
        <v>2245</v>
      </c>
      <c r="C824" s="103">
        <v>43014.512999999999</v>
      </c>
      <c r="D824" s="103" t="s">
        <v>2319</v>
      </c>
      <c r="E824" s="19">
        <f>(C824-C$7)/C$8</f>
        <v>-15994.011351066983</v>
      </c>
      <c r="F824" s="3">
        <f>ROUND(2*E824,0)/2</f>
        <v>-15994</v>
      </c>
      <c r="G824" s="3">
        <f>C824-(C$7+C$8*F824)</f>
        <v>-6.7320000016479753E-3</v>
      </c>
      <c r="I824" s="3">
        <f>G824</f>
        <v>-6.7320000016479753E-3</v>
      </c>
      <c r="O824" s="5">
        <f ca="1">+C$11+C$12*F824</f>
        <v>3.5243371758040794E-4</v>
      </c>
      <c r="Q824" s="4">
        <f>C824-15018.5</f>
        <v>27996.012999999999</v>
      </c>
      <c r="AG824" s="3" t="s">
        <v>2127</v>
      </c>
    </row>
    <row r="825" spans="1:33" x14ac:dyDescent="0.2">
      <c r="A825" s="101" t="s">
        <v>4344</v>
      </c>
      <c r="B825" s="102" t="s">
        <v>2245</v>
      </c>
      <c r="C825" s="103">
        <v>43014.514999999999</v>
      </c>
      <c r="D825" s="103" t="s">
        <v>2319</v>
      </c>
      <c r="E825" s="19">
        <f>(C825-C$7)/C$8</f>
        <v>-15994.007978795149</v>
      </c>
      <c r="F825" s="3">
        <f>ROUND(2*E825,0)/2</f>
        <v>-15994</v>
      </c>
      <c r="G825" s="3">
        <f>C825-(C$7+C$8*F825)</f>
        <v>-4.7320000012405217E-3</v>
      </c>
      <c r="I825" s="3">
        <f>G825</f>
        <v>-4.7320000012405217E-3</v>
      </c>
      <c r="O825" s="5">
        <f ca="1">+C$11+C$12*F825</f>
        <v>3.5243371758040794E-4</v>
      </c>
      <c r="Q825" s="4">
        <f>C825-15018.5</f>
        <v>27996.014999999999</v>
      </c>
    </row>
    <row r="826" spans="1:33" x14ac:dyDescent="0.2">
      <c r="A826" s="101" t="s">
        <v>4344</v>
      </c>
      <c r="B826" s="102" t="s">
        <v>2245</v>
      </c>
      <c r="C826" s="103">
        <v>43014.517999999996</v>
      </c>
      <c r="D826" s="103" t="s">
        <v>2319</v>
      </c>
      <c r="E826" s="19">
        <f>(C826-C$7)/C$8</f>
        <v>-15994.002920387407</v>
      </c>
      <c r="F826" s="3">
        <f>ROUND(2*E826,0)/2</f>
        <v>-15994</v>
      </c>
      <c r="G826" s="3">
        <f>C826-(C$7+C$8*F826)</f>
        <v>-1.73200000426732E-3</v>
      </c>
      <c r="I826" s="3">
        <f>G826</f>
        <v>-1.73200000426732E-3</v>
      </c>
      <c r="O826" s="5">
        <f ca="1">+C$11+C$12*F826</f>
        <v>3.5243371758040794E-4</v>
      </c>
      <c r="Q826" s="4">
        <f>C826-15018.5</f>
        <v>27996.017999999996</v>
      </c>
      <c r="AG826" s="3" t="s">
        <v>2127</v>
      </c>
    </row>
    <row r="827" spans="1:33" x14ac:dyDescent="0.2">
      <c r="A827" s="101" t="s">
        <v>4441</v>
      </c>
      <c r="B827" s="102" t="s">
        <v>2245</v>
      </c>
      <c r="C827" s="103">
        <v>43046.533000000003</v>
      </c>
      <c r="D827" s="103" t="s">
        <v>2319</v>
      </c>
      <c r="E827" s="19">
        <f>(C827-C$7)/C$8</f>
        <v>-15940.021279035249</v>
      </c>
      <c r="F827" s="3">
        <f>ROUND(2*E827,0)/2</f>
        <v>-15940</v>
      </c>
      <c r="G827" s="3">
        <f>C827-(C$7+C$8*F827)</f>
        <v>-1.2619999994058162E-2</v>
      </c>
      <c r="I827" s="3">
        <f>G827</f>
        <v>-1.2619999994058162E-2</v>
      </c>
      <c r="O827" s="5">
        <f ca="1">+C$11+C$12*F827</f>
        <v>3.4251850350466547E-4</v>
      </c>
      <c r="Q827" s="4">
        <f>C827-15018.5</f>
        <v>28028.033000000003</v>
      </c>
      <c r="AG827" s="3" t="s">
        <v>2127</v>
      </c>
    </row>
    <row r="828" spans="1:33" x14ac:dyDescent="0.2">
      <c r="A828" s="19" t="s">
        <v>2107</v>
      </c>
      <c r="B828" s="59"/>
      <c r="C828" s="60">
        <v>43046.582999999999</v>
      </c>
      <c r="D828" s="60"/>
      <c r="E828" s="3">
        <f>(C828-C$7)/C$8</f>
        <v>-15939.936972239455</v>
      </c>
      <c r="F828" s="3">
        <f>ROUND(2*E828,0)/2</f>
        <v>-15940</v>
      </c>
      <c r="O828" s="5">
        <f ca="1">+C$11+C$12*F828</f>
        <v>3.4251850350466547E-4</v>
      </c>
      <c r="Q828" s="4">
        <f>C828-15018.5</f>
        <v>28028.082999999999</v>
      </c>
      <c r="U828" s="3">
        <f>C828-(C$7+C$8*F828)</f>
        <v>3.7380000001576263E-2</v>
      </c>
      <c r="AC828" s="3">
        <v>11</v>
      </c>
      <c r="AE828" s="3" t="s">
        <v>2040</v>
      </c>
    </row>
    <row r="829" spans="1:33" x14ac:dyDescent="0.2">
      <c r="A829" s="101" t="s">
        <v>4344</v>
      </c>
      <c r="B829" s="102" t="s">
        <v>2245</v>
      </c>
      <c r="C829" s="103">
        <v>43048.305999999997</v>
      </c>
      <c r="D829" s="103" t="s">
        <v>2319</v>
      </c>
      <c r="E829" s="19">
        <f>(C829-C$7)/C$8</f>
        <v>-15937.031760056114</v>
      </c>
      <c r="F829" s="3">
        <f>ROUND(2*E829,0)/2</f>
        <v>-15937</v>
      </c>
      <c r="G829" s="3">
        <f>C829-(C$7+C$8*F829)</f>
        <v>-1.8836000002920628E-2</v>
      </c>
      <c r="I829" s="3">
        <f>G829</f>
        <v>-1.8836000002920628E-2</v>
      </c>
      <c r="O829" s="5">
        <f ca="1">+C$11+C$12*F829</f>
        <v>3.4196765827823519E-4</v>
      </c>
      <c r="Q829" s="4">
        <f>C829-15018.5</f>
        <v>28029.805999999997</v>
      </c>
    </row>
    <row r="830" spans="1:33" x14ac:dyDescent="0.2">
      <c r="A830" s="19" t="s">
        <v>2279</v>
      </c>
      <c r="B830" s="59"/>
      <c r="C830" s="60">
        <v>43053.650999999998</v>
      </c>
      <c r="D830" s="60"/>
      <c r="E830" s="3">
        <f>(C830-C$7)/C$8</f>
        <v>-15928.019363584857</v>
      </c>
      <c r="F830" s="3">
        <f>ROUND(2*E830,0)/2</f>
        <v>-15928</v>
      </c>
      <c r="G830" s="3">
        <f>C830-(C$7+C$8*F830)</f>
        <v>-1.1484000002383254E-2</v>
      </c>
      <c r="I830" s="3">
        <f>G830</f>
        <v>-1.1484000002383254E-2</v>
      </c>
      <c r="O830" s="5">
        <f ca="1">+C$11+C$12*F830</f>
        <v>3.4031512259894477E-4</v>
      </c>
      <c r="Q830" s="4">
        <f>C830-15018.5</f>
        <v>28035.150999999998</v>
      </c>
    </row>
    <row r="831" spans="1:33" x14ac:dyDescent="0.2">
      <c r="A831" s="19" t="s">
        <v>2279</v>
      </c>
      <c r="B831" s="59"/>
      <c r="C831" s="60">
        <v>43053.656000000003</v>
      </c>
      <c r="D831" s="60"/>
      <c r="E831" s="3">
        <f>(C831-C$7)/C$8</f>
        <v>-15928.010932905268</v>
      </c>
      <c r="F831" s="3">
        <f>ROUND(2*E831,0)/2</f>
        <v>-15928</v>
      </c>
      <c r="G831" s="3">
        <f>C831-(C$7+C$8*F831)</f>
        <v>-6.4839999977266416E-3</v>
      </c>
      <c r="I831" s="3">
        <f>G831</f>
        <v>-6.4839999977266416E-3</v>
      </c>
      <c r="O831" s="5">
        <f ca="1">+C$11+C$12*F831</f>
        <v>3.4031512259894477E-4</v>
      </c>
      <c r="Q831" s="4">
        <f>C831-15018.5</f>
        <v>28035.156000000003</v>
      </c>
      <c r="AG831" s="3" t="s">
        <v>2127</v>
      </c>
    </row>
    <row r="832" spans="1:33" x14ac:dyDescent="0.2">
      <c r="A832" s="19" t="s">
        <v>2107</v>
      </c>
      <c r="B832" s="59"/>
      <c r="C832" s="60">
        <v>43058.383000000002</v>
      </c>
      <c r="D832" s="60"/>
      <c r="E832" s="3">
        <f>(C832-C$7)/C$8</f>
        <v>-15920.040568430131</v>
      </c>
      <c r="F832" s="3">
        <f>ROUND(2*E832,0)/2</f>
        <v>-15920</v>
      </c>
      <c r="G832" s="3">
        <f>C832-(C$7+C$8*F832)</f>
        <v>-2.4059999996097758E-2</v>
      </c>
      <c r="I832" s="3">
        <f>G832</f>
        <v>-2.4059999996097758E-2</v>
      </c>
      <c r="O832" s="5">
        <f ca="1">+C$11+C$12*F832</f>
        <v>3.3884620199513098E-4</v>
      </c>
      <c r="Q832" s="4">
        <f>C832-15018.5</f>
        <v>28039.883000000002</v>
      </c>
      <c r="AC832" s="3">
        <v>7</v>
      </c>
      <c r="AE832" s="3" t="s">
        <v>2050</v>
      </c>
      <c r="AG832" s="3" t="s">
        <v>2127</v>
      </c>
    </row>
    <row r="833" spans="1:33" x14ac:dyDescent="0.2">
      <c r="A833" s="19" t="s">
        <v>2107</v>
      </c>
      <c r="B833" s="59"/>
      <c r="C833" s="60">
        <v>43061.357000000004</v>
      </c>
      <c r="D833" s="60"/>
      <c r="E833" s="3">
        <f>(C833-C$7)/C$8</f>
        <v>-15915.026000215814</v>
      </c>
      <c r="F833" s="3">
        <f>ROUND(2*E833,0)/2</f>
        <v>-15915</v>
      </c>
      <c r="G833" s="3">
        <f>C833-(C$7+C$8*F833)</f>
        <v>-1.5419999996083789E-2</v>
      </c>
      <c r="I833" s="3">
        <f>G833</f>
        <v>-1.5419999996083789E-2</v>
      </c>
      <c r="O833" s="5">
        <f ca="1">+C$11+C$12*F833</f>
        <v>3.3792812661774746E-4</v>
      </c>
      <c r="Q833" s="4">
        <f>C833-15018.5</f>
        <v>28042.857000000004</v>
      </c>
      <c r="AC833" s="3">
        <v>9</v>
      </c>
      <c r="AE833" s="3" t="s">
        <v>2050</v>
      </c>
      <c r="AG833" s="3" t="s">
        <v>2127</v>
      </c>
    </row>
    <row r="834" spans="1:33" x14ac:dyDescent="0.2">
      <c r="A834" s="101" t="s">
        <v>1110</v>
      </c>
      <c r="B834" s="102" t="s">
        <v>2245</v>
      </c>
      <c r="C834" s="103">
        <v>43061.3603</v>
      </c>
      <c r="D834" s="103" t="s">
        <v>2319</v>
      </c>
      <c r="E834" s="19">
        <f>(C834-C$7)/C$8</f>
        <v>-15915.020435967295</v>
      </c>
      <c r="F834" s="3">
        <f>ROUND(2*E834,0)/2</f>
        <v>-15915</v>
      </c>
      <c r="G834" s="3">
        <f>C834-(C$7+C$8*F834)</f>
        <v>-1.2119999999413267E-2</v>
      </c>
      <c r="J834" s="3">
        <f>G834</f>
        <v>-1.2119999999413267E-2</v>
      </c>
      <c r="O834" s="5">
        <f ca="1">+C$11+C$12*F834</f>
        <v>3.3792812661774746E-4</v>
      </c>
      <c r="Q834" s="4">
        <f>C834-15018.5</f>
        <v>28042.8603</v>
      </c>
      <c r="AG834" s="3" t="s">
        <v>2127</v>
      </c>
    </row>
    <row r="835" spans="1:33" x14ac:dyDescent="0.2">
      <c r="A835" s="19" t="s">
        <v>2110</v>
      </c>
      <c r="B835" s="59"/>
      <c r="C835" s="60">
        <v>43067.294999999998</v>
      </c>
      <c r="D835" s="60"/>
      <c r="E835" s="3">
        <f>(C835-C$7)/C$8</f>
        <v>-15905.013725146353</v>
      </c>
      <c r="F835" s="3">
        <f>ROUND(2*E835,0)/2</f>
        <v>-15905</v>
      </c>
      <c r="G835" s="3">
        <f>C835-(C$7+C$8*F835)</f>
        <v>-8.139999998093117E-3</v>
      </c>
      <c r="I835" s="3">
        <f>G835</f>
        <v>-8.139999998093117E-3</v>
      </c>
      <c r="O835" s="5">
        <f ca="1">+C$11+C$12*F835</f>
        <v>3.3609197586298043E-4</v>
      </c>
      <c r="Q835" s="4">
        <f>C835-15018.5</f>
        <v>28048.794999999998</v>
      </c>
      <c r="AC835" s="3">
        <v>7</v>
      </c>
      <c r="AE835" s="3" t="s">
        <v>2109</v>
      </c>
      <c r="AG835" s="3" t="s">
        <v>2127</v>
      </c>
    </row>
    <row r="836" spans="1:33" x14ac:dyDescent="0.2">
      <c r="A836" s="19" t="s">
        <v>2107</v>
      </c>
      <c r="B836" s="59"/>
      <c r="C836" s="60">
        <v>43074.41</v>
      </c>
      <c r="D836" s="60"/>
      <c r="E836" s="3">
        <f>(C836-C$7)/C$8</f>
        <v>-15893.016868103692</v>
      </c>
      <c r="F836" s="3">
        <f>ROUND(2*E836,0)/2</f>
        <v>-15893</v>
      </c>
      <c r="G836" s="3">
        <f>C836-(C$7+C$8*F836)</f>
        <v>-1.0003999996115454E-2</v>
      </c>
      <c r="I836" s="3">
        <f>G836</f>
        <v>-1.0003999996115454E-2</v>
      </c>
      <c r="O836" s="5">
        <f ca="1">+C$11+C$12*F836</f>
        <v>3.3388859495725974E-4</v>
      </c>
      <c r="Q836" s="4">
        <f>C836-15018.5</f>
        <v>28055.910000000003</v>
      </c>
      <c r="AC836" s="3">
        <v>6</v>
      </c>
      <c r="AE836" s="3" t="s">
        <v>2050</v>
      </c>
      <c r="AG836" s="3" t="s">
        <v>2127</v>
      </c>
    </row>
    <row r="837" spans="1:33" x14ac:dyDescent="0.2">
      <c r="A837" s="101" t="s">
        <v>1110</v>
      </c>
      <c r="B837" s="102" t="s">
        <v>2245</v>
      </c>
      <c r="C837" s="103">
        <v>43077.374000000003</v>
      </c>
      <c r="D837" s="103" t="s">
        <v>2319</v>
      </c>
      <c r="E837" s="19">
        <f>(C837-C$7)/C$8</f>
        <v>-15888.019161248538</v>
      </c>
      <c r="F837" s="3">
        <f>ROUND(2*E837,0)/2</f>
        <v>-15888</v>
      </c>
      <c r="G837" s="3">
        <f>C837-(C$7+C$8*F837)</f>
        <v>-1.1363999990862794E-2</v>
      </c>
      <c r="J837" s="3">
        <f>G837</f>
        <v>-1.1363999990862794E-2</v>
      </c>
      <c r="O837" s="5">
        <f ca="1">+C$11+C$12*F837</f>
        <v>3.3297051957987623E-4</v>
      </c>
      <c r="Q837" s="4">
        <f>C837-15018.5</f>
        <v>28058.874000000003</v>
      </c>
      <c r="AG837" s="3" t="s">
        <v>2127</v>
      </c>
    </row>
    <row r="838" spans="1:33" x14ac:dyDescent="0.2">
      <c r="A838" s="101" t="s">
        <v>1110</v>
      </c>
      <c r="B838" s="102" t="s">
        <v>2245</v>
      </c>
      <c r="C838" s="103">
        <v>43078.560799999999</v>
      </c>
      <c r="D838" s="103" t="s">
        <v>2319</v>
      </c>
      <c r="E838" s="19">
        <f>(C838-C$7)/C$8</f>
        <v>-15886.018055143384</v>
      </c>
      <c r="F838" s="3">
        <f>ROUND(2*E838,0)/2</f>
        <v>-15886</v>
      </c>
      <c r="G838" s="3">
        <f>C838-(C$7+C$8*F838)</f>
        <v>-1.0707999994338024E-2</v>
      </c>
      <c r="J838" s="3">
        <f>G838</f>
        <v>-1.0707999994338024E-2</v>
      </c>
      <c r="O838" s="5">
        <f ca="1">+C$11+C$12*F838</f>
        <v>3.3260328942892256E-4</v>
      </c>
      <c r="Q838" s="4">
        <f>C838-15018.5</f>
        <v>28060.060799999999</v>
      </c>
      <c r="AG838" s="3" t="s">
        <v>2127</v>
      </c>
    </row>
    <row r="839" spans="1:33" x14ac:dyDescent="0.2">
      <c r="A839" s="19" t="s">
        <v>2279</v>
      </c>
      <c r="B839" s="59"/>
      <c r="C839" s="60">
        <v>43098.73</v>
      </c>
      <c r="D839" s="60"/>
      <c r="E839" s="3">
        <f>(C839-C$7)/C$8</f>
        <v>-15852.010042625505</v>
      </c>
      <c r="F839" s="3">
        <f>ROUND(2*E839,0)/2</f>
        <v>-15852</v>
      </c>
      <c r="G839" s="3">
        <f>C839-(C$7+C$8*F839)</f>
        <v>-5.9559999936027452E-3</v>
      </c>
      <c r="I839" s="3">
        <f>G839</f>
        <v>-5.9559999936027452E-3</v>
      </c>
      <c r="O839" s="5">
        <f ca="1">+C$11+C$12*F839</f>
        <v>3.2636037686271414E-4</v>
      </c>
      <c r="Q839" s="4">
        <f>C839-15018.5</f>
        <v>28080.230000000003</v>
      </c>
      <c r="AG839" s="3" t="s">
        <v>2127</v>
      </c>
    </row>
    <row r="840" spans="1:33" x14ac:dyDescent="0.2">
      <c r="A840" s="101" t="s">
        <v>845</v>
      </c>
      <c r="B840" s="102" t="s">
        <v>2245</v>
      </c>
      <c r="C840" s="103">
        <v>43115.330999999998</v>
      </c>
      <c r="D840" s="103" t="s">
        <v>2319</v>
      </c>
      <c r="E840" s="19">
        <f>(C840-C$7)/C$8</f>
        <v>-15824.018500283268</v>
      </c>
      <c r="F840" s="3">
        <f>ROUND(2*E840,0)/2</f>
        <v>-15824</v>
      </c>
      <c r="G840" s="3">
        <f>C840-(C$7+C$8*F840)</f>
        <v>-1.0971999996399973E-2</v>
      </c>
      <c r="I840" s="3">
        <f>G840</f>
        <v>-1.0971999996399973E-2</v>
      </c>
      <c r="O840" s="5">
        <f ca="1">+C$11+C$12*F840</f>
        <v>3.2121915474936629E-4</v>
      </c>
      <c r="Q840" s="4">
        <f>C840-15018.5</f>
        <v>28096.830999999998</v>
      </c>
      <c r="AG840" s="3" t="s">
        <v>2127</v>
      </c>
    </row>
    <row r="841" spans="1:33" x14ac:dyDescent="0.2">
      <c r="A841" s="19" t="s">
        <v>2279</v>
      </c>
      <c r="B841" s="59"/>
      <c r="C841" s="60">
        <v>43123.637000000002</v>
      </c>
      <c r="D841" s="60"/>
      <c r="E841" s="3">
        <f>(C841-C$7)/C$8</f>
        <v>-15810.0134553646</v>
      </c>
      <c r="F841" s="3">
        <f>ROUND(2*E841,0)/2</f>
        <v>-15810</v>
      </c>
      <c r="G841" s="3">
        <f>C841-(C$7+C$8*F841)</f>
        <v>-7.9799999948590994E-3</v>
      </c>
      <c r="I841" s="3">
        <f>G841</f>
        <v>-7.9799999948590994E-3</v>
      </c>
      <c r="O841" s="5">
        <f ca="1">+C$11+C$12*F841</f>
        <v>3.1864854369269236E-4</v>
      </c>
      <c r="Q841" s="4">
        <f>C841-15018.5</f>
        <v>28105.137000000002</v>
      </c>
    </row>
    <row r="842" spans="1:33" x14ac:dyDescent="0.2">
      <c r="A842" s="19" t="s">
        <v>2111</v>
      </c>
      <c r="B842" s="59"/>
      <c r="C842" s="60">
        <v>43134.311000000002</v>
      </c>
      <c r="D842" s="60"/>
      <c r="E842" s="3">
        <f>(C842-C$7)/C$8</f>
        <v>-15792.015640596748</v>
      </c>
      <c r="F842" s="3">
        <f>ROUND(2*E842,0)/2</f>
        <v>-15792</v>
      </c>
      <c r="G842" s="3">
        <f>C842-(C$7+C$8*F842)</f>
        <v>-9.2759999970439821E-3</v>
      </c>
      <c r="I842" s="3">
        <f>G842</f>
        <v>-9.2759999970439821E-3</v>
      </c>
      <c r="O842" s="5">
        <f ca="1">+C$11+C$12*F842</f>
        <v>3.1534347233411154E-4</v>
      </c>
      <c r="Q842" s="4">
        <f>C842-15018.5</f>
        <v>28115.811000000002</v>
      </c>
      <c r="AC842" s="3">
        <v>6</v>
      </c>
      <c r="AE842" s="3" t="s">
        <v>2050</v>
      </c>
    </row>
    <row r="843" spans="1:33" x14ac:dyDescent="0.2">
      <c r="A843" s="101" t="s">
        <v>1110</v>
      </c>
      <c r="B843" s="102" t="s">
        <v>2245</v>
      </c>
      <c r="C843" s="103">
        <v>43135.494500000001</v>
      </c>
      <c r="D843" s="103" t="s">
        <v>2319</v>
      </c>
      <c r="E843" s="19">
        <f>(C843-C$7)/C$8</f>
        <v>-15790.020098740113</v>
      </c>
      <c r="F843" s="3">
        <f>ROUND(2*E843,0)/2</f>
        <v>-15790</v>
      </c>
      <c r="G843" s="3">
        <f>C843-(C$7+C$8*F843)</f>
        <v>-1.1919999997189734E-2</v>
      </c>
      <c r="J843" s="3">
        <f>G843</f>
        <v>-1.1919999997189734E-2</v>
      </c>
      <c r="O843" s="5">
        <f ca="1">+C$11+C$12*F843</f>
        <v>3.1497624218315787E-4</v>
      </c>
      <c r="Q843" s="4">
        <f>C843-15018.5</f>
        <v>28116.994500000001</v>
      </c>
    </row>
    <row r="844" spans="1:33" x14ac:dyDescent="0.2">
      <c r="A844" s="19" t="s">
        <v>2238</v>
      </c>
      <c r="B844" s="59" t="s">
        <v>2245</v>
      </c>
      <c r="C844" s="60">
        <v>43138.461000000003</v>
      </c>
      <c r="D844" s="60"/>
      <c r="E844" s="3">
        <f>(C844-C$7)/C$8</f>
        <v>-15785.018176545163</v>
      </c>
      <c r="F844" s="3">
        <f>ROUND(2*E844,0)/2</f>
        <v>-15785</v>
      </c>
      <c r="G844" s="3">
        <f>C844-(C$7+C$8*F844)</f>
        <v>-1.0779999989608768E-2</v>
      </c>
      <c r="J844" s="3">
        <f>G844</f>
        <v>-1.0779999989608768E-2</v>
      </c>
      <c r="O844" s="5">
        <f ca="1">+C$11+C$12*F844</f>
        <v>3.1405816680577436E-4</v>
      </c>
      <c r="Q844" s="4">
        <f>C844-15018.5</f>
        <v>28119.961000000003</v>
      </c>
    </row>
    <row r="845" spans="1:33" x14ac:dyDescent="0.2">
      <c r="A845" s="101" t="s">
        <v>1110</v>
      </c>
      <c r="B845" s="102" t="s">
        <v>2245</v>
      </c>
      <c r="C845" s="103">
        <v>43192.429300000003</v>
      </c>
      <c r="D845" s="103" t="s">
        <v>2319</v>
      </c>
      <c r="E845" s="19">
        <f>(C845-C$7)/C$8</f>
        <v>-15694.020287587331</v>
      </c>
      <c r="F845" s="3">
        <f>ROUND(2*E845,0)/2</f>
        <v>-15694</v>
      </c>
      <c r="G845" s="3">
        <f>C845-(C$7+C$8*F845)</f>
        <v>-1.2031999991449993E-2</v>
      </c>
      <c r="J845" s="3">
        <f>G845</f>
        <v>-1.2031999991449993E-2</v>
      </c>
      <c r="O845" s="5">
        <f ca="1">+C$11+C$12*F845</f>
        <v>2.9734919493739319E-4</v>
      </c>
      <c r="Q845" s="4">
        <f>C845-15018.5</f>
        <v>28173.929300000003</v>
      </c>
    </row>
    <row r="846" spans="1:33" x14ac:dyDescent="0.2">
      <c r="A846" s="101" t="s">
        <v>1110</v>
      </c>
      <c r="B846" s="102" t="s">
        <v>2245</v>
      </c>
      <c r="C846" s="103">
        <v>43198.359900000003</v>
      </c>
      <c r="D846" s="103" t="s">
        <v>2319</v>
      </c>
      <c r="E846" s="19">
        <f>(C846-C$7)/C$8</f>
        <v>-15684.020489923641</v>
      </c>
      <c r="F846" s="3">
        <f>ROUND(2*E846,0)/2</f>
        <v>-15684</v>
      </c>
      <c r="G846" s="3">
        <f>C846-(C$7+C$8*F846)</f>
        <v>-1.2151999995694496E-2</v>
      </c>
      <c r="J846" s="3">
        <f>G846</f>
        <v>-1.2151999995694496E-2</v>
      </c>
      <c r="O846" s="5">
        <f ca="1">+C$11+C$12*F846</f>
        <v>2.9551304418262616E-4</v>
      </c>
      <c r="Q846" s="4">
        <f>C846-15018.5</f>
        <v>28179.859900000003</v>
      </c>
    </row>
    <row r="847" spans="1:33" x14ac:dyDescent="0.2">
      <c r="A847" s="19" t="s">
        <v>2279</v>
      </c>
      <c r="B847" s="59"/>
      <c r="C847" s="60">
        <v>43203.703000000001</v>
      </c>
      <c r="D847" s="60"/>
      <c r="E847" s="3">
        <f>(C847-C$7)/C$8</f>
        <v>-15675.01129711063</v>
      </c>
      <c r="F847" s="3">
        <f>ROUND(2*E847,0)/2</f>
        <v>-15675</v>
      </c>
      <c r="G847" s="3">
        <f>C847-(C$7+C$8*F847)</f>
        <v>-6.6999999908148311E-3</v>
      </c>
      <c r="I847" s="3">
        <f>G847</f>
        <v>-6.6999999908148311E-3</v>
      </c>
      <c r="O847" s="5">
        <f ca="1">+C$11+C$12*F847</f>
        <v>2.9386050850333575E-4</v>
      </c>
      <c r="Q847" s="4">
        <f>C847-15018.5</f>
        <v>28185.203000000001</v>
      </c>
      <c r="AG847" s="3" t="s">
        <v>2037</v>
      </c>
    </row>
    <row r="848" spans="1:33" x14ac:dyDescent="0.2">
      <c r="A848" s="101" t="s">
        <v>1110</v>
      </c>
      <c r="B848" s="102" t="s">
        <v>2245</v>
      </c>
      <c r="C848" s="103">
        <v>43218.5236</v>
      </c>
      <c r="D848" s="103" t="s">
        <v>2319</v>
      </c>
      <c r="E848" s="19">
        <f>(C848-C$7)/C$8</f>
        <v>-15650.02175115331</v>
      </c>
      <c r="F848" s="3">
        <f>ROUND(2*E848,0)/2</f>
        <v>-15650</v>
      </c>
      <c r="G848" s="3">
        <f>C848-(C$7+C$8*F848)</f>
        <v>-1.2899999994260725E-2</v>
      </c>
      <c r="J848" s="3">
        <f>G848</f>
        <v>-1.2899999994260725E-2</v>
      </c>
      <c r="O848" s="5">
        <f ca="1">+C$11+C$12*F848</f>
        <v>2.8927013161641774E-4</v>
      </c>
      <c r="Q848" s="4">
        <f>C848-15018.5</f>
        <v>28200.0236</v>
      </c>
    </row>
    <row r="849" spans="1:33" x14ac:dyDescent="0.2">
      <c r="A849" s="19" t="s">
        <v>2279</v>
      </c>
      <c r="B849" s="59"/>
      <c r="C849" s="60">
        <v>43219.716</v>
      </c>
      <c r="D849" s="60"/>
      <c r="E849" s="3">
        <f>(C849-C$7)/C$8</f>
        <v>-15648.011202687019</v>
      </c>
      <c r="F849" s="3">
        <f>ROUND(2*E849,0)/2</f>
        <v>-15648</v>
      </c>
      <c r="G849" s="3">
        <f>C849-(C$7+C$8*F849)</f>
        <v>-6.6439999936847016E-3</v>
      </c>
      <c r="I849" s="3">
        <f>G849</f>
        <v>-6.6439999936847016E-3</v>
      </c>
      <c r="O849" s="5">
        <f ca="1">+C$11+C$12*F849</f>
        <v>2.8890290146546451E-4</v>
      </c>
      <c r="Q849" s="4">
        <f>C849-15018.5</f>
        <v>28201.216</v>
      </c>
      <c r="AG849" s="3" t="s">
        <v>2037</v>
      </c>
    </row>
    <row r="850" spans="1:33" x14ac:dyDescent="0.2">
      <c r="A850" s="19" t="s">
        <v>2239</v>
      </c>
      <c r="B850" s="59"/>
      <c r="C850" s="60">
        <v>43219.716999999997</v>
      </c>
      <c r="D850" s="60">
        <v>4.0000000000000001E-3</v>
      </c>
      <c r="E850" s="3">
        <f>(C850-C$7)/C$8</f>
        <v>-15648.00951655111</v>
      </c>
      <c r="F850" s="3">
        <f>ROUND(2*E850,0)/2</f>
        <v>-15648</v>
      </c>
      <c r="G850" s="3">
        <f>C850-(C$7+C$8*F850)</f>
        <v>-5.6439999971189536E-3</v>
      </c>
      <c r="J850" s="3">
        <f>G850</f>
        <v>-5.6439999971189536E-3</v>
      </c>
      <c r="O850" s="5">
        <f ca="1">+C$11+C$12*F850</f>
        <v>2.8890290146546451E-4</v>
      </c>
      <c r="Q850" s="4">
        <f>C850-15018.5</f>
        <v>28201.216999999997</v>
      </c>
    </row>
    <row r="851" spans="1:33" x14ac:dyDescent="0.2">
      <c r="A851" s="101" t="s">
        <v>929</v>
      </c>
      <c r="B851" s="102" t="s">
        <v>2275</v>
      </c>
      <c r="C851" s="103">
        <v>43222.383999999998</v>
      </c>
      <c r="D851" s="103" t="s">
        <v>2319</v>
      </c>
      <c r="E851" s="19">
        <f>(C851-C$7)/C$8</f>
        <v>-15643.512592063018</v>
      </c>
      <c r="F851" s="3">
        <f>ROUND(2*E851,0)/2</f>
        <v>-15643.5</v>
      </c>
      <c r="G851" s="3">
        <f>C851-(C$7+C$8*F851)</f>
        <v>-7.4679999961517751E-3</v>
      </c>
      <c r="J851" s="3">
        <f>G851</f>
        <v>-7.4679999961517751E-3</v>
      </c>
      <c r="O851" s="5">
        <f ca="1">+C$11+C$12*F851</f>
        <v>2.880766336258193E-4</v>
      </c>
      <c r="Q851" s="4">
        <f>C851-15018.5</f>
        <v>28203.883999999998</v>
      </c>
    </row>
    <row r="852" spans="1:33" x14ac:dyDescent="0.2">
      <c r="A852" s="19" t="s">
        <v>2279</v>
      </c>
      <c r="B852" s="59"/>
      <c r="C852" s="60">
        <v>43225.642999999996</v>
      </c>
      <c r="D852" s="60"/>
      <c r="E852" s="3">
        <f>(C852-C$7)/C$8</f>
        <v>-15638.017475112634</v>
      </c>
      <c r="F852" s="3">
        <f>ROUND(2*E852,0)/2</f>
        <v>-15638</v>
      </c>
      <c r="G852" s="3">
        <f>C852-(C$7+C$8*F852)</f>
        <v>-1.0364000001573004E-2</v>
      </c>
      <c r="I852" s="3">
        <f>G852</f>
        <v>-1.0364000001573004E-2</v>
      </c>
      <c r="O852" s="5">
        <f ca="1">+C$11+C$12*F852</f>
        <v>2.8706675071069705E-4</v>
      </c>
      <c r="Q852" s="4">
        <f>C852-15018.5</f>
        <v>28207.142999999996</v>
      </c>
    </row>
    <row r="853" spans="1:33" x14ac:dyDescent="0.2">
      <c r="A853" s="19" t="s">
        <v>2239</v>
      </c>
      <c r="B853" s="59"/>
      <c r="C853" s="60">
        <v>43225.642999999996</v>
      </c>
      <c r="D853" s="60">
        <v>4.0000000000000001E-3</v>
      </c>
      <c r="E853" s="3">
        <f>(C853-C$7)/C$8</f>
        <v>-15638.017475112634</v>
      </c>
      <c r="F853" s="3">
        <f>ROUND(2*E853,0)/2</f>
        <v>-15638</v>
      </c>
      <c r="G853" s="3">
        <f>C853-(C$7+C$8*F853)</f>
        <v>-1.0364000001573004E-2</v>
      </c>
      <c r="J853" s="3">
        <f>G853</f>
        <v>-1.0364000001573004E-2</v>
      </c>
      <c r="O853" s="5">
        <f ca="1">+C$11+C$12*F853</f>
        <v>2.8706675071069705E-4</v>
      </c>
      <c r="Q853" s="4">
        <f>C853-15018.5</f>
        <v>28207.142999999996</v>
      </c>
    </row>
    <row r="854" spans="1:33" x14ac:dyDescent="0.2">
      <c r="A854" s="19" t="s">
        <v>2239</v>
      </c>
      <c r="B854" s="59"/>
      <c r="C854" s="60">
        <v>43231.572</v>
      </c>
      <c r="D854" s="60">
        <v>4.0000000000000001E-3</v>
      </c>
      <c r="E854" s="3">
        <f>(C854-C$7)/C$8</f>
        <v>-15628.020375266404</v>
      </c>
      <c r="F854" s="3">
        <f>ROUND(2*E854,0)/2</f>
        <v>-15628</v>
      </c>
      <c r="G854" s="3">
        <f>C854-(C$7+C$8*F854)</f>
        <v>-1.2083999994501937E-2</v>
      </c>
      <c r="J854" s="3">
        <f>G854</f>
        <v>-1.2083999994501937E-2</v>
      </c>
      <c r="O854" s="5">
        <f ca="1">+C$11+C$12*F854</f>
        <v>2.8523059995593002E-4</v>
      </c>
      <c r="Q854" s="4">
        <f>C854-15018.5</f>
        <v>28213.072</v>
      </c>
    </row>
    <row r="855" spans="1:33" x14ac:dyDescent="0.2">
      <c r="A855" s="19" t="s">
        <v>2279</v>
      </c>
      <c r="B855" s="59"/>
      <c r="C855" s="60">
        <v>43231.572999999997</v>
      </c>
      <c r="D855" s="60"/>
      <c r="E855" s="3">
        <f>(C855-C$7)/C$8</f>
        <v>-15628.018689130493</v>
      </c>
      <c r="F855" s="3">
        <f>ROUND(2*E855,0)/2</f>
        <v>-15628</v>
      </c>
      <c r="G855" s="3">
        <f>C855-(C$7+C$8*F855)</f>
        <v>-1.1083999997936189E-2</v>
      </c>
      <c r="I855" s="3">
        <f>G855</f>
        <v>-1.1083999997936189E-2</v>
      </c>
      <c r="O855" s="5">
        <f ca="1">+C$11+C$12*F855</f>
        <v>2.8523059995593002E-4</v>
      </c>
      <c r="Q855" s="4">
        <f>C855-15018.5</f>
        <v>28213.072999999997</v>
      </c>
    </row>
    <row r="856" spans="1:33" x14ac:dyDescent="0.2">
      <c r="A856" s="19" t="s">
        <v>2114</v>
      </c>
      <c r="B856" s="59"/>
      <c r="C856" s="60">
        <v>43239.283000000003</v>
      </c>
      <c r="D856" s="60"/>
      <c r="E856" s="3">
        <f>(C856-C$7)/C$8</f>
        <v>-15615.018581217784</v>
      </c>
      <c r="F856" s="3">
        <f>ROUND(2*E856,0)/2</f>
        <v>-15615</v>
      </c>
      <c r="G856" s="3">
        <f>C856-(C$7+C$8*F856)</f>
        <v>-1.1019999990821816E-2</v>
      </c>
      <c r="I856" s="3">
        <f>G856</f>
        <v>-1.1019999990821816E-2</v>
      </c>
      <c r="O856" s="5">
        <f ca="1">+C$11+C$12*F856</f>
        <v>2.8284360397473271E-4</v>
      </c>
      <c r="Q856" s="4">
        <f>C856-15018.5</f>
        <v>28220.783000000003</v>
      </c>
      <c r="AC856" s="3">
        <v>6</v>
      </c>
      <c r="AE856" s="3" t="s">
        <v>2040</v>
      </c>
    </row>
    <row r="857" spans="1:33" x14ac:dyDescent="0.2">
      <c r="A857" s="19" t="s">
        <v>2279</v>
      </c>
      <c r="B857" s="59"/>
      <c r="C857" s="60">
        <v>43244.614999999998</v>
      </c>
      <c r="D857" s="60"/>
      <c r="E857" s="3">
        <f>(C857-C$7)/C$8</f>
        <v>-15606.028104513447</v>
      </c>
      <c r="F857" s="3">
        <f>ROUND(2*E857,0)/2</f>
        <v>-15606</v>
      </c>
      <c r="G857" s="3">
        <f>C857-(C$7+C$8*F857)</f>
        <v>-1.666799999657087E-2</v>
      </c>
      <c r="I857" s="3">
        <f>G857</f>
        <v>-1.666799999657087E-2</v>
      </c>
      <c r="O857" s="5">
        <f ca="1">+C$11+C$12*F857</f>
        <v>2.811910682954423E-4</v>
      </c>
      <c r="Q857" s="4">
        <f>C857-15018.5</f>
        <v>28226.114999999998</v>
      </c>
    </row>
    <row r="858" spans="1:33" x14ac:dyDescent="0.2">
      <c r="A858" s="19" t="s">
        <v>2239</v>
      </c>
      <c r="B858" s="59"/>
      <c r="C858" s="60">
        <v>43244.616000000002</v>
      </c>
      <c r="D858" s="60">
        <v>4.0000000000000001E-3</v>
      </c>
      <c r="E858" s="3">
        <f>(C858-C$7)/C$8</f>
        <v>-15606.026418377523</v>
      </c>
      <c r="F858" s="3">
        <f>ROUND(2*E858,0)/2</f>
        <v>-15606</v>
      </c>
      <c r="G858" s="3">
        <f>C858-(C$7+C$8*F858)</f>
        <v>-1.5667999992729165E-2</v>
      </c>
      <c r="J858" s="3">
        <f>G858</f>
        <v>-1.5667999992729165E-2</v>
      </c>
      <c r="O858" s="5">
        <f ca="1">+C$11+C$12*F858</f>
        <v>2.811910682954423E-4</v>
      </c>
      <c r="Q858" s="4">
        <f>C858-15018.5</f>
        <v>28226.116000000002</v>
      </c>
      <c r="AG858" s="3" t="s">
        <v>2037</v>
      </c>
    </row>
    <row r="859" spans="1:33" x14ac:dyDescent="0.2">
      <c r="A859" s="67" t="s">
        <v>2330</v>
      </c>
      <c r="B859" s="72" t="s">
        <v>2310</v>
      </c>
      <c r="C859" s="67">
        <v>43263.594799999999</v>
      </c>
      <c r="D859" s="67" t="s">
        <v>2329</v>
      </c>
      <c r="E859" s="3">
        <f>(C859-C$7)/C$8</f>
        <v>-15574.025582054113</v>
      </c>
      <c r="F859" s="3">
        <f>ROUND(2*E859,0)/2</f>
        <v>-15574</v>
      </c>
      <c r="G859" s="3">
        <f>C859-(C$7+C$8*F859)</f>
        <v>-1.5171999999438412E-2</v>
      </c>
      <c r="J859" s="3">
        <f>G859</f>
        <v>-1.5171999999438412E-2</v>
      </c>
      <c r="O859" s="5">
        <f ca="1">+C$11+C$12*F859</f>
        <v>2.7531538588018755E-4</v>
      </c>
      <c r="Q859" s="4">
        <f>C859-15018.5</f>
        <v>28245.094799999999</v>
      </c>
      <c r="AG859" s="3" t="s">
        <v>2127</v>
      </c>
    </row>
    <row r="860" spans="1:33" x14ac:dyDescent="0.2">
      <c r="A860" s="19" t="s">
        <v>2279</v>
      </c>
      <c r="B860" s="59"/>
      <c r="C860" s="60">
        <v>43263.6</v>
      </c>
      <c r="D860" s="60"/>
      <c r="E860" s="3">
        <f>(C860-C$7)/C$8</f>
        <v>-15574.016814147351</v>
      </c>
      <c r="F860" s="3">
        <f>ROUND(2*E860,0)/2</f>
        <v>-15574</v>
      </c>
      <c r="G860" s="3">
        <f>C860-(C$7+C$8*F860)</f>
        <v>-9.9719999998342246E-3</v>
      </c>
      <c r="I860" s="3">
        <f>G860</f>
        <v>-9.9719999998342246E-3</v>
      </c>
      <c r="O860" s="5">
        <f ca="1">+C$11+C$12*F860</f>
        <v>2.7531538588018755E-4</v>
      </c>
      <c r="Q860" s="4">
        <f>C860-15018.5</f>
        <v>28245.1</v>
      </c>
    </row>
    <row r="861" spans="1:33" x14ac:dyDescent="0.2">
      <c r="A861" s="19" t="s">
        <v>2239</v>
      </c>
      <c r="B861" s="59"/>
      <c r="C861" s="60">
        <v>43263.6</v>
      </c>
      <c r="D861" s="60">
        <v>4.0000000000000001E-3</v>
      </c>
      <c r="E861" s="3">
        <f>(C861-C$7)/C$8</f>
        <v>-15574.016814147351</v>
      </c>
      <c r="F861" s="3">
        <f>ROUND(2*E861,0)/2</f>
        <v>-15574</v>
      </c>
      <c r="G861" s="3">
        <f>C861-(C$7+C$8*F861)</f>
        <v>-9.9719999998342246E-3</v>
      </c>
      <c r="J861" s="3">
        <f>G861</f>
        <v>-9.9719999998342246E-3</v>
      </c>
      <c r="O861" s="5">
        <f ca="1">+C$11+C$12*F861</f>
        <v>2.7531538588018755E-4</v>
      </c>
      <c r="Q861" s="4">
        <f>C861-15018.5</f>
        <v>28245.1</v>
      </c>
    </row>
    <row r="862" spans="1:33" x14ac:dyDescent="0.2">
      <c r="A862" s="19" t="s">
        <v>2114</v>
      </c>
      <c r="B862" s="59"/>
      <c r="C862" s="60">
        <v>43265.379000000001</v>
      </c>
      <c r="D862" s="60"/>
      <c r="E862" s="3">
        <f>(C862-C$7)/C$8</f>
        <v>-15571.017178352706</v>
      </c>
      <c r="F862" s="3">
        <f>ROUND(2*E862,0)/2</f>
        <v>-15571</v>
      </c>
      <c r="G862" s="3">
        <f>C862-(C$7+C$8*F862)</f>
        <v>-1.0188000000198372E-2</v>
      </c>
      <c r="I862" s="3">
        <f>G862</f>
        <v>-1.0188000000198372E-2</v>
      </c>
      <c r="O862" s="5">
        <f ca="1">+C$11+C$12*F862</f>
        <v>2.7476454065375727E-4</v>
      </c>
      <c r="Q862" s="4">
        <f>C862-15018.5</f>
        <v>28246.879000000001</v>
      </c>
      <c r="AC862" s="3">
        <v>9</v>
      </c>
      <c r="AE862" s="3" t="s">
        <v>2040</v>
      </c>
    </row>
    <row r="863" spans="1:33" x14ac:dyDescent="0.2">
      <c r="A863" s="19" t="s">
        <v>2279</v>
      </c>
      <c r="B863" s="59"/>
      <c r="C863" s="60">
        <v>43286.732000000004</v>
      </c>
      <c r="D863" s="60"/>
      <c r="E863" s="3">
        <f>(C863-C$7)/C$8</f>
        <v>-15535.013118137414</v>
      </c>
      <c r="F863" s="3">
        <f>ROUND(2*E863,0)/2</f>
        <v>-15535</v>
      </c>
      <c r="G863" s="3">
        <f>C863-(C$7+C$8*F863)</f>
        <v>-7.7799999926355667E-3</v>
      </c>
      <c r="I863" s="3">
        <f>G863</f>
        <v>-7.7799999926355667E-3</v>
      </c>
      <c r="O863" s="5">
        <f ca="1">+C$11+C$12*F863</f>
        <v>2.6815439793659562E-4</v>
      </c>
      <c r="Q863" s="4">
        <f>C863-15018.5</f>
        <v>28268.232000000004</v>
      </c>
    </row>
    <row r="864" spans="1:33" x14ac:dyDescent="0.2">
      <c r="A864" s="101" t="s">
        <v>1110</v>
      </c>
      <c r="B864" s="102" t="s">
        <v>2245</v>
      </c>
      <c r="C864" s="103">
        <v>43288.504999999997</v>
      </c>
      <c r="D864" s="103" t="s">
        <v>2319</v>
      </c>
      <c r="E864" s="19">
        <f>(C864-C$7)/C$8</f>
        <v>-15532.023599158279</v>
      </c>
      <c r="F864" s="3">
        <f>ROUND(2*E864,0)/2</f>
        <v>-15532</v>
      </c>
      <c r="G864" s="3">
        <f>C864-(C$7+C$8*F864)</f>
        <v>-1.3996000001498032E-2</v>
      </c>
      <c r="J864" s="3">
        <f>G864</f>
        <v>-1.3996000001498032E-2</v>
      </c>
      <c r="O864" s="5">
        <f ca="1">+C$11+C$12*F864</f>
        <v>2.6760355271016533E-4</v>
      </c>
      <c r="Q864" s="4">
        <f>C864-15018.5</f>
        <v>28270.004999999997</v>
      </c>
    </row>
    <row r="865" spans="1:33" x14ac:dyDescent="0.2">
      <c r="A865" s="101" t="s">
        <v>4344</v>
      </c>
      <c r="B865" s="102" t="s">
        <v>2245</v>
      </c>
      <c r="C865" s="103">
        <v>43367.387000000002</v>
      </c>
      <c r="D865" s="103" t="s">
        <v>2319</v>
      </c>
      <c r="E865" s="19">
        <f>(C865-C$7)/C$8</f>
        <v>-15399.017825828894</v>
      </c>
      <c r="F865" s="3">
        <f>ROUND(2*E865,0)/2</f>
        <v>-15399</v>
      </c>
      <c r="G865" s="3">
        <f>C865-(C$7+C$8*F865)</f>
        <v>-1.0571999991952907E-2</v>
      </c>
      <c r="I865" s="3">
        <f>G865</f>
        <v>-1.0571999991952907E-2</v>
      </c>
      <c r="O865" s="5">
        <f ca="1">+C$11+C$12*F865</f>
        <v>2.4318274767176238E-4</v>
      </c>
      <c r="Q865" s="4">
        <f>C865-15018.5</f>
        <v>28348.887000000002</v>
      </c>
    </row>
    <row r="866" spans="1:33" x14ac:dyDescent="0.2">
      <c r="A866" s="101" t="s">
        <v>4344</v>
      </c>
      <c r="B866" s="102" t="s">
        <v>2245</v>
      </c>
      <c r="C866" s="103">
        <v>43367.387000000002</v>
      </c>
      <c r="D866" s="103" t="s">
        <v>2319</v>
      </c>
      <c r="E866" s="19">
        <f>(C866-C$7)/C$8</f>
        <v>-15399.017825828894</v>
      </c>
      <c r="F866" s="3">
        <f>ROUND(2*E866,0)/2</f>
        <v>-15399</v>
      </c>
      <c r="G866" s="3">
        <f>C866-(C$7+C$8*F866)</f>
        <v>-1.0571999991952907E-2</v>
      </c>
      <c r="I866" s="3">
        <f>G866</f>
        <v>-1.0571999991952907E-2</v>
      </c>
      <c r="O866" s="5">
        <f ca="1">+C$11+C$12*F866</f>
        <v>2.4318274767176238E-4</v>
      </c>
      <c r="Q866" s="4">
        <f>C866-15018.5</f>
        <v>28348.887000000002</v>
      </c>
    </row>
    <row r="867" spans="1:33" x14ac:dyDescent="0.2">
      <c r="A867" s="101" t="s">
        <v>4344</v>
      </c>
      <c r="B867" s="102" t="s">
        <v>2245</v>
      </c>
      <c r="C867" s="103">
        <v>43367.392</v>
      </c>
      <c r="D867" s="103" t="s">
        <v>2319</v>
      </c>
      <c r="E867" s="19">
        <f>(C867-C$7)/C$8</f>
        <v>-15399.009395149318</v>
      </c>
      <c r="F867" s="3">
        <f>ROUND(2*E867,0)/2</f>
        <v>-15399</v>
      </c>
      <c r="G867" s="3">
        <f>C867-(C$7+C$8*F867)</f>
        <v>-5.571999994572252E-3</v>
      </c>
      <c r="I867" s="3">
        <f>G867</f>
        <v>-5.571999994572252E-3</v>
      </c>
      <c r="O867" s="5">
        <f ca="1">+C$11+C$12*F867</f>
        <v>2.4318274767176238E-4</v>
      </c>
      <c r="Q867" s="4">
        <f>C867-15018.5</f>
        <v>28348.892</v>
      </c>
    </row>
    <row r="868" spans="1:33" x14ac:dyDescent="0.2">
      <c r="A868" s="19" t="s">
        <v>2117</v>
      </c>
      <c r="B868" s="59"/>
      <c r="C868" s="60">
        <v>43380.432999999997</v>
      </c>
      <c r="D868" s="60"/>
      <c r="E868" s="3">
        <f>(C868-C$7)/C$8</f>
        <v>-15377.020496668194</v>
      </c>
      <c r="F868" s="3">
        <f>ROUND(2*E868,0)/2</f>
        <v>-15377</v>
      </c>
      <c r="G868" s="3">
        <f>C868-(C$7+C$8*F868)</f>
        <v>-1.2155999997048639E-2</v>
      </c>
      <c r="I868" s="3">
        <f>G868</f>
        <v>-1.2155999997048639E-2</v>
      </c>
      <c r="O868" s="5">
        <f ca="1">+C$11+C$12*F868</f>
        <v>2.3914321601127466E-4</v>
      </c>
      <c r="Q868" s="4">
        <f>C868-15018.5</f>
        <v>28361.932999999997</v>
      </c>
      <c r="AC868" s="3">
        <v>0</v>
      </c>
      <c r="AE868" s="3" t="s">
        <v>2116</v>
      </c>
    </row>
    <row r="869" spans="1:33" x14ac:dyDescent="0.2">
      <c r="A869" s="19" t="s">
        <v>2279</v>
      </c>
      <c r="B869" s="59"/>
      <c r="C869" s="60">
        <v>43381.618000000002</v>
      </c>
      <c r="D869" s="60"/>
      <c r="E869" s="3">
        <f>(C869-C$7)/C$8</f>
        <v>-15375.022425607674</v>
      </c>
      <c r="F869" s="3">
        <f>ROUND(2*E869,0)/2</f>
        <v>-15375</v>
      </c>
      <c r="G869" s="3">
        <f>C869-(C$7+C$8*F869)</f>
        <v>-1.3299999991431832E-2</v>
      </c>
      <c r="I869" s="3">
        <f>G869</f>
        <v>-1.3299999991431832E-2</v>
      </c>
      <c r="O869" s="5">
        <f ca="1">+C$11+C$12*F869</f>
        <v>2.3877598586032099E-4</v>
      </c>
      <c r="Q869" s="4">
        <f>C869-15018.5</f>
        <v>28363.118000000002</v>
      </c>
    </row>
    <row r="870" spans="1:33" x14ac:dyDescent="0.2">
      <c r="A870" s="19" t="s">
        <v>2239</v>
      </c>
      <c r="B870" s="59"/>
      <c r="C870" s="60">
        <v>43381.637000000002</v>
      </c>
      <c r="D870" s="60">
        <v>4.0000000000000001E-3</v>
      </c>
      <c r="E870" s="3">
        <f>(C870-C$7)/C$8</f>
        <v>-15374.990389025268</v>
      </c>
      <c r="F870" s="3">
        <f>ROUND(2*E870,0)/2</f>
        <v>-15375</v>
      </c>
      <c r="G870" s="3">
        <f>C870-(C$7+C$8*F870)</f>
        <v>5.7000000088009983E-3</v>
      </c>
      <c r="J870" s="3">
        <f>G870</f>
        <v>5.7000000088009983E-3</v>
      </c>
      <c r="O870" s="5">
        <f ca="1">+C$11+C$12*F870</f>
        <v>2.3877598586032099E-4</v>
      </c>
      <c r="Q870" s="4">
        <f>C870-15018.5</f>
        <v>28363.137000000002</v>
      </c>
    </row>
    <row r="871" spans="1:33" x14ac:dyDescent="0.2">
      <c r="A871" s="101" t="s">
        <v>4344</v>
      </c>
      <c r="B871" s="102" t="s">
        <v>2245</v>
      </c>
      <c r="C871" s="103">
        <v>43386.374000000003</v>
      </c>
      <c r="D871" s="103" t="s">
        <v>2319</v>
      </c>
      <c r="E871" s="19">
        <f>(C871-C$7)/C$8</f>
        <v>-15367.003163190968</v>
      </c>
      <c r="F871" s="3">
        <f>ROUND(2*E871,0)/2</f>
        <v>-15367</v>
      </c>
      <c r="G871" s="3">
        <f>C871-(C$7+C$8*F871)</f>
        <v>-1.875999994808808E-3</v>
      </c>
      <c r="I871" s="3">
        <f>G871</f>
        <v>-1.875999994808808E-3</v>
      </c>
      <c r="O871" s="5">
        <f ca="1">+C$11+C$12*F871</f>
        <v>2.3730706525650763E-4</v>
      </c>
      <c r="Q871" s="4">
        <f>C871-15018.5</f>
        <v>28367.874000000003</v>
      </c>
    </row>
    <row r="872" spans="1:33" x14ac:dyDescent="0.2">
      <c r="A872" s="101" t="s">
        <v>1110</v>
      </c>
      <c r="B872" s="102" t="s">
        <v>2245</v>
      </c>
      <c r="C872" s="103">
        <v>43393.480799999998</v>
      </c>
      <c r="D872" s="103" t="s">
        <v>2319</v>
      </c>
      <c r="E872" s="19">
        <f>(C872-C$7)/C$8</f>
        <v>-15355.020132462836</v>
      </c>
      <c r="F872" s="3">
        <f>ROUND(2*E872,0)/2</f>
        <v>-15355</v>
      </c>
      <c r="G872" s="3">
        <f>C872-(C$7+C$8*F872)</f>
        <v>-1.1939999996684492E-2</v>
      </c>
      <c r="J872" s="3">
        <f>G872</f>
        <v>-1.1939999996684492E-2</v>
      </c>
      <c r="O872" s="5">
        <f ca="1">+C$11+C$12*F872</f>
        <v>2.3510368435078694E-4</v>
      </c>
      <c r="Q872" s="4">
        <f>C872-15018.5</f>
        <v>28374.980799999998</v>
      </c>
    </row>
    <row r="873" spans="1:33" x14ac:dyDescent="0.2">
      <c r="A873" s="101" t="s">
        <v>4344</v>
      </c>
      <c r="B873" s="102" t="s">
        <v>2245</v>
      </c>
      <c r="C873" s="103">
        <v>43403.563000000002</v>
      </c>
      <c r="D873" s="103" t="s">
        <v>2319</v>
      </c>
      <c r="E873" s="19">
        <f>(C873-C$7)/C$8</f>
        <v>-15338.02017293009</v>
      </c>
      <c r="F873" s="3">
        <f>ROUND(2*E873,0)/2</f>
        <v>-15338</v>
      </c>
      <c r="G873" s="3">
        <f>C873-(C$7+C$8*F873)</f>
        <v>-1.1963999997533392E-2</v>
      </c>
      <c r="I873" s="3">
        <f>G873</f>
        <v>-1.1963999997533392E-2</v>
      </c>
      <c r="O873" s="5">
        <f ca="1">+C$11+C$12*F873</f>
        <v>2.3198222806768273E-4</v>
      </c>
      <c r="Q873" s="4">
        <f>C873-15018.5</f>
        <v>28385.063000000002</v>
      </c>
      <c r="AG873" s="3" t="s">
        <v>2127</v>
      </c>
    </row>
    <row r="874" spans="1:33" x14ac:dyDescent="0.2">
      <c r="A874" s="19" t="s">
        <v>2279</v>
      </c>
      <c r="B874" s="59"/>
      <c r="C874" s="60">
        <v>43413.648000000001</v>
      </c>
      <c r="D874" s="60"/>
      <c r="E874" s="3">
        <f>(C874-C$7)/C$8</f>
        <v>-15321.015492216789</v>
      </c>
      <c r="F874" s="3">
        <f>ROUND(2*E874,0)/2</f>
        <v>-15321</v>
      </c>
      <c r="G874" s="3">
        <f>C874-(C$7+C$8*F874)</f>
        <v>-9.1879999963566661E-3</v>
      </c>
      <c r="I874" s="3">
        <f>G874</f>
        <v>-9.1879999963566661E-3</v>
      </c>
      <c r="O874" s="5">
        <f ca="1">+C$11+C$12*F874</f>
        <v>2.2886077178457852E-4</v>
      </c>
      <c r="Q874" s="4">
        <f>C874-15018.5</f>
        <v>28395.148000000001</v>
      </c>
    </row>
    <row r="875" spans="1:33" x14ac:dyDescent="0.2">
      <c r="A875" s="19" t="s">
        <v>2279</v>
      </c>
      <c r="B875" s="59"/>
      <c r="C875" s="60">
        <v>43413.648000000001</v>
      </c>
      <c r="D875" s="60"/>
      <c r="E875" s="3">
        <f>(C875-C$7)/C$8</f>
        <v>-15321.015492216789</v>
      </c>
      <c r="F875" s="3">
        <f>ROUND(2*E875,0)/2</f>
        <v>-15321</v>
      </c>
      <c r="G875" s="3">
        <f>C875-(C$7+C$8*F875)</f>
        <v>-9.1879999963566661E-3</v>
      </c>
      <c r="I875" s="3">
        <f>G875</f>
        <v>-9.1879999963566661E-3</v>
      </c>
      <c r="O875" s="5">
        <f ca="1">+C$11+C$12*F875</f>
        <v>2.2886077178457852E-4</v>
      </c>
      <c r="Q875" s="4">
        <f>C875-15018.5</f>
        <v>28395.148000000001</v>
      </c>
      <c r="AG875" s="3" t="s">
        <v>2127</v>
      </c>
    </row>
    <row r="876" spans="1:33" x14ac:dyDescent="0.2">
      <c r="A876" s="19" t="s">
        <v>2279</v>
      </c>
      <c r="B876" s="59"/>
      <c r="C876" s="60">
        <v>43416.614000000001</v>
      </c>
      <c r="D876" s="60"/>
      <c r="E876" s="3">
        <f>(C876-C$7)/C$8</f>
        <v>-15316.014413089802</v>
      </c>
      <c r="F876" s="3">
        <f>ROUND(2*E876,0)/2</f>
        <v>-15316</v>
      </c>
      <c r="G876" s="3">
        <f>C876-(C$7+C$8*F876)</f>
        <v>-8.5479999979725108E-3</v>
      </c>
      <c r="I876" s="3">
        <f>G876</f>
        <v>-8.5479999979725108E-3</v>
      </c>
      <c r="O876" s="5">
        <f ca="1">+C$11+C$12*F876</f>
        <v>2.2794269640719501E-4</v>
      </c>
      <c r="Q876" s="4">
        <f>C876-15018.5</f>
        <v>28398.114000000001</v>
      </c>
      <c r="AG876" s="3" t="s">
        <v>2127</v>
      </c>
    </row>
    <row r="877" spans="1:33" x14ac:dyDescent="0.2">
      <c r="A877" s="19" t="s">
        <v>2117</v>
      </c>
      <c r="B877" s="59"/>
      <c r="C877" s="60">
        <v>43434.406999999999</v>
      </c>
      <c r="D877" s="60"/>
      <c r="E877" s="3">
        <f>(C877-C$7)/C$8</f>
        <v>-15286.012996735637</v>
      </c>
      <c r="F877" s="3">
        <f>ROUND(2*E877,0)/2</f>
        <v>-15286</v>
      </c>
      <c r="G877" s="3">
        <f>C877-(C$7+C$8*F877)</f>
        <v>-7.7079999973648228E-3</v>
      </c>
      <c r="I877" s="3">
        <f>G877</f>
        <v>-7.7079999973648228E-3</v>
      </c>
      <c r="O877" s="5">
        <f ca="1">+C$11+C$12*F877</f>
        <v>2.2243424414289349E-4</v>
      </c>
      <c r="Q877" s="4">
        <f>C877-15018.5</f>
        <v>28415.906999999999</v>
      </c>
      <c r="AC877" s="3">
        <v>10</v>
      </c>
      <c r="AE877" s="3" t="s">
        <v>2040</v>
      </c>
      <c r="AG877" s="3" t="s">
        <v>2127</v>
      </c>
    </row>
    <row r="878" spans="1:33" x14ac:dyDescent="0.2">
      <c r="A878" s="19" t="s">
        <v>2117</v>
      </c>
      <c r="B878" s="59"/>
      <c r="C878" s="60">
        <v>43435.586000000003</v>
      </c>
      <c r="D878" s="60"/>
      <c r="E878" s="3">
        <f>(C878-C$7)/C$8</f>
        <v>-15284.025042490613</v>
      </c>
      <c r="F878" s="3">
        <f>ROUND(2*E878,0)/2</f>
        <v>-15284</v>
      </c>
      <c r="G878" s="3">
        <f>C878-(C$7+C$8*F878)</f>
        <v>-1.4851999992970377E-2</v>
      </c>
      <c r="I878" s="3">
        <f>G878</f>
        <v>-1.4851999992970377E-2</v>
      </c>
      <c r="O878" s="5">
        <f ca="1">+C$11+C$12*F878</f>
        <v>2.2206701399194026E-4</v>
      </c>
      <c r="Q878" s="4">
        <f>C878-15018.5</f>
        <v>28417.086000000003</v>
      </c>
      <c r="AC878" s="3">
        <v>12</v>
      </c>
      <c r="AE878" s="3" t="s">
        <v>2040</v>
      </c>
      <c r="AG878" s="3" t="s">
        <v>2127</v>
      </c>
    </row>
    <row r="879" spans="1:33" x14ac:dyDescent="0.2">
      <c r="A879" s="19" t="s">
        <v>2117</v>
      </c>
      <c r="B879" s="59"/>
      <c r="C879" s="60">
        <v>43456.34</v>
      </c>
      <c r="D879" s="60"/>
      <c r="E879" s="3">
        <f>(C879-C$7)/C$8</f>
        <v>-15249.03097768905</v>
      </c>
      <c r="F879" s="3">
        <f>ROUND(2*E879,0)/2</f>
        <v>-15249</v>
      </c>
      <c r="G879" s="3">
        <f>C879-(C$7+C$8*F879)</f>
        <v>-1.8371999998635147E-2</v>
      </c>
      <c r="I879" s="3">
        <f>G879</f>
        <v>-1.8371999998635147E-2</v>
      </c>
      <c r="O879" s="5">
        <f ca="1">+C$11+C$12*F879</f>
        <v>2.1564048635025522E-4</v>
      </c>
      <c r="Q879" s="4">
        <f>C879-15018.5</f>
        <v>28437.839999999997</v>
      </c>
      <c r="AC879" s="3">
        <v>8</v>
      </c>
      <c r="AE879" s="3" t="s">
        <v>2050</v>
      </c>
    </row>
    <row r="880" spans="1:33" x14ac:dyDescent="0.2">
      <c r="A880" s="19" t="s">
        <v>2117</v>
      </c>
      <c r="B880" s="59"/>
      <c r="C880" s="60">
        <v>43468.218000000001</v>
      </c>
      <c r="D880" s="60"/>
      <c r="E880" s="3">
        <f>(C880-C$7)/C$8</f>
        <v>-15229.003055278274</v>
      </c>
      <c r="F880" s="3">
        <f>ROUND(2*E880,0)/2</f>
        <v>-15229</v>
      </c>
      <c r="G880" s="3">
        <f>C880-(C$7+C$8*F880)</f>
        <v>-1.8119999949703924E-3</v>
      </c>
      <c r="I880" s="3">
        <f>G880</f>
        <v>-1.8119999949703924E-3</v>
      </c>
      <c r="O880" s="5">
        <f ca="1">+C$11+C$12*F880</f>
        <v>2.1196818484072073E-4</v>
      </c>
      <c r="Q880" s="4">
        <f>C880-15018.5</f>
        <v>28449.718000000001</v>
      </c>
      <c r="AC880" s="3">
        <v>10</v>
      </c>
      <c r="AE880" s="3" t="s">
        <v>2040</v>
      </c>
    </row>
    <row r="881" spans="1:31" x14ac:dyDescent="0.2">
      <c r="A881" s="19" t="s">
        <v>2118</v>
      </c>
      <c r="B881" s="59"/>
      <c r="C881" s="60">
        <v>43488.364999999998</v>
      </c>
      <c r="D881" s="60"/>
      <c r="E881" s="3">
        <f>(C881-C$7)/C$8</f>
        <v>-15195.032474977741</v>
      </c>
      <c r="F881" s="3">
        <f>ROUND(2*E881,0)/2</f>
        <v>-15195</v>
      </c>
      <c r="G881" s="3">
        <f>C881-(C$7+C$8*F881)</f>
        <v>-1.9260000000940636E-2</v>
      </c>
      <c r="I881" s="3">
        <f>G881</f>
        <v>-1.9260000000940636E-2</v>
      </c>
      <c r="O881" s="5">
        <f ca="1">+C$11+C$12*F881</f>
        <v>2.0572527227451232E-4</v>
      </c>
      <c r="Q881" s="4">
        <f>C881-15018.5</f>
        <v>28469.864999999998</v>
      </c>
      <c r="AC881" s="3">
        <v>6</v>
      </c>
      <c r="AE881" s="3" t="s">
        <v>2050</v>
      </c>
    </row>
    <row r="882" spans="1:31" x14ac:dyDescent="0.2">
      <c r="A882" s="19" t="s">
        <v>2279</v>
      </c>
      <c r="B882" s="59"/>
      <c r="C882" s="60">
        <v>43489.565000000002</v>
      </c>
      <c r="D882" s="60"/>
      <c r="E882" s="3">
        <f>(C882-C$7)/C$8</f>
        <v>-15193.00911187848</v>
      </c>
      <c r="F882" s="3">
        <f>ROUND(2*E882,0)/2</f>
        <v>-15193</v>
      </c>
      <c r="G882" s="3">
        <f>C882-(C$7+C$8*F882)</f>
        <v>-5.403999995905906E-3</v>
      </c>
      <c r="I882" s="3">
        <f>G882</f>
        <v>-5.403999995905906E-3</v>
      </c>
      <c r="O882" s="5">
        <f ca="1">+C$11+C$12*F882</f>
        <v>2.0535804212355908E-4</v>
      </c>
      <c r="Q882" s="4">
        <f>C882-15018.5</f>
        <v>28471.065000000002</v>
      </c>
    </row>
    <row r="883" spans="1:31" x14ac:dyDescent="0.2">
      <c r="A883" s="19" t="s">
        <v>2118</v>
      </c>
      <c r="B883" s="59"/>
      <c r="C883" s="60">
        <v>43500.231</v>
      </c>
      <c r="D883" s="60"/>
      <c r="E883" s="3">
        <f>(C883-C$7)/C$8</f>
        <v>-15175.024786197961</v>
      </c>
      <c r="F883" s="3">
        <f>ROUND(2*E883,0)/2</f>
        <v>-15175</v>
      </c>
      <c r="G883" s="3">
        <f>C883-(C$7+C$8*F883)</f>
        <v>-1.4699999999720603E-2</v>
      </c>
      <c r="I883" s="3">
        <f>G883</f>
        <v>-1.4699999999720603E-2</v>
      </c>
      <c r="O883" s="5">
        <f ca="1">+C$11+C$12*F883</f>
        <v>2.0205297076497826E-4</v>
      </c>
      <c r="Q883" s="4">
        <f>C883-15018.5</f>
        <v>28481.731</v>
      </c>
      <c r="AC883" s="3">
        <v>10</v>
      </c>
      <c r="AE883" s="3" t="s">
        <v>2050</v>
      </c>
    </row>
    <row r="884" spans="1:31" x14ac:dyDescent="0.2">
      <c r="A884" s="19" t="s">
        <v>2118</v>
      </c>
      <c r="B884" s="59"/>
      <c r="C884" s="60">
        <v>43504.387999999999</v>
      </c>
      <c r="D884" s="60"/>
      <c r="E884" s="3">
        <f>(C884-C$7)/C$8</f>
        <v>-15168.015519194967</v>
      </c>
      <c r="F884" s="3">
        <f>ROUND(2*E884,0)/2</f>
        <v>-15168</v>
      </c>
      <c r="G884" s="3">
        <f>C884-(C$7+C$8*F884)</f>
        <v>-9.2039999944972806E-3</v>
      </c>
      <c r="I884" s="3">
        <f>G884</f>
        <v>-9.2039999944972806E-3</v>
      </c>
      <c r="O884" s="5">
        <f ca="1">+C$11+C$12*F884</f>
        <v>2.0076766523664108E-4</v>
      </c>
      <c r="Q884" s="4">
        <f>C884-15018.5</f>
        <v>28485.887999999999</v>
      </c>
      <c r="AC884" s="3">
        <v>8</v>
      </c>
      <c r="AE884" s="3" t="s">
        <v>2038</v>
      </c>
    </row>
    <row r="885" spans="1:31" x14ac:dyDescent="0.2">
      <c r="A885" s="19" t="s">
        <v>2279</v>
      </c>
      <c r="B885" s="59"/>
      <c r="C885" s="60">
        <v>43505.576999999997</v>
      </c>
      <c r="D885" s="60"/>
      <c r="E885" s="3">
        <f>(C885-C$7)/C$8</f>
        <v>-15166.010703590793</v>
      </c>
      <c r="F885" s="3">
        <f>ROUND(2*E885,0)/2</f>
        <v>-15166</v>
      </c>
      <c r="G885" s="3">
        <f>C885-(C$7+C$8*F885)</f>
        <v>-6.3480000026174821E-3</v>
      </c>
      <c r="I885" s="3">
        <f>G885</f>
        <v>-6.3480000026174821E-3</v>
      </c>
      <c r="O885" s="5">
        <f ca="1">+C$11+C$12*F885</f>
        <v>2.0040043508568785E-4</v>
      </c>
      <c r="Q885" s="4">
        <f>C885-15018.5</f>
        <v>28487.076999999997</v>
      </c>
    </row>
    <row r="886" spans="1:31" x14ac:dyDescent="0.2">
      <c r="A886" s="19" t="s">
        <v>2118</v>
      </c>
      <c r="B886" s="59"/>
      <c r="C886" s="60">
        <v>43507.358999999997</v>
      </c>
      <c r="D886" s="60"/>
      <c r="E886" s="3">
        <f>(C886-C$7)/C$8</f>
        <v>-15163.006009388404</v>
      </c>
      <c r="F886" s="3">
        <f>ROUND(2*E886,0)/2</f>
        <v>-15163</v>
      </c>
      <c r="G886" s="3">
        <f>C886-(C$7+C$8*F886)</f>
        <v>-3.56399999873247E-3</v>
      </c>
      <c r="I886" s="3">
        <f>G886</f>
        <v>-3.56399999873247E-3</v>
      </c>
      <c r="O886" s="5">
        <f ca="1">+C$11+C$12*F886</f>
        <v>1.9984958985925757E-4</v>
      </c>
      <c r="Q886" s="4">
        <f>C886-15018.5</f>
        <v>28488.858999999997</v>
      </c>
      <c r="AC886" s="3">
        <v>8</v>
      </c>
      <c r="AE886" s="3" t="s">
        <v>2038</v>
      </c>
    </row>
    <row r="887" spans="1:31" x14ac:dyDescent="0.2">
      <c r="A887" s="19" t="s">
        <v>2118</v>
      </c>
      <c r="B887" s="59"/>
      <c r="C887" s="60">
        <v>43510.317999999999</v>
      </c>
      <c r="D887" s="60"/>
      <c r="E887" s="3">
        <f>(C887-C$7)/C$8</f>
        <v>-15158.016733212826</v>
      </c>
      <c r="F887" s="3">
        <f>ROUND(2*E887,0)/2</f>
        <v>-15158</v>
      </c>
      <c r="G887" s="3">
        <f>C887-(C$7+C$8*F887)</f>
        <v>-9.9239999981364235E-3</v>
      </c>
      <c r="I887" s="3">
        <f>G887</f>
        <v>-9.9239999981364235E-3</v>
      </c>
      <c r="O887" s="5">
        <f ca="1">+C$11+C$12*F887</f>
        <v>1.9893151448187405E-4</v>
      </c>
      <c r="Q887" s="4">
        <f>C887-15018.5</f>
        <v>28491.817999999999</v>
      </c>
      <c r="AC887" s="3">
        <v>7</v>
      </c>
      <c r="AE887" s="3" t="s">
        <v>2038</v>
      </c>
    </row>
    <row r="888" spans="1:31" x14ac:dyDescent="0.2">
      <c r="A888" s="19" t="s">
        <v>2279</v>
      </c>
      <c r="B888" s="59"/>
      <c r="C888" s="60">
        <v>43524.553999999996</v>
      </c>
      <c r="D888" s="60"/>
      <c r="E888" s="3">
        <f>(C888-C$7)/C$8</f>
        <v>-15134.01290231203</v>
      </c>
      <c r="F888" s="3">
        <f>ROUND(2*E888,0)/2</f>
        <v>-15134</v>
      </c>
      <c r="G888" s="3">
        <f>C888-(C$7+C$8*F888)</f>
        <v>-7.6520000002346933E-3</v>
      </c>
      <c r="I888" s="3">
        <f>G888</f>
        <v>-7.6520000002346933E-3</v>
      </c>
      <c r="O888" s="5">
        <f ca="1">+C$11+C$12*F888</f>
        <v>1.9452475267043266E-4</v>
      </c>
      <c r="Q888" s="4">
        <f>C888-15018.5</f>
        <v>28506.053999999996</v>
      </c>
    </row>
    <row r="889" spans="1:31" x14ac:dyDescent="0.2">
      <c r="A889" s="19" t="s">
        <v>2118</v>
      </c>
      <c r="B889" s="59"/>
      <c r="C889" s="60">
        <v>43548.279000000002</v>
      </c>
      <c r="D889" s="60"/>
      <c r="E889" s="3">
        <f>(C889-C$7)/C$8</f>
        <v>-15094.009327703878</v>
      </c>
      <c r="F889" s="3">
        <f>ROUND(2*E889,0)/2</f>
        <v>-15094</v>
      </c>
      <c r="G889" s="3">
        <f>C889-(C$7+C$8*F889)</f>
        <v>-5.531999995582737E-3</v>
      </c>
      <c r="I889" s="3">
        <f>G889</f>
        <v>-5.531999995582737E-3</v>
      </c>
      <c r="O889" s="5">
        <f ca="1">+C$11+C$12*F889</f>
        <v>1.8718014965136412E-4</v>
      </c>
      <c r="Q889" s="4">
        <f>C889-15018.5</f>
        <v>28529.779000000002</v>
      </c>
      <c r="AC889" s="3">
        <v>8</v>
      </c>
      <c r="AE889" s="3" t="s">
        <v>2038</v>
      </c>
    </row>
    <row r="890" spans="1:31" x14ac:dyDescent="0.2">
      <c r="A890" s="19" t="s">
        <v>2279</v>
      </c>
      <c r="B890" s="59"/>
      <c r="C890" s="60">
        <v>43550.648999999998</v>
      </c>
      <c r="D890" s="60"/>
      <c r="E890" s="3">
        <f>(C890-C$7)/C$8</f>
        <v>-15090.013185582862</v>
      </c>
      <c r="F890" s="3">
        <f>ROUND(2*E890,0)/2</f>
        <v>-15090</v>
      </c>
      <c r="G890" s="3">
        <f>C890-(C$7+C$8*F890)</f>
        <v>-7.8199999989010394E-3</v>
      </c>
      <c r="I890" s="3">
        <f>G890</f>
        <v>-7.8199999989010394E-3</v>
      </c>
      <c r="O890" s="5">
        <f ca="1">+C$11+C$12*F890</f>
        <v>1.8644568934945722E-4</v>
      </c>
      <c r="Q890" s="4">
        <f>C890-15018.5</f>
        <v>28532.148999999998</v>
      </c>
    </row>
    <row r="891" spans="1:31" x14ac:dyDescent="0.2">
      <c r="A891" s="101" t="s">
        <v>1012</v>
      </c>
      <c r="B891" s="102" t="s">
        <v>2245</v>
      </c>
      <c r="C891" s="103">
        <v>43577.328000000001</v>
      </c>
      <c r="D891" s="103" t="s">
        <v>2319</v>
      </c>
      <c r="E891" s="19">
        <f>(C891-C$7)/C$8</f>
        <v>-15045.028765478719</v>
      </c>
      <c r="F891" s="3">
        <f>ROUND(2*E891,0)/2</f>
        <v>-15045</v>
      </c>
      <c r="G891" s="3">
        <f>C891-(C$7+C$8*F891)</f>
        <v>-1.7059999991033692E-2</v>
      </c>
      <c r="I891" s="3">
        <f>G891</f>
        <v>-1.7059999991033692E-2</v>
      </c>
      <c r="O891" s="5">
        <f ca="1">+C$11+C$12*F891</f>
        <v>1.7818301095300516E-4</v>
      </c>
      <c r="Q891" s="4">
        <f>C891-15018.5</f>
        <v>28558.828000000001</v>
      </c>
    </row>
    <row r="892" spans="1:31" x14ac:dyDescent="0.2">
      <c r="A892" s="19" t="s">
        <v>2120</v>
      </c>
      <c r="B892" s="59"/>
      <c r="C892" s="60">
        <v>43577.334000000003</v>
      </c>
      <c r="D892" s="60"/>
      <c r="E892" s="3">
        <f>(C892-C$7)/C$8</f>
        <v>-15045.018648663221</v>
      </c>
      <c r="F892" s="3">
        <f>ROUND(2*E892,0)/2</f>
        <v>-15045</v>
      </c>
      <c r="G892" s="3">
        <f>C892-(C$7+C$8*F892)</f>
        <v>-1.1059999989811331E-2</v>
      </c>
      <c r="I892" s="3">
        <f>G892</f>
        <v>-1.1059999989811331E-2</v>
      </c>
      <c r="O892" s="5">
        <f ca="1">+C$11+C$12*F892</f>
        <v>1.7818301095300516E-4</v>
      </c>
      <c r="Q892" s="4">
        <f>C892-15018.5</f>
        <v>28558.834000000003</v>
      </c>
      <c r="AC892" s="3">
        <v>0</v>
      </c>
      <c r="AE892" s="3" t="s">
        <v>2109</v>
      </c>
    </row>
    <row r="893" spans="1:31" x14ac:dyDescent="0.2">
      <c r="A893" s="19" t="s">
        <v>2120</v>
      </c>
      <c r="B893" s="59"/>
      <c r="C893" s="60">
        <v>43578.516000000003</v>
      </c>
      <c r="D893" s="60"/>
      <c r="E893" s="3">
        <f>(C893-C$7)/C$8</f>
        <v>-15043.025636010456</v>
      </c>
      <c r="F893" s="3">
        <f>ROUND(2*E893,0)/2</f>
        <v>-15043</v>
      </c>
      <c r="G893" s="3">
        <f>C893-(C$7+C$8*F893)</f>
        <v>-1.5203999995719641E-2</v>
      </c>
      <c r="I893" s="3">
        <f>G893</f>
        <v>-1.5203999995719641E-2</v>
      </c>
      <c r="O893" s="5">
        <f ca="1">+C$11+C$12*F893</f>
        <v>1.7781578080205149E-4</v>
      </c>
      <c r="Q893" s="4">
        <f>C893-15018.5</f>
        <v>28560.016000000003</v>
      </c>
      <c r="AC893" s="3">
        <v>0</v>
      </c>
      <c r="AE893" s="3" t="s">
        <v>2109</v>
      </c>
    </row>
    <row r="894" spans="1:31" x14ac:dyDescent="0.2">
      <c r="A894" s="101" t="s">
        <v>1020</v>
      </c>
      <c r="B894" s="102" t="s">
        <v>2245</v>
      </c>
      <c r="C894" s="103">
        <v>43580.300999999999</v>
      </c>
      <c r="D894" s="103" t="s">
        <v>2319</v>
      </c>
      <c r="E894" s="19">
        <f>(C894-C$7)/C$8</f>
        <v>-15040.015883400325</v>
      </c>
      <c r="F894" s="3">
        <f>ROUND(2*E894,0)/2</f>
        <v>-15040</v>
      </c>
      <c r="G894" s="3">
        <f>C894-(C$7+C$8*F894)</f>
        <v>-9.4199999948614277E-3</v>
      </c>
      <c r="I894" s="3">
        <f>G894</f>
        <v>-9.4199999948614277E-3</v>
      </c>
      <c r="O894" s="5">
        <f ca="1">+C$11+C$12*F894</f>
        <v>1.7726493557562164E-4</v>
      </c>
      <c r="Q894" s="4">
        <f>C894-15018.5</f>
        <v>28561.800999999999</v>
      </c>
    </row>
    <row r="895" spans="1:31" x14ac:dyDescent="0.2">
      <c r="A895" s="19" t="s">
        <v>2239</v>
      </c>
      <c r="B895" s="59"/>
      <c r="C895" s="60">
        <v>43591.578999999998</v>
      </c>
      <c r="D895" s="60">
        <v>4.0000000000000001E-3</v>
      </c>
      <c r="E895" s="3">
        <f>(C895-C$7)/C$8</f>
        <v>-15020.999642539184</v>
      </c>
      <c r="F895" s="3">
        <f>ROUND(2*E895,0)/2</f>
        <v>-15021</v>
      </c>
      <c r="G895" s="3">
        <f>C895-(C$7+C$8*F895)</f>
        <v>2.119999990100041E-4</v>
      </c>
      <c r="J895" s="3">
        <f>G895</f>
        <v>2.119999990100041E-4</v>
      </c>
      <c r="O895" s="5">
        <f ca="1">+C$11+C$12*F895</f>
        <v>1.7377624914156377E-4</v>
      </c>
      <c r="Q895" s="4">
        <f>C895-15018.5</f>
        <v>28573.078999999998</v>
      </c>
    </row>
    <row r="896" spans="1:31" x14ac:dyDescent="0.2">
      <c r="A896" s="101" t="s">
        <v>1020</v>
      </c>
      <c r="B896" s="102" t="s">
        <v>2245</v>
      </c>
      <c r="C896" s="103">
        <v>43599.292999999998</v>
      </c>
      <c r="D896" s="103" t="s">
        <v>2319</v>
      </c>
      <c r="E896" s="19">
        <f>(C896-C$7)/C$8</f>
        <v>-15007.992790082821</v>
      </c>
      <c r="F896" s="3">
        <f>ROUND(2*E896,0)/2</f>
        <v>-15008</v>
      </c>
      <c r="G896" s="3">
        <f>C896-(C$7+C$8*F896)</f>
        <v>4.2759999996633269E-3</v>
      </c>
      <c r="I896" s="3">
        <f>G896</f>
        <v>4.2759999996633269E-3</v>
      </c>
      <c r="O896" s="5">
        <f ca="1">+C$11+C$12*F896</f>
        <v>1.7138925316036646E-4</v>
      </c>
      <c r="Q896" s="4">
        <f>C896-15018.5</f>
        <v>28580.792999999998</v>
      </c>
    </row>
    <row r="897" spans="1:31" x14ac:dyDescent="0.2">
      <c r="A897" s="101" t="s">
        <v>1020</v>
      </c>
      <c r="B897" s="102" t="s">
        <v>2245</v>
      </c>
      <c r="C897" s="103">
        <v>43606.396000000001</v>
      </c>
      <c r="D897" s="103" t="s">
        <v>2319</v>
      </c>
      <c r="E897" s="19">
        <f>(C897-C$7)/C$8</f>
        <v>-14996.016166671156</v>
      </c>
      <c r="F897" s="3">
        <f>ROUND(2*E897,0)/2</f>
        <v>-14996</v>
      </c>
      <c r="G897" s="3">
        <f>C897-(C$7+C$8*F897)</f>
        <v>-9.5879999935277738E-3</v>
      </c>
      <c r="I897" s="3">
        <f>G897</f>
        <v>-9.5879999935277738E-3</v>
      </c>
      <c r="O897" s="5">
        <f ca="1">+C$11+C$12*F897</f>
        <v>1.691858722546462E-4</v>
      </c>
      <c r="Q897" s="4">
        <f>C897-15018.5</f>
        <v>28587.896000000001</v>
      </c>
    </row>
    <row r="898" spans="1:31" x14ac:dyDescent="0.2">
      <c r="A898" s="19" t="s">
        <v>2279</v>
      </c>
      <c r="B898" s="59"/>
      <c r="C898" s="60">
        <v>43630.703000000001</v>
      </c>
      <c r="D898" s="60"/>
      <c r="E898" s="3">
        <f>(C898-C$7)/C$8</f>
        <v>-14955.031260959875</v>
      </c>
      <c r="F898" s="3">
        <f>ROUND(2*E898,0)/2</f>
        <v>-14955</v>
      </c>
      <c r="G898" s="3">
        <f>C898-(C$7+C$8*F898)</f>
        <v>-1.8539999997301493E-2</v>
      </c>
      <c r="I898" s="3">
        <f>G898</f>
        <v>-1.8539999997301493E-2</v>
      </c>
      <c r="O898" s="5">
        <f ca="1">+C$11+C$12*F898</f>
        <v>1.616576541601006E-4</v>
      </c>
      <c r="Q898" s="4">
        <f>C898-15018.5</f>
        <v>28612.203000000001</v>
      </c>
    </row>
    <row r="899" spans="1:31" x14ac:dyDescent="0.2">
      <c r="A899" s="19" t="s">
        <v>2279</v>
      </c>
      <c r="B899" s="59"/>
      <c r="C899" s="60">
        <v>43639.608999999997</v>
      </c>
      <c r="D899" s="60"/>
      <c r="E899" s="3">
        <f>(C899-C$7)/C$8</f>
        <v>-14940.014534491596</v>
      </c>
      <c r="F899" s="3">
        <f>ROUND(2*E899,0)/2</f>
        <v>-14940</v>
      </c>
      <c r="G899" s="3">
        <f>C899-(C$7+C$8*F899)</f>
        <v>-8.6200000005192123E-3</v>
      </c>
      <c r="I899" s="3">
        <f>G899</f>
        <v>-8.6200000005192123E-3</v>
      </c>
      <c r="O899" s="5">
        <f ca="1">+C$11+C$12*F899</f>
        <v>1.5890342802795006E-4</v>
      </c>
      <c r="Q899" s="4">
        <f>C899-15018.5</f>
        <v>28621.108999999997</v>
      </c>
    </row>
    <row r="900" spans="1:31" x14ac:dyDescent="0.2">
      <c r="A900" s="19" t="s">
        <v>2120</v>
      </c>
      <c r="B900" s="59"/>
      <c r="C900" s="60">
        <v>43702.48</v>
      </c>
      <c r="D900" s="60"/>
      <c r="E900" s="3">
        <f>(C900-C$7)/C$8</f>
        <v>-14834.005483313987</v>
      </c>
      <c r="F900" s="3">
        <f>ROUND(2*E900,0)/2</f>
        <v>-14834</v>
      </c>
      <c r="G900" s="3">
        <f>C900-(C$7+C$8*F900)</f>
        <v>-3.2519999949727207E-3</v>
      </c>
      <c r="I900" s="3">
        <f>G900</f>
        <v>-3.2519999949727207E-3</v>
      </c>
      <c r="O900" s="5">
        <f ca="1">+C$11+C$12*F900</f>
        <v>1.3944023002741834E-4</v>
      </c>
      <c r="Q900" s="4">
        <f>C900-15018.5</f>
        <v>28683.980000000003</v>
      </c>
      <c r="AC900" s="3">
        <v>9</v>
      </c>
      <c r="AE900" s="3" t="s">
        <v>2038</v>
      </c>
    </row>
    <row r="901" spans="1:31" x14ac:dyDescent="0.2">
      <c r="A901" s="101" t="s">
        <v>1020</v>
      </c>
      <c r="B901" s="102" t="s">
        <v>2245</v>
      </c>
      <c r="C901" s="103">
        <v>43721.445</v>
      </c>
      <c r="D901" s="103" t="s">
        <v>2319</v>
      </c>
      <c r="E901" s="19">
        <f>(C901-C$7)/C$8</f>
        <v>-14802.02791566622</v>
      </c>
      <c r="F901" s="3">
        <f>ROUND(2*E901,0)/2</f>
        <v>-14802</v>
      </c>
      <c r="G901" s="3">
        <f>C901-(C$7+C$8*F901)</f>
        <v>-1.6555999995034654E-2</v>
      </c>
      <c r="I901" s="3">
        <f>G901</f>
        <v>-1.6555999995034654E-2</v>
      </c>
      <c r="O901" s="5">
        <f ca="1">+C$11+C$12*F901</f>
        <v>1.3356454761216316E-4</v>
      </c>
      <c r="Q901" s="4">
        <f>C901-15018.5</f>
        <v>28702.945</v>
      </c>
    </row>
    <row r="902" spans="1:31" x14ac:dyDescent="0.2">
      <c r="A902" s="101" t="s">
        <v>1020</v>
      </c>
      <c r="B902" s="102" t="s">
        <v>2245</v>
      </c>
      <c r="C902" s="103">
        <v>43721.447</v>
      </c>
      <c r="D902" s="103" t="s">
        <v>2319</v>
      </c>
      <c r="E902" s="19">
        <f>(C902-C$7)/C$8</f>
        <v>-14802.024543394387</v>
      </c>
      <c r="F902" s="3">
        <f>ROUND(2*E902,0)/2</f>
        <v>-14802</v>
      </c>
      <c r="G902" s="3">
        <f>C902-(C$7+C$8*F902)</f>
        <v>-1.45559999946272E-2</v>
      </c>
      <c r="I902" s="3">
        <f>G902</f>
        <v>-1.45559999946272E-2</v>
      </c>
      <c r="O902" s="5">
        <f ca="1">+C$11+C$12*F902</f>
        <v>1.3356454761216316E-4</v>
      </c>
      <c r="Q902" s="4">
        <f>C902-15018.5</f>
        <v>28702.947</v>
      </c>
    </row>
    <row r="903" spans="1:31" x14ac:dyDescent="0.2">
      <c r="A903" s="101" t="s">
        <v>1020</v>
      </c>
      <c r="B903" s="102" t="s">
        <v>2245</v>
      </c>
      <c r="C903" s="103">
        <v>43721.447999999997</v>
      </c>
      <c r="D903" s="103" t="s">
        <v>2319</v>
      </c>
      <c r="E903" s="19">
        <f>(C903-C$7)/C$8</f>
        <v>-14802.022857258478</v>
      </c>
      <c r="F903" s="3">
        <f>ROUND(2*E903,0)/2</f>
        <v>-14802</v>
      </c>
      <c r="G903" s="3">
        <f>C903-(C$7+C$8*F903)</f>
        <v>-1.3555999998061452E-2</v>
      </c>
      <c r="I903" s="3">
        <f>G903</f>
        <v>-1.3555999998061452E-2</v>
      </c>
      <c r="O903" s="5">
        <f ca="1">+C$11+C$12*F903</f>
        <v>1.3356454761216316E-4</v>
      </c>
      <c r="Q903" s="4">
        <f>C903-15018.5</f>
        <v>28702.947999999997</v>
      </c>
    </row>
    <row r="904" spans="1:31" x14ac:dyDescent="0.2">
      <c r="A904" s="101" t="s">
        <v>1020</v>
      </c>
      <c r="B904" s="102" t="s">
        <v>2245</v>
      </c>
      <c r="C904" s="103">
        <v>43721.447999999997</v>
      </c>
      <c r="D904" s="103" t="s">
        <v>2319</v>
      </c>
      <c r="E904" s="19">
        <f>(C904-C$7)/C$8</f>
        <v>-14802.022857258478</v>
      </c>
      <c r="F904" s="3">
        <f>ROUND(2*E904,0)/2</f>
        <v>-14802</v>
      </c>
      <c r="G904" s="3">
        <f>C904-(C$7+C$8*F904)</f>
        <v>-1.3555999998061452E-2</v>
      </c>
      <c r="I904" s="3">
        <f>G904</f>
        <v>-1.3555999998061452E-2</v>
      </c>
      <c r="O904" s="5">
        <f ca="1">+C$11+C$12*F904</f>
        <v>1.3356454761216316E-4</v>
      </c>
      <c r="Q904" s="4">
        <f>C904-15018.5</f>
        <v>28702.947999999997</v>
      </c>
    </row>
    <row r="905" spans="1:31" x14ac:dyDescent="0.2">
      <c r="A905" s="101" t="s">
        <v>1020</v>
      </c>
      <c r="B905" s="102" t="s">
        <v>2245</v>
      </c>
      <c r="C905" s="103">
        <v>43721.449000000001</v>
      </c>
      <c r="D905" s="103" t="s">
        <v>2319</v>
      </c>
      <c r="E905" s="19">
        <f>(C905-C$7)/C$8</f>
        <v>-14802.021171122555</v>
      </c>
      <c r="F905" s="3">
        <f>ROUND(2*E905,0)/2</f>
        <v>-14802</v>
      </c>
      <c r="G905" s="3">
        <f>C905-(C$7+C$8*F905)</f>
        <v>-1.2555999994219746E-2</v>
      </c>
      <c r="I905" s="3">
        <f>G905</f>
        <v>-1.2555999994219746E-2</v>
      </c>
      <c r="O905" s="5">
        <f ca="1">+C$11+C$12*F905</f>
        <v>1.3356454761216316E-4</v>
      </c>
      <c r="Q905" s="4">
        <f>C905-15018.5</f>
        <v>28702.949000000001</v>
      </c>
    </row>
    <row r="906" spans="1:31" x14ac:dyDescent="0.2">
      <c r="A906" s="101" t="s">
        <v>1020</v>
      </c>
      <c r="B906" s="102" t="s">
        <v>2245</v>
      </c>
      <c r="C906" s="103">
        <v>43721.451999999997</v>
      </c>
      <c r="D906" s="103" t="s">
        <v>2319</v>
      </c>
      <c r="E906" s="19">
        <f>(C906-C$7)/C$8</f>
        <v>-14802.016112714813</v>
      </c>
      <c r="F906" s="3">
        <f>ROUND(2*E906,0)/2</f>
        <v>-14802</v>
      </c>
      <c r="G906" s="3">
        <f>C906-(C$7+C$8*F906)</f>
        <v>-9.5559999972465448E-3</v>
      </c>
      <c r="I906" s="3">
        <f>G906</f>
        <v>-9.5559999972465448E-3</v>
      </c>
      <c r="O906" s="5">
        <f ca="1">+C$11+C$12*F906</f>
        <v>1.3356454761216316E-4</v>
      </c>
      <c r="Q906" s="4">
        <f>C906-15018.5</f>
        <v>28702.951999999997</v>
      </c>
    </row>
    <row r="907" spans="1:31" x14ac:dyDescent="0.2">
      <c r="A907" s="101" t="s">
        <v>1020</v>
      </c>
      <c r="B907" s="102" t="s">
        <v>2245</v>
      </c>
      <c r="C907" s="103">
        <v>43721.453999999998</v>
      </c>
      <c r="D907" s="103" t="s">
        <v>2319</v>
      </c>
      <c r="E907" s="19">
        <f>(C907-C$7)/C$8</f>
        <v>-14802.012740442979</v>
      </c>
      <c r="F907" s="3">
        <f>ROUND(2*E907,0)/2</f>
        <v>-14802</v>
      </c>
      <c r="G907" s="3">
        <f>C907-(C$7+C$8*F907)</f>
        <v>-7.5559999968390912E-3</v>
      </c>
      <c r="I907" s="3">
        <f>G907</f>
        <v>-7.5559999968390912E-3</v>
      </c>
      <c r="O907" s="5">
        <f ca="1">+C$11+C$12*F907</f>
        <v>1.3356454761216316E-4</v>
      </c>
      <c r="Q907" s="4">
        <f>C907-15018.5</f>
        <v>28702.953999999998</v>
      </c>
    </row>
    <row r="908" spans="1:31" x14ac:dyDescent="0.2">
      <c r="A908" s="101" t="s">
        <v>1020</v>
      </c>
      <c r="B908" s="102" t="s">
        <v>2245</v>
      </c>
      <c r="C908" s="103">
        <v>43721.453999999998</v>
      </c>
      <c r="D908" s="103" t="s">
        <v>2319</v>
      </c>
      <c r="E908" s="19">
        <f>(C908-C$7)/C$8</f>
        <v>-14802.012740442979</v>
      </c>
      <c r="F908" s="3">
        <f>ROUND(2*E908,0)/2</f>
        <v>-14802</v>
      </c>
      <c r="G908" s="3">
        <f>C908-(C$7+C$8*F908)</f>
        <v>-7.5559999968390912E-3</v>
      </c>
      <c r="I908" s="3">
        <f>G908</f>
        <v>-7.5559999968390912E-3</v>
      </c>
      <c r="O908" s="5">
        <f ca="1">+C$11+C$12*F908</f>
        <v>1.3356454761216316E-4</v>
      </c>
      <c r="Q908" s="4">
        <f>C908-15018.5</f>
        <v>28702.953999999998</v>
      </c>
    </row>
    <row r="909" spans="1:31" x14ac:dyDescent="0.2">
      <c r="A909" s="101" t="s">
        <v>1020</v>
      </c>
      <c r="B909" s="102" t="s">
        <v>2245</v>
      </c>
      <c r="C909" s="103">
        <v>43721.453999999998</v>
      </c>
      <c r="D909" s="103" t="s">
        <v>2319</v>
      </c>
      <c r="E909" s="19">
        <f>(C909-C$7)/C$8</f>
        <v>-14802.012740442979</v>
      </c>
      <c r="F909" s="3">
        <f>ROUND(2*E909,0)/2</f>
        <v>-14802</v>
      </c>
      <c r="G909" s="3">
        <f>C909-(C$7+C$8*F909)</f>
        <v>-7.5559999968390912E-3</v>
      </c>
      <c r="I909" s="3">
        <f>G909</f>
        <v>-7.5559999968390912E-3</v>
      </c>
      <c r="O909" s="5">
        <f ca="1">+C$11+C$12*F909</f>
        <v>1.3356454761216316E-4</v>
      </c>
      <c r="Q909" s="4">
        <f>C909-15018.5</f>
        <v>28702.953999999998</v>
      </c>
    </row>
    <row r="910" spans="1:31" x14ac:dyDescent="0.2">
      <c r="A910" s="101" t="s">
        <v>1020</v>
      </c>
      <c r="B910" s="102" t="s">
        <v>2245</v>
      </c>
      <c r="C910" s="103">
        <v>43721.453999999998</v>
      </c>
      <c r="D910" s="103" t="s">
        <v>2319</v>
      </c>
      <c r="E910" s="19">
        <f>(C910-C$7)/C$8</f>
        <v>-14802.012740442979</v>
      </c>
      <c r="F910" s="3">
        <f>ROUND(2*E910,0)/2</f>
        <v>-14802</v>
      </c>
      <c r="G910" s="3">
        <f>C910-(C$7+C$8*F910)</f>
        <v>-7.5559999968390912E-3</v>
      </c>
      <c r="I910" s="3">
        <f>G910</f>
        <v>-7.5559999968390912E-3</v>
      </c>
      <c r="O910" s="5">
        <f ca="1">+C$11+C$12*F910</f>
        <v>1.3356454761216316E-4</v>
      </c>
      <c r="Q910" s="4">
        <f>C910-15018.5</f>
        <v>28702.953999999998</v>
      </c>
    </row>
    <row r="911" spans="1:31" x14ac:dyDescent="0.2">
      <c r="A911" s="101" t="s">
        <v>1020</v>
      </c>
      <c r="B911" s="102" t="s">
        <v>2245</v>
      </c>
      <c r="C911" s="103">
        <v>43721.457000000002</v>
      </c>
      <c r="D911" s="103" t="s">
        <v>2319</v>
      </c>
      <c r="E911" s="19">
        <f>(C911-C$7)/C$8</f>
        <v>-14802.007682035224</v>
      </c>
      <c r="F911" s="3">
        <f>ROUND(2*E911,0)/2</f>
        <v>-14802</v>
      </c>
      <c r="G911" s="3">
        <f>C911-(C$7+C$8*F911)</f>
        <v>-4.5559999925899319E-3</v>
      </c>
      <c r="I911" s="3">
        <f>G911</f>
        <v>-4.5559999925899319E-3</v>
      </c>
      <c r="O911" s="5">
        <f ca="1">+C$11+C$12*F911</f>
        <v>1.3356454761216316E-4</v>
      </c>
      <c r="Q911" s="4">
        <f>C911-15018.5</f>
        <v>28702.957000000002</v>
      </c>
    </row>
    <row r="912" spans="1:31" x14ac:dyDescent="0.2">
      <c r="A912" s="101" t="s">
        <v>1020</v>
      </c>
      <c r="B912" s="102" t="s">
        <v>2245</v>
      </c>
      <c r="C912" s="103">
        <v>43721.46</v>
      </c>
      <c r="D912" s="103" t="s">
        <v>2319</v>
      </c>
      <c r="E912" s="19">
        <f>(C912-C$7)/C$8</f>
        <v>-14802.002623627481</v>
      </c>
      <c r="F912" s="3">
        <f>ROUND(2*E912,0)/2</f>
        <v>-14802</v>
      </c>
      <c r="G912" s="3">
        <f>C912-(C$7+C$8*F912)</f>
        <v>-1.5559999956167303E-3</v>
      </c>
      <c r="I912" s="3">
        <f>G912</f>
        <v>-1.5559999956167303E-3</v>
      </c>
      <c r="O912" s="5">
        <f ca="1">+C$11+C$12*F912</f>
        <v>1.3356454761216316E-4</v>
      </c>
      <c r="Q912" s="4">
        <f>C912-15018.5</f>
        <v>28702.959999999999</v>
      </c>
    </row>
    <row r="913" spans="1:31" x14ac:dyDescent="0.2">
      <c r="A913" s="101" t="s">
        <v>1020</v>
      </c>
      <c r="B913" s="102" t="s">
        <v>2245</v>
      </c>
      <c r="C913" s="103">
        <v>43724.417000000001</v>
      </c>
      <c r="D913" s="103" t="s">
        <v>2319</v>
      </c>
      <c r="E913" s="19">
        <f>(C913-C$7)/C$8</f>
        <v>-14797.016719723735</v>
      </c>
      <c r="F913" s="3">
        <f>ROUND(2*E913,0)/2</f>
        <v>-14797</v>
      </c>
      <c r="G913" s="3">
        <f>C913-(C$7+C$8*F913)</f>
        <v>-9.9159999954281375E-3</v>
      </c>
      <c r="I913" s="3">
        <f>G913</f>
        <v>-9.9159999954281375E-3</v>
      </c>
      <c r="O913" s="5">
        <f ca="1">+C$11+C$12*F913</f>
        <v>1.3264647223477965E-4</v>
      </c>
      <c r="Q913" s="4">
        <f>C913-15018.5</f>
        <v>28705.917000000001</v>
      </c>
    </row>
    <row r="914" spans="1:31" x14ac:dyDescent="0.2">
      <c r="A914" s="101" t="s">
        <v>1020</v>
      </c>
      <c r="B914" s="102" t="s">
        <v>2245</v>
      </c>
      <c r="C914" s="103">
        <v>43727.368000000002</v>
      </c>
      <c r="D914" s="103" t="s">
        <v>2319</v>
      </c>
      <c r="E914" s="19">
        <f>(C914-C$7)/C$8</f>
        <v>-14792.040932635489</v>
      </c>
      <c r="F914" s="3">
        <f>ROUND(2*E914,0)/2</f>
        <v>-14792</v>
      </c>
      <c r="G914" s="3">
        <f>C914-(C$7+C$8*F914)</f>
        <v>-2.4275999996461906E-2</v>
      </c>
      <c r="I914" s="3">
        <f>G914</f>
        <v>-2.4275999996461906E-2</v>
      </c>
      <c r="O914" s="5">
        <f ca="1">+C$11+C$12*F914</f>
        <v>1.3172839685739613E-4</v>
      </c>
      <c r="Q914" s="4">
        <f>C914-15018.5</f>
        <v>28708.868000000002</v>
      </c>
    </row>
    <row r="915" spans="1:31" x14ac:dyDescent="0.2">
      <c r="A915" s="101" t="s">
        <v>1020</v>
      </c>
      <c r="B915" s="102" t="s">
        <v>2245</v>
      </c>
      <c r="C915" s="103">
        <v>43727.37</v>
      </c>
      <c r="D915" s="103" t="s">
        <v>2319</v>
      </c>
      <c r="E915" s="19">
        <f>(C915-C$7)/C$8</f>
        <v>-14792.037560363655</v>
      </c>
      <c r="F915" s="3">
        <f>ROUND(2*E915,0)/2</f>
        <v>-14792</v>
      </c>
      <c r="G915" s="3">
        <f>C915-(C$7+C$8*F915)</f>
        <v>-2.2275999996054452E-2</v>
      </c>
      <c r="I915" s="3">
        <f>G915</f>
        <v>-2.2275999996054452E-2</v>
      </c>
      <c r="O915" s="5">
        <f ca="1">+C$11+C$12*F915</f>
        <v>1.3172839685739613E-4</v>
      </c>
      <c r="Q915" s="4">
        <f>C915-15018.5</f>
        <v>28708.870000000003</v>
      </c>
    </row>
    <row r="916" spans="1:31" x14ac:dyDescent="0.2">
      <c r="A916" s="101" t="s">
        <v>1020</v>
      </c>
      <c r="B916" s="102" t="s">
        <v>2245</v>
      </c>
      <c r="C916" s="103">
        <v>43727.373</v>
      </c>
      <c r="D916" s="103" t="s">
        <v>2319</v>
      </c>
      <c r="E916" s="19">
        <f>(C916-C$7)/C$8</f>
        <v>-14792.032501955913</v>
      </c>
      <c r="F916" s="3">
        <f>ROUND(2*E916,0)/2</f>
        <v>-14792</v>
      </c>
      <c r="G916" s="3">
        <f>C916-(C$7+C$8*F916)</f>
        <v>-1.927599999908125E-2</v>
      </c>
      <c r="I916" s="3">
        <f>G916</f>
        <v>-1.927599999908125E-2</v>
      </c>
      <c r="O916" s="5">
        <f ca="1">+C$11+C$12*F916</f>
        <v>1.3172839685739613E-4</v>
      </c>
      <c r="Q916" s="4">
        <f>C916-15018.5</f>
        <v>28708.873</v>
      </c>
    </row>
    <row r="917" spans="1:31" x14ac:dyDescent="0.2">
      <c r="A917" s="101" t="s">
        <v>1020</v>
      </c>
      <c r="B917" s="102" t="s">
        <v>2245</v>
      </c>
      <c r="C917" s="103">
        <v>43727.374000000003</v>
      </c>
      <c r="D917" s="103" t="s">
        <v>2319</v>
      </c>
      <c r="E917" s="19">
        <f>(C917-C$7)/C$8</f>
        <v>-14792.03081581999</v>
      </c>
      <c r="F917" s="3">
        <f>ROUND(2*E917,0)/2</f>
        <v>-14792</v>
      </c>
      <c r="G917" s="3">
        <f>C917-(C$7+C$8*F917)</f>
        <v>-1.8275999995239545E-2</v>
      </c>
      <c r="I917" s="3">
        <f>G917</f>
        <v>-1.8275999995239545E-2</v>
      </c>
      <c r="O917" s="5">
        <f ca="1">+C$11+C$12*F917</f>
        <v>1.3172839685739613E-4</v>
      </c>
      <c r="Q917" s="4">
        <f>C917-15018.5</f>
        <v>28708.874000000003</v>
      </c>
    </row>
    <row r="918" spans="1:31" x14ac:dyDescent="0.2">
      <c r="A918" s="101" t="s">
        <v>1020</v>
      </c>
      <c r="B918" s="102" t="s">
        <v>2245</v>
      </c>
      <c r="C918" s="103">
        <v>43727.374000000003</v>
      </c>
      <c r="D918" s="103" t="s">
        <v>2319</v>
      </c>
      <c r="E918" s="19">
        <f>(C918-C$7)/C$8</f>
        <v>-14792.03081581999</v>
      </c>
      <c r="F918" s="3">
        <f>ROUND(2*E918,0)/2</f>
        <v>-14792</v>
      </c>
      <c r="G918" s="3">
        <f>C918-(C$7+C$8*F918)</f>
        <v>-1.8275999995239545E-2</v>
      </c>
      <c r="I918" s="3">
        <f>G918</f>
        <v>-1.8275999995239545E-2</v>
      </c>
      <c r="O918" s="5">
        <f ca="1">+C$11+C$12*F918</f>
        <v>1.3172839685739613E-4</v>
      </c>
      <c r="Q918" s="4">
        <f>C918-15018.5</f>
        <v>28708.874000000003</v>
      </c>
    </row>
    <row r="919" spans="1:31" x14ac:dyDescent="0.2">
      <c r="A919" s="101" t="s">
        <v>1020</v>
      </c>
      <c r="B919" s="102" t="s">
        <v>2245</v>
      </c>
      <c r="C919" s="103">
        <v>43727.38</v>
      </c>
      <c r="D919" s="103" t="s">
        <v>2319</v>
      </c>
      <c r="E919" s="19">
        <f>(C919-C$7)/C$8</f>
        <v>-14792.020699004504</v>
      </c>
      <c r="F919" s="3">
        <f>ROUND(2*E919,0)/2</f>
        <v>-14792</v>
      </c>
      <c r="G919" s="3">
        <f>C919-(C$7+C$8*F919)</f>
        <v>-1.2276000001293141E-2</v>
      </c>
      <c r="I919" s="3">
        <f>G919</f>
        <v>-1.2276000001293141E-2</v>
      </c>
      <c r="O919" s="5">
        <f ca="1">+C$11+C$12*F919</f>
        <v>1.3172839685739613E-4</v>
      </c>
      <c r="Q919" s="4">
        <f>C919-15018.5</f>
        <v>28708.879999999997</v>
      </c>
    </row>
    <row r="920" spans="1:31" x14ac:dyDescent="0.2">
      <c r="A920" s="101" t="s">
        <v>1020</v>
      </c>
      <c r="B920" s="102" t="s">
        <v>2245</v>
      </c>
      <c r="C920" s="103">
        <v>43727.383999999998</v>
      </c>
      <c r="D920" s="103" t="s">
        <v>2319</v>
      </c>
      <c r="E920" s="19">
        <f>(C920-C$7)/C$8</f>
        <v>-14792.013954460839</v>
      </c>
      <c r="F920" s="3">
        <f>ROUND(2*E920,0)/2</f>
        <v>-14792</v>
      </c>
      <c r="G920" s="3">
        <f>C920-(C$7+C$8*F920)</f>
        <v>-8.2760000004782341E-3</v>
      </c>
      <c r="I920" s="3">
        <f>G920</f>
        <v>-8.2760000004782341E-3</v>
      </c>
      <c r="O920" s="5">
        <f ca="1">+C$11+C$12*F920</f>
        <v>1.3172839685739613E-4</v>
      </c>
      <c r="Q920" s="4">
        <f>C920-15018.5</f>
        <v>28708.883999999998</v>
      </c>
    </row>
    <row r="921" spans="1:31" x14ac:dyDescent="0.2">
      <c r="A921" s="101" t="s">
        <v>1020</v>
      </c>
      <c r="B921" s="102" t="s">
        <v>2245</v>
      </c>
      <c r="C921" s="103">
        <v>43727.383999999998</v>
      </c>
      <c r="D921" s="103" t="s">
        <v>2319</v>
      </c>
      <c r="E921" s="19">
        <f>(C921-C$7)/C$8</f>
        <v>-14792.013954460839</v>
      </c>
      <c r="F921" s="3">
        <f>ROUND(2*E921,0)/2</f>
        <v>-14792</v>
      </c>
      <c r="G921" s="3">
        <f>C921-(C$7+C$8*F921)</f>
        <v>-8.2760000004782341E-3</v>
      </c>
      <c r="I921" s="3">
        <f>G921</f>
        <v>-8.2760000004782341E-3</v>
      </c>
      <c r="O921" s="5">
        <f ca="1">+C$11+C$12*F921</f>
        <v>1.3172839685739613E-4</v>
      </c>
      <c r="Q921" s="4">
        <f>C921-15018.5</f>
        <v>28708.883999999998</v>
      </c>
    </row>
    <row r="922" spans="1:31" x14ac:dyDescent="0.2">
      <c r="A922" s="101" t="s">
        <v>1020</v>
      </c>
      <c r="B922" s="102" t="s">
        <v>2245</v>
      </c>
      <c r="C922" s="103">
        <v>43727.385000000002</v>
      </c>
      <c r="D922" s="103" t="s">
        <v>2319</v>
      </c>
      <c r="E922" s="19">
        <f>(C922-C$7)/C$8</f>
        <v>-14792.012268324916</v>
      </c>
      <c r="F922" s="3">
        <f>ROUND(2*E922,0)/2</f>
        <v>-14792</v>
      </c>
      <c r="G922" s="3">
        <f>C922-(C$7+C$8*F922)</f>
        <v>-7.2759999966365285E-3</v>
      </c>
      <c r="I922" s="3">
        <f>G922</f>
        <v>-7.2759999966365285E-3</v>
      </c>
      <c r="O922" s="5">
        <f ca="1">+C$11+C$12*F922</f>
        <v>1.3172839685739613E-4</v>
      </c>
      <c r="Q922" s="4">
        <f>C922-15018.5</f>
        <v>28708.885000000002</v>
      </c>
    </row>
    <row r="923" spans="1:31" x14ac:dyDescent="0.2">
      <c r="A923" s="101" t="s">
        <v>1020</v>
      </c>
      <c r="B923" s="102" t="s">
        <v>2245</v>
      </c>
      <c r="C923" s="103">
        <v>43727.385000000002</v>
      </c>
      <c r="D923" s="103" t="s">
        <v>2319</v>
      </c>
      <c r="E923" s="19">
        <f>(C923-C$7)/C$8</f>
        <v>-14792.012268324916</v>
      </c>
      <c r="F923" s="3">
        <f>ROUND(2*E923,0)/2</f>
        <v>-14792</v>
      </c>
      <c r="G923" s="3">
        <f>C923-(C$7+C$8*F923)</f>
        <v>-7.2759999966365285E-3</v>
      </c>
      <c r="I923" s="3">
        <f>G923</f>
        <v>-7.2759999966365285E-3</v>
      </c>
      <c r="O923" s="5">
        <f ca="1">+C$11+C$12*F923</f>
        <v>1.3172839685739613E-4</v>
      </c>
      <c r="Q923" s="4">
        <f>C923-15018.5</f>
        <v>28708.885000000002</v>
      </c>
    </row>
    <row r="924" spans="1:31" x14ac:dyDescent="0.2">
      <c r="A924" s="101" t="s">
        <v>1020</v>
      </c>
      <c r="B924" s="102" t="s">
        <v>2245</v>
      </c>
      <c r="C924" s="103">
        <v>43727.387000000002</v>
      </c>
      <c r="D924" s="103" t="s">
        <v>2319</v>
      </c>
      <c r="E924" s="19">
        <f>(C924-C$7)/C$8</f>
        <v>-14792.008896053083</v>
      </c>
      <c r="F924" s="3">
        <f>ROUND(2*E924,0)/2</f>
        <v>-14792</v>
      </c>
      <c r="G924" s="3">
        <f>C924-(C$7+C$8*F924)</f>
        <v>-5.2759999962290749E-3</v>
      </c>
      <c r="I924" s="3">
        <f>G924</f>
        <v>-5.2759999962290749E-3</v>
      </c>
      <c r="O924" s="5">
        <f ca="1">+C$11+C$12*F924</f>
        <v>1.3172839685739613E-4</v>
      </c>
      <c r="Q924" s="4">
        <f>C924-15018.5</f>
        <v>28708.887000000002</v>
      </c>
    </row>
    <row r="925" spans="1:31" x14ac:dyDescent="0.2">
      <c r="A925" s="101" t="s">
        <v>1020</v>
      </c>
      <c r="B925" s="102" t="s">
        <v>2245</v>
      </c>
      <c r="C925" s="103">
        <v>43756.442000000003</v>
      </c>
      <c r="D925" s="103" t="s">
        <v>2319</v>
      </c>
      <c r="E925" s="19">
        <f>(C925-C$7)/C$8</f>
        <v>-14743.018217012426</v>
      </c>
      <c r="F925" s="3">
        <f>ROUND(2*E925,0)/2</f>
        <v>-14743</v>
      </c>
      <c r="G925" s="3">
        <f>C925-(C$7+C$8*F925)</f>
        <v>-1.0803999997733627E-2</v>
      </c>
      <c r="I925" s="3">
        <f>G925</f>
        <v>-1.0803999997733627E-2</v>
      </c>
      <c r="O925" s="5">
        <f ca="1">+C$11+C$12*F925</f>
        <v>1.2273125815903717E-4</v>
      </c>
      <c r="Q925" s="4">
        <f>C925-15018.5</f>
        <v>28737.942000000003</v>
      </c>
    </row>
    <row r="926" spans="1:31" x14ac:dyDescent="0.2">
      <c r="A926" s="19" t="s">
        <v>2121</v>
      </c>
      <c r="B926" s="59"/>
      <c r="C926" s="60">
        <v>43781.355000000003</v>
      </c>
      <c r="D926" s="60"/>
      <c r="E926" s="3">
        <f>(C926-C$7)/C$8</f>
        <v>-14701.011512936024</v>
      </c>
      <c r="F926" s="3">
        <f>ROUND(2*E926,0)/2</f>
        <v>-14701</v>
      </c>
      <c r="G926" s="3">
        <f>C926-(C$7+C$8*F926)</f>
        <v>-6.8279999904916622E-3</v>
      </c>
      <c r="I926" s="3">
        <f>G926</f>
        <v>-6.8279999904916622E-3</v>
      </c>
      <c r="O926" s="5">
        <f ca="1">+C$11+C$12*F926</f>
        <v>1.1501942498901496E-4</v>
      </c>
      <c r="Q926" s="4">
        <f>C926-15018.5</f>
        <v>28762.855000000003</v>
      </c>
      <c r="AC926" s="3">
        <v>7</v>
      </c>
      <c r="AE926" s="3" t="s">
        <v>2109</v>
      </c>
    </row>
    <row r="927" spans="1:31" x14ac:dyDescent="0.2">
      <c r="A927" s="101" t="s">
        <v>1110</v>
      </c>
      <c r="B927" s="102" t="s">
        <v>2245</v>
      </c>
      <c r="C927" s="103">
        <v>43849.551800000001</v>
      </c>
      <c r="D927" s="103" t="s">
        <v>2319</v>
      </c>
      <c r="E927" s="19">
        <f>(C927-C$7)/C$8</f>
        <v>-14586.022439096763</v>
      </c>
      <c r="F927" s="3">
        <f>ROUND(2*E927,0)/2</f>
        <v>-14586</v>
      </c>
      <c r="G927" s="3">
        <f>C927-(C$7+C$8*F927)</f>
        <v>-1.3307999994140118E-2</v>
      </c>
      <c r="J927" s="3">
        <f>G927</f>
        <v>-1.3307999994140118E-2</v>
      </c>
      <c r="O927" s="5">
        <f ca="1">+C$11+C$12*F927</f>
        <v>9.3903691309192832E-5</v>
      </c>
      <c r="Q927" s="4">
        <f>C927-15018.5</f>
        <v>28831.051800000001</v>
      </c>
    </row>
    <row r="928" spans="1:31" x14ac:dyDescent="0.2">
      <c r="A928" s="101" t="s">
        <v>1110</v>
      </c>
      <c r="B928" s="102" t="s">
        <v>2245</v>
      </c>
      <c r="C928" s="103">
        <v>43878.612999999998</v>
      </c>
      <c r="D928" s="103" t="s">
        <v>2319</v>
      </c>
      <c r="E928" s="19">
        <f>(C928-C$7)/C$8</f>
        <v>-14537.021306013434</v>
      </c>
      <c r="F928" s="3">
        <f>ROUND(2*E928,0)/2</f>
        <v>-14537</v>
      </c>
      <c r="G928" s="3">
        <f>C928-(C$7+C$8*F928)</f>
        <v>-1.2635999999474734E-2</v>
      </c>
      <c r="J928" s="3">
        <f>G928</f>
        <v>-1.2635999999474734E-2</v>
      </c>
      <c r="O928" s="5">
        <f ca="1">+C$11+C$12*F928</f>
        <v>8.4906552610833873E-5</v>
      </c>
      <c r="Q928" s="4">
        <f>C928-15018.5</f>
        <v>28860.112999999998</v>
      </c>
    </row>
    <row r="929" spans="1:31" x14ac:dyDescent="0.2">
      <c r="A929" s="101" t="s">
        <v>1110</v>
      </c>
      <c r="B929" s="102" t="s">
        <v>2245</v>
      </c>
      <c r="C929" s="103">
        <v>43880.392999999996</v>
      </c>
      <c r="D929" s="103" t="s">
        <v>2319</v>
      </c>
      <c r="E929" s="19">
        <f>(C929-C$7)/C$8</f>
        <v>-14534.019984082877</v>
      </c>
      <c r="F929" s="3">
        <f>ROUND(2*E929,0)/2</f>
        <v>-14534</v>
      </c>
      <c r="G929" s="3">
        <f>C929-(C$7+C$8*F929)</f>
        <v>-1.1851999995997176E-2</v>
      </c>
      <c r="J929" s="3">
        <f>G929</f>
        <v>-1.1851999995997176E-2</v>
      </c>
      <c r="O929" s="5">
        <f ca="1">+C$11+C$12*F929</f>
        <v>8.4355707384403591E-5</v>
      </c>
      <c r="Q929" s="4">
        <f>C929-15018.5</f>
        <v>28861.892999999996</v>
      </c>
    </row>
    <row r="930" spans="1:31" x14ac:dyDescent="0.2">
      <c r="A930" s="19" t="s">
        <v>2122</v>
      </c>
      <c r="B930" s="59"/>
      <c r="C930" s="60">
        <v>43889.281999999999</v>
      </c>
      <c r="D930" s="60"/>
      <c r="E930" s="3">
        <f>(C930-C$7)/C$8</f>
        <v>-14519.031921925158</v>
      </c>
      <c r="F930" s="3">
        <f>ROUND(2*E930,0)/2</f>
        <v>-14519</v>
      </c>
      <c r="G930" s="3">
        <f>C930-(C$7+C$8*F930)</f>
        <v>-1.8931999999040272E-2</v>
      </c>
      <c r="I930" s="3">
        <f>G930</f>
        <v>-1.8931999999040272E-2</v>
      </c>
      <c r="O930" s="5">
        <f ca="1">+C$11+C$12*F930</f>
        <v>8.1601481252253048E-5</v>
      </c>
      <c r="Q930" s="4">
        <f>C930-15018.5</f>
        <v>28870.781999999999</v>
      </c>
      <c r="AC930" s="3">
        <v>7</v>
      </c>
      <c r="AE930" s="3" t="s">
        <v>2050</v>
      </c>
    </row>
    <row r="931" spans="1:31" x14ac:dyDescent="0.2">
      <c r="A931" s="19" t="s">
        <v>2240</v>
      </c>
      <c r="B931" s="59" t="s">
        <v>2245</v>
      </c>
      <c r="C931" s="60">
        <v>43892.254000000001</v>
      </c>
      <c r="D931" s="60"/>
      <c r="E931" s="3">
        <f>(C931-C$7)/C$8</f>
        <v>-14514.020725982673</v>
      </c>
      <c r="F931" s="3">
        <f>ROUND(2*E931,0)/2</f>
        <v>-14514</v>
      </c>
      <c r="G931" s="3">
        <f>C931-(C$7+C$8*F931)</f>
        <v>-1.2291999999433756E-2</v>
      </c>
      <c r="J931" s="3">
        <f>G931</f>
        <v>-1.2291999999433756E-2</v>
      </c>
      <c r="O931" s="5">
        <f ca="1">+C$11+C$12*F931</f>
        <v>8.0683405874869534E-5</v>
      </c>
      <c r="Q931" s="4">
        <f>C931-15018.5</f>
        <v>28873.754000000001</v>
      </c>
    </row>
    <row r="932" spans="1:31" x14ac:dyDescent="0.2">
      <c r="A932" s="19" t="s">
        <v>2122</v>
      </c>
      <c r="B932" s="59"/>
      <c r="C932" s="60">
        <v>43904.724999999999</v>
      </c>
      <c r="D932" s="60"/>
      <c r="E932" s="3">
        <f>(C932-C$7)/C$8</f>
        <v>-14492.992924973692</v>
      </c>
      <c r="F932" s="3">
        <f>ROUND(2*E932,0)/2</f>
        <v>-14493</v>
      </c>
      <c r="G932" s="3">
        <f>C932-(C$7+C$8*F932)</f>
        <v>4.1960000016842969E-3</v>
      </c>
      <c r="I932" s="3">
        <f>G932</f>
        <v>4.1960000016842969E-3</v>
      </c>
      <c r="O932" s="5">
        <f ca="1">+C$11+C$12*F932</f>
        <v>7.6827489289858428E-5</v>
      </c>
      <c r="Q932" s="4">
        <f>C932-15018.5</f>
        <v>28886.224999999999</v>
      </c>
      <c r="AC932" s="3">
        <v>5</v>
      </c>
      <c r="AE932" s="3" t="s">
        <v>2040</v>
      </c>
    </row>
    <row r="933" spans="1:31" x14ac:dyDescent="0.2">
      <c r="A933" s="101" t="s">
        <v>1110</v>
      </c>
      <c r="B933" s="102" t="s">
        <v>2245</v>
      </c>
      <c r="C933" s="103">
        <v>43927.245000000003</v>
      </c>
      <c r="D933" s="103" t="s">
        <v>2319</v>
      </c>
      <c r="E933" s="19">
        <f>(C933-C$7)/C$8</f>
        <v>-14455.021144144377</v>
      </c>
      <c r="F933" s="3">
        <f>ROUND(2*E933,0)/2</f>
        <v>-14455</v>
      </c>
      <c r="G933" s="3">
        <f>C933-(C$7+C$8*F933)</f>
        <v>-1.2539999996079132E-2</v>
      </c>
      <c r="J933" s="3">
        <f>G933</f>
        <v>-1.2539999996079132E-2</v>
      </c>
      <c r="O933" s="5">
        <f ca="1">+C$11+C$12*F933</f>
        <v>6.9850116421743113E-5</v>
      </c>
      <c r="Q933" s="4">
        <f>C933-15018.5</f>
        <v>28908.745000000003</v>
      </c>
    </row>
    <row r="934" spans="1:31" x14ac:dyDescent="0.2">
      <c r="A934" s="101" t="s">
        <v>1110</v>
      </c>
      <c r="B934" s="102" t="s">
        <v>2245</v>
      </c>
      <c r="C934" s="103">
        <v>43928.43</v>
      </c>
      <c r="D934" s="103" t="s">
        <v>2319</v>
      </c>
      <c r="E934" s="19">
        <f>(C934-C$7)/C$8</f>
        <v>-14453.023073083868</v>
      </c>
      <c r="F934" s="3">
        <f>ROUND(2*E934,0)/2</f>
        <v>-14453</v>
      </c>
      <c r="G934" s="3">
        <f>C934-(C$7+C$8*F934)</f>
        <v>-1.3683999997738283E-2</v>
      </c>
      <c r="J934" s="3">
        <f>G934</f>
        <v>-1.3683999997738283E-2</v>
      </c>
      <c r="O934" s="5">
        <f ca="1">+C$11+C$12*F934</f>
        <v>6.9482886270789881E-5</v>
      </c>
      <c r="Q934" s="4">
        <f>C934-15018.5</f>
        <v>28909.93</v>
      </c>
    </row>
    <row r="935" spans="1:31" x14ac:dyDescent="0.2">
      <c r="A935" s="101" t="s">
        <v>1020</v>
      </c>
      <c r="B935" s="102" t="s">
        <v>2245</v>
      </c>
      <c r="C935" s="103">
        <v>43963.421000000002</v>
      </c>
      <c r="D935" s="103" t="s">
        <v>2319</v>
      </c>
      <c r="E935" s="19">
        <f>(C935-C$7)/C$8</f>
        <v>-14394.023491245573</v>
      </c>
      <c r="F935" s="3">
        <f>ROUND(2*E935,0)/2</f>
        <v>-14394</v>
      </c>
      <c r="G935" s="3">
        <f>C935-(C$7+C$8*F935)</f>
        <v>-1.3931999994383659E-2</v>
      </c>
      <c r="I935" s="3">
        <f>G935</f>
        <v>-1.3931999994383659E-2</v>
      </c>
      <c r="O935" s="5">
        <f ca="1">+C$11+C$12*F935</f>
        <v>5.864959681766346E-5</v>
      </c>
      <c r="Q935" s="4">
        <f>C935-15018.5</f>
        <v>28944.921000000002</v>
      </c>
    </row>
    <row r="936" spans="1:31" x14ac:dyDescent="0.2">
      <c r="A936" s="19" t="s">
        <v>2279</v>
      </c>
      <c r="B936" s="59"/>
      <c r="C936" s="60">
        <v>43980.625999999997</v>
      </c>
      <c r="D936" s="60"/>
      <c r="E936" s="3">
        <f>(C936-C$7)/C$8</f>
        <v>-14365.013522810046</v>
      </c>
      <c r="F936" s="3">
        <f>ROUND(2*E936,0)/2</f>
        <v>-14365</v>
      </c>
      <c r="G936" s="3">
        <f>C936-(C$7+C$8*F936)</f>
        <v>-8.020000001124572E-3</v>
      </c>
      <c r="I936" s="3">
        <f>G936</f>
        <v>-8.020000001124572E-3</v>
      </c>
      <c r="O936" s="5">
        <f ca="1">+C$11+C$12*F936</f>
        <v>5.3324759628838991E-5</v>
      </c>
      <c r="Q936" s="4">
        <f>C936-15018.5</f>
        <v>28962.125999999997</v>
      </c>
    </row>
    <row r="937" spans="1:31" x14ac:dyDescent="0.2">
      <c r="A937" s="19" t="s">
        <v>2123</v>
      </c>
      <c r="B937" s="59"/>
      <c r="C937" s="60">
        <v>44001.377999999997</v>
      </c>
      <c r="D937" s="60"/>
      <c r="E937" s="3">
        <f>(C937-C$7)/C$8</f>
        <v>-14330.022830280303</v>
      </c>
      <c r="F937" s="3">
        <f>ROUND(2*E937,0)/2</f>
        <v>-14330</v>
      </c>
      <c r="G937" s="3">
        <f>C937-(C$7+C$8*F937)</f>
        <v>-1.3539999999920838E-2</v>
      </c>
      <c r="I937" s="3">
        <f>G937</f>
        <v>-1.3539999999920838E-2</v>
      </c>
      <c r="O937" s="5">
        <f ca="1">+C$11+C$12*F937</f>
        <v>4.6898231987153958E-5</v>
      </c>
      <c r="Q937" s="4">
        <f>C937-15018.5</f>
        <v>28982.877999999997</v>
      </c>
      <c r="AC937" s="3">
        <v>7</v>
      </c>
      <c r="AE937" s="3" t="s">
        <v>2040</v>
      </c>
    </row>
    <row r="938" spans="1:31" x14ac:dyDescent="0.2">
      <c r="A938" s="19" t="s">
        <v>2279</v>
      </c>
      <c r="B938" s="59"/>
      <c r="C938" s="60">
        <v>44006.720000000001</v>
      </c>
      <c r="D938" s="60"/>
      <c r="E938" s="3">
        <f>(C938-C$7)/C$8</f>
        <v>-14321.015492216789</v>
      </c>
      <c r="F938" s="3">
        <f>ROUND(2*E938,0)/2</f>
        <v>-14321</v>
      </c>
      <c r="G938" s="3">
        <f>C938-(C$7+C$8*F938)</f>
        <v>-9.1879999963566661E-3</v>
      </c>
      <c r="I938" s="3">
        <f>G938</f>
        <v>-9.1879999963566661E-3</v>
      </c>
      <c r="O938" s="5">
        <f ca="1">+C$11+C$12*F938</f>
        <v>4.5245696307863112E-5</v>
      </c>
      <c r="Q938" s="4">
        <f>C938-15018.5</f>
        <v>28988.22</v>
      </c>
    </row>
    <row r="939" spans="1:31" x14ac:dyDescent="0.2">
      <c r="A939" s="19" t="s">
        <v>2279</v>
      </c>
      <c r="B939" s="59"/>
      <c r="C939" s="60">
        <v>44012.648999999998</v>
      </c>
      <c r="D939" s="60"/>
      <c r="E939" s="3">
        <f>(C939-C$7)/C$8</f>
        <v>-14311.01839237057</v>
      </c>
      <c r="F939" s="3">
        <f>ROUND(2*E939,0)/2</f>
        <v>-14311</v>
      </c>
      <c r="G939" s="3">
        <f>C939-(C$7+C$8*F939)</f>
        <v>-1.0907999996561557E-2</v>
      </c>
      <c r="I939" s="3">
        <f>G939</f>
        <v>-1.0907999996561557E-2</v>
      </c>
      <c r="O939" s="5">
        <f ca="1">+C$11+C$12*F939</f>
        <v>4.3409545553096084E-5</v>
      </c>
      <c r="Q939" s="4">
        <f>C939-15018.5</f>
        <v>28994.148999999998</v>
      </c>
    </row>
    <row r="940" spans="1:31" x14ac:dyDescent="0.2">
      <c r="A940" s="101" t="s">
        <v>1020</v>
      </c>
      <c r="B940" s="102" t="s">
        <v>2245</v>
      </c>
      <c r="C940" s="103">
        <v>44014.427000000003</v>
      </c>
      <c r="D940" s="103" t="s">
        <v>2319</v>
      </c>
      <c r="E940" s="19">
        <f>(C940-C$7)/C$8</f>
        <v>-14308.020442711835</v>
      </c>
      <c r="F940" s="3">
        <f>ROUND(2*E940,0)/2</f>
        <v>-14308</v>
      </c>
      <c r="G940" s="3">
        <f>C940-(C$7+C$8*F940)</f>
        <v>-1.2123999993491452E-2</v>
      </c>
      <c r="I940" s="3">
        <f>G940</f>
        <v>-1.2123999993491452E-2</v>
      </c>
      <c r="O940" s="5">
        <f ca="1">+C$11+C$12*F940</f>
        <v>4.2858700326665802E-5</v>
      </c>
      <c r="Q940" s="4">
        <f>C940-15018.5</f>
        <v>28995.927000000003</v>
      </c>
    </row>
    <row r="941" spans="1:31" x14ac:dyDescent="0.2">
      <c r="A941" s="101" t="s">
        <v>1020</v>
      </c>
      <c r="B941" s="102" t="s">
        <v>2245</v>
      </c>
      <c r="C941" s="103">
        <v>44017.398000000001</v>
      </c>
      <c r="D941" s="103" t="s">
        <v>2319</v>
      </c>
      <c r="E941" s="19">
        <f>(C941-C$7)/C$8</f>
        <v>-14303.010932905272</v>
      </c>
      <c r="F941" s="3">
        <f>ROUND(2*E941,0)/2</f>
        <v>-14303</v>
      </c>
      <c r="G941" s="3">
        <f>C941-(C$7+C$8*F941)</f>
        <v>-6.4839999977266416E-3</v>
      </c>
      <c r="I941" s="3">
        <f>G941</f>
        <v>-6.4839999977266416E-3</v>
      </c>
      <c r="O941" s="5">
        <f ca="1">+C$11+C$12*F941</f>
        <v>4.1940624949282287E-5</v>
      </c>
      <c r="Q941" s="4">
        <f>C941-15018.5</f>
        <v>28998.898000000001</v>
      </c>
    </row>
    <row r="942" spans="1:31" x14ac:dyDescent="0.2">
      <c r="A942" s="19" t="s">
        <v>2124</v>
      </c>
      <c r="B942" s="59"/>
      <c r="C942" s="60">
        <v>44033.402999999998</v>
      </c>
      <c r="D942" s="60"/>
      <c r="E942" s="3">
        <f>(C942-C$7)/C$8</f>
        <v>-14276.024327568994</v>
      </c>
      <c r="F942" s="3">
        <f>ROUND(2*E942,0)/2</f>
        <v>-14276</v>
      </c>
      <c r="G942" s="3">
        <f>C942-(C$7+C$8*F942)</f>
        <v>-1.4428000002226327E-2</v>
      </c>
      <c r="I942" s="3">
        <f>G942</f>
        <v>-1.4428000002226327E-2</v>
      </c>
      <c r="O942" s="5">
        <f ca="1">+C$11+C$12*F942</f>
        <v>3.6983017911411051E-5</v>
      </c>
      <c r="Q942" s="4">
        <f>C942-15018.5</f>
        <v>29014.902999999998</v>
      </c>
      <c r="AC942" s="3">
        <v>6</v>
      </c>
      <c r="AE942" s="3" t="s">
        <v>2040</v>
      </c>
    </row>
    <row r="943" spans="1:31" x14ac:dyDescent="0.2">
      <c r="A943" s="101" t="s">
        <v>1110</v>
      </c>
      <c r="B943" s="102" t="s">
        <v>2245</v>
      </c>
      <c r="C943" s="103">
        <v>44049.418400000002</v>
      </c>
      <c r="D943" s="103" t="s">
        <v>2319</v>
      </c>
      <c r="E943" s="19">
        <f>(C943-C$7)/C$8</f>
        <v>-14249.020186419177</v>
      </c>
      <c r="F943" s="3">
        <f>ROUND(2*E943,0)/2</f>
        <v>-14249</v>
      </c>
      <c r="G943" s="3">
        <f>C943-(C$7+C$8*F943)</f>
        <v>-1.1971999992965721E-2</v>
      </c>
      <c r="J943" s="3">
        <f>G943</f>
        <v>-1.1971999992965721E-2</v>
      </c>
      <c r="O943" s="5">
        <f ca="1">+C$11+C$12*F943</f>
        <v>3.2025410873539814E-5</v>
      </c>
      <c r="Q943" s="4">
        <f>C943-15018.5</f>
        <v>29030.918400000002</v>
      </c>
    </row>
    <row r="944" spans="1:31" x14ac:dyDescent="0.2">
      <c r="A944" s="101" t="s">
        <v>1110</v>
      </c>
      <c r="B944" s="102" t="s">
        <v>2245</v>
      </c>
      <c r="C944" s="103">
        <v>44081.444000000003</v>
      </c>
      <c r="D944" s="103" t="s">
        <v>2319</v>
      </c>
      <c r="E944" s="19">
        <f>(C944-C$7)/C$8</f>
        <v>-14195.02067202632</v>
      </c>
      <c r="F944" s="3">
        <f>ROUND(2*E944,0)/2</f>
        <v>-14195</v>
      </c>
      <c r="G944" s="3">
        <f>C944-(C$7+C$8*F944)</f>
        <v>-1.2259999995876569E-2</v>
      </c>
      <c r="J944" s="3">
        <f>G944</f>
        <v>-1.2259999995876569E-2</v>
      </c>
      <c r="O944" s="5">
        <f ca="1">+C$11+C$12*F944</f>
        <v>2.2110196797797341E-5</v>
      </c>
      <c r="Q944" s="4">
        <f>C944-15018.5</f>
        <v>29062.944000000003</v>
      </c>
    </row>
    <row r="945" spans="1:31" x14ac:dyDescent="0.2">
      <c r="A945" s="19" t="s">
        <v>2279</v>
      </c>
      <c r="B945" s="59"/>
      <c r="C945" s="60">
        <v>44101.608999999997</v>
      </c>
      <c r="D945" s="60"/>
      <c r="E945" s="3">
        <f>(C945-C$7)/C$8</f>
        <v>-14161.019741279304</v>
      </c>
      <c r="F945" s="3">
        <f>ROUND(2*E945,0)/2</f>
        <v>-14161</v>
      </c>
      <c r="G945" s="3">
        <f>C945-(C$7+C$8*F945)</f>
        <v>-1.170799999817973E-2</v>
      </c>
      <c r="I945" s="3">
        <f>G945</f>
        <v>-1.170799999817973E-2</v>
      </c>
      <c r="O945" s="5">
        <f ca="1">+C$11+C$12*F945</f>
        <v>1.5867284231588924E-5</v>
      </c>
      <c r="Q945" s="4">
        <f>C945-15018.5</f>
        <v>29083.108999999997</v>
      </c>
    </row>
    <row r="946" spans="1:31" x14ac:dyDescent="0.2">
      <c r="A946" s="101" t="s">
        <v>1110</v>
      </c>
      <c r="B946" s="102" t="s">
        <v>2245</v>
      </c>
      <c r="C946" s="103">
        <v>44103.385000000002</v>
      </c>
      <c r="D946" s="103" t="s">
        <v>2319</v>
      </c>
      <c r="E946" s="19">
        <f>(C946-C$7)/C$8</f>
        <v>-14158.025163892402</v>
      </c>
      <c r="F946" s="3">
        <f>ROUND(2*E946,0)/2</f>
        <v>-14158</v>
      </c>
      <c r="G946" s="3">
        <f>C946-(C$7+C$8*F946)</f>
        <v>-1.4923999995517079E-2</v>
      </c>
      <c r="J946" s="3">
        <f>G946</f>
        <v>-1.4923999995517079E-2</v>
      </c>
      <c r="O946" s="5">
        <f ca="1">+C$11+C$12*F946</f>
        <v>1.5316439005158642E-5</v>
      </c>
      <c r="Q946" s="4">
        <f>C946-15018.5</f>
        <v>29084.885000000002</v>
      </c>
    </row>
    <row r="947" spans="1:31" x14ac:dyDescent="0.2">
      <c r="A947" s="19" t="s">
        <v>2279</v>
      </c>
      <c r="B947" s="59"/>
      <c r="C947" s="60">
        <v>44127.7</v>
      </c>
      <c r="D947" s="60"/>
      <c r="E947" s="3">
        <f>(C947-C$7)/C$8</f>
        <v>-14117.026769093802</v>
      </c>
      <c r="F947" s="3">
        <f>ROUND(2*E947,0)/2</f>
        <v>-14117</v>
      </c>
      <c r="G947" s="3">
        <f>C947-(C$7+C$8*F947)</f>
        <v>-1.5875999997660983E-2</v>
      </c>
      <c r="I947" s="3">
        <f>G947</f>
        <v>-1.5875999997660983E-2</v>
      </c>
      <c r="O947" s="5">
        <f ca="1">+C$11+C$12*F947</f>
        <v>7.7882209106134789E-6</v>
      </c>
      <c r="Q947" s="4">
        <f>C947-15018.5</f>
        <v>29109.199999999997</v>
      </c>
    </row>
    <row r="948" spans="1:31" x14ac:dyDescent="0.2">
      <c r="A948" s="19" t="s">
        <v>2126</v>
      </c>
      <c r="B948" s="59" t="s">
        <v>2275</v>
      </c>
      <c r="C948" s="60">
        <v>44134.528100000003</v>
      </c>
      <c r="D948" s="60"/>
      <c r="E948" s="3">
        <f>(C948-C$7)/C$8</f>
        <v>-14105.513664445452</v>
      </c>
      <c r="F948" s="3">
        <f>ROUND(2*E948,0)/2</f>
        <v>-14105.5</v>
      </c>
      <c r="G948" s="3">
        <f>C948-(C$7+C$8*F948)</f>
        <v>-8.1039999931817874E-3</v>
      </c>
      <c r="J948" s="3">
        <f>G948</f>
        <v>-8.1039999931817874E-3</v>
      </c>
      <c r="O948" s="5">
        <f ca="1">+C$11+C$12*F948</f>
        <v>5.6766475426310928E-6</v>
      </c>
      <c r="Q948" s="4">
        <f>C948-15018.5</f>
        <v>29116.028100000003</v>
      </c>
      <c r="AC948" s="3" t="s">
        <v>2125</v>
      </c>
    </row>
    <row r="949" spans="1:31" x14ac:dyDescent="0.2">
      <c r="A949" s="19" t="s">
        <v>2126</v>
      </c>
      <c r="B949" s="59" t="s">
        <v>2275</v>
      </c>
      <c r="C949" s="60">
        <v>44134.529799999997</v>
      </c>
      <c r="D949" s="60"/>
      <c r="E949" s="3">
        <f>(C949-C$7)/C$8</f>
        <v>-14105.510798014406</v>
      </c>
      <c r="F949" s="3">
        <f>ROUND(2*E949,0)/2</f>
        <v>-14105.5</v>
      </c>
      <c r="G949" s="3">
        <f>C949-(C$7+C$8*F949)</f>
        <v>-6.4039999997476116E-3</v>
      </c>
      <c r="J949" s="3">
        <f>G949</f>
        <v>-6.4039999997476116E-3</v>
      </c>
      <c r="O949" s="5">
        <f ca="1">+C$11+C$12*F949</f>
        <v>5.6766475426310928E-6</v>
      </c>
      <c r="Q949" s="4">
        <f>C949-15018.5</f>
        <v>29116.029799999997</v>
      </c>
      <c r="AC949" s="3" t="s">
        <v>2125</v>
      </c>
    </row>
    <row r="950" spans="1:31" x14ac:dyDescent="0.2">
      <c r="A950" s="19" t="s">
        <v>2126</v>
      </c>
      <c r="B950" s="59" t="s">
        <v>2275</v>
      </c>
      <c r="C950" s="60">
        <v>44134.532700000003</v>
      </c>
      <c r="D950" s="60"/>
      <c r="E950" s="3">
        <f>(C950-C$7)/C$8</f>
        <v>-14105.505908220239</v>
      </c>
      <c r="F950" s="3">
        <f>ROUND(2*E950,0)/2</f>
        <v>-14105.5</v>
      </c>
      <c r="G950" s="3">
        <f>C950-(C$7+C$8*F950)</f>
        <v>-3.5039999929722399E-3</v>
      </c>
      <c r="J950" s="3">
        <f>G950</f>
        <v>-3.5039999929722399E-3</v>
      </c>
      <c r="O950" s="5">
        <f ca="1">+C$11+C$12*F950</f>
        <v>5.6766475426310928E-6</v>
      </c>
      <c r="Q950" s="4">
        <f>C950-15018.5</f>
        <v>29116.032700000003</v>
      </c>
      <c r="AC950" s="3" t="s">
        <v>2125</v>
      </c>
    </row>
    <row r="951" spans="1:31" x14ac:dyDescent="0.2">
      <c r="A951" s="19" t="s">
        <v>2279</v>
      </c>
      <c r="B951" s="59"/>
      <c r="C951" s="60">
        <v>44140.756999999998</v>
      </c>
      <c r="D951" s="60"/>
      <c r="E951" s="3">
        <f>(C951-C$7)/C$8</f>
        <v>-14095.010892438017</v>
      </c>
      <c r="F951" s="3">
        <f>ROUND(2*E951,0)/2</f>
        <v>-14095</v>
      </c>
      <c r="G951" s="3">
        <f>C951-(C$7+C$8*F951)</f>
        <v>-6.4599999968777411E-3</v>
      </c>
      <c r="I951" s="3">
        <f>G951</f>
        <v>-6.4599999968777411E-3</v>
      </c>
      <c r="O951" s="5">
        <f ca="1">+C$11+C$12*F951</f>
        <v>3.7486892501257564E-6</v>
      </c>
      <c r="Q951" s="4">
        <f>C951-15018.5</f>
        <v>29122.256999999998</v>
      </c>
    </row>
    <row r="952" spans="1:31" x14ac:dyDescent="0.2">
      <c r="A952" s="19" t="s">
        <v>2126</v>
      </c>
      <c r="B952" s="59"/>
      <c r="C952" s="60">
        <v>44167.438699999999</v>
      </c>
      <c r="D952" s="60"/>
      <c r="E952" s="3">
        <f>(C952-C$7)/C$8</f>
        <v>-14050.021919766905</v>
      </c>
      <c r="F952" s="3">
        <f>ROUND(2*E952,0)/2</f>
        <v>-14050</v>
      </c>
      <c r="G952" s="3">
        <f>C952-(C$7+C$8*F952)</f>
        <v>-1.299999999901047E-2</v>
      </c>
      <c r="J952" s="3">
        <f>G952</f>
        <v>-1.299999999901047E-2</v>
      </c>
      <c r="O952" s="5">
        <f ca="1">+C$11+C$12*F952</f>
        <v>-4.5139891463263047E-6</v>
      </c>
      <c r="Q952" s="4">
        <f>C952-15018.5</f>
        <v>29148.938699999999</v>
      </c>
      <c r="AC952" s="3" t="s">
        <v>2128</v>
      </c>
    </row>
    <row r="953" spans="1:31" x14ac:dyDescent="0.2">
      <c r="A953" s="19" t="s">
        <v>2126</v>
      </c>
      <c r="B953" s="59"/>
      <c r="C953" s="60">
        <v>44167.438800000004</v>
      </c>
      <c r="D953" s="60"/>
      <c r="E953" s="3">
        <f>(C953-C$7)/C$8</f>
        <v>-14050.021751153305</v>
      </c>
      <c r="F953" s="3">
        <f>ROUND(2*E953,0)/2</f>
        <v>-14050</v>
      </c>
      <c r="G953" s="3">
        <f>C953-(C$7+C$8*F953)</f>
        <v>-1.2899999994260725E-2</v>
      </c>
      <c r="J953" s="3">
        <f>G953</f>
        <v>-1.2899999994260725E-2</v>
      </c>
      <c r="O953" s="5">
        <f ca="1">+C$11+C$12*F953</f>
        <v>-4.5139891463263047E-6</v>
      </c>
      <c r="Q953" s="4">
        <f>C953-15018.5</f>
        <v>29148.938800000004</v>
      </c>
      <c r="AC953" s="3" t="s">
        <v>2128</v>
      </c>
    </row>
    <row r="954" spans="1:31" x14ac:dyDescent="0.2">
      <c r="A954" s="19" t="s">
        <v>2126</v>
      </c>
      <c r="B954" s="59"/>
      <c r="C954" s="60">
        <v>44190.566500000001</v>
      </c>
      <c r="D954" s="60"/>
      <c r="E954" s="3">
        <f>(C954-C$7)/C$8</f>
        <v>-14011.025305527821</v>
      </c>
      <c r="F954" s="3">
        <f>ROUND(2*E954,0)/2</f>
        <v>-14011</v>
      </c>
      <c r="G954" s="3">
        <f>C954-(C$7+C$8*F954)</f>
        <v>-1.5007999994850252E-2</v>
      </c>
      <c r="J954" s="3">
        <f>G954</f>
        <v>-1.5007999994850252E-2</v>
      </c>
      <c r="O954" s="5">
        <f ca="1">+C$11+C$12*F954</f>
        <v>-1.1674977089918236E-5</v>
      </c>
      <c r="Q954" s="4">
        <f>C954-15018.5</f>
        <v>29172.066500000001</v>
      </c>
      <c r="AC954" s="3" t="s">
        <v>2128</v>
      </c>
    </row>
    <row r="955" spans="1:31" x14ac:dyDescent="0.2">
      <c r="A955" s="19" t="s">
        <v>2126</v>
      </c>
      <c r="B955" s="59"/>
      <c r="C955" s="60">
        <v>44190.567600000002</v>
      </c>
      <c r="D955" s="60"/>
      <c r="E955" s="3">
        <f>(C955-C$7)/C$8</f>
        <v>-14011.023450778312</v>
      </c>
      <c r="F955" s="3">
        <f>ROUND(2*E955,0)/2</f>
        <v>-14011</v>
      </c>
      <c r="G955" s="3">
        <f>C955-(C$7+C$8*F955)</f>
        <v>-1.3907999993534759E-2</v>
      </c>
      <c r="J955" s="3">
        <f>G955</f>
        <v>-1.3907999993534759E-2</v>
      </c>
      <c r="O955" s="5">
        <f ca="1">+C$11+C$12*F955</f>
        <v>-1.1674977089918236E-5</v>
      </c>
      <c r="Q955" s="4">
        <f>C955-15018.5</f>
        <v>29172.067600000002</v>
      </c>
      <c r="AC955" s="3" t="s">
        <v>2128</v>
      </c>
    </row>
    <row r="956" spans="1:31" x14ac:dyDescent="0.2">
      <c r="A956" s="19" t="s">
        <v>2129</v>
      </c>
      <c r="B956" s="59"/>
      <c r="C956" s="60">
        <v>44201.247000000003</v>
      </c>
      <c r="D956" s="60"/>
      <c r="E956" s="3">
        <f>(C956-C$7)/C$8</f>
        <v>-13993.01653087651</v>
      </c>
      <c r="F956" s="3">
        <f>ROUND(2*E956,0)/2</f>
        <v>-13993</v>
      </c>
      <c r="G956" s="3">
        <f>C956-(C$7+C$8*F956)</f>
        <v>-9.8039999938919209E-3</v>
      </c>
      <c r="I956" s="3">
        <f>G956</f>
        <v>-9.8039999938919209E-3</v>
      </c>
      <c r="O956" s="5">
        <f ca="1">+C$11+C$12*F956</f>
        <v>-1.4980048448499494E-5</v>
      </c>
      <c r="Q956" s="4">
        <f>C956-15018.5</f>
        <v>29182.747000000003</v>
      </c>
      <c r="AC956" s="3">
        <v>7</v>
      </c>
      <c r="AE956" s="3" t="s">
        <v>2050</v>
      </c>
    </row>
    <row r="957" spans="1:31" x14ac:dyDescent="0.2">
      <c r="A957" s="19" t="s">
        <v>2129</v>
      </c>
      <c r="B957" s="59"/>
      <c r="C957" s="60">
        <v>44202.43</v>
      </c>
      <c r="D957" s="60"/>
      <c r="E957" s="3">
        <f>(C957-C$7)/C$8</f>
        <v>-13991.021832087834</v>
      </c>
      <c r="F957" s="3">
        <f>ROUND(2*E957,0)/2</f>
        <v>-13991</v>
      </c>
      <c r="G957" s="3">
        <f>C957-(C$7+C$8*F957)</f>
        <v>-1.2947999995958526E-2</v>
      </c>
      <c r="I957" s="3">
        <f>G957</f>
        <v>-1.2947999995958526E-2</v>
      </c>
      <c r="O957" s="5">
        <f ca="1">+C$11+C$12*F957</f>
        <v>-1.5347278599452726E-5</v>
      </c>
      <c r="Q957" s="4">
        <f>C957-15018.5</f>
        <v>29183.93</v>
      </c>
      <c r="AC957" s="3">
        <v>7</v>
      </c>
      <c r="AE957" s="3" t="s">
        <v>2040</v>
      </c>
    </row>
    <row r="958" spans="1:31" x14ac:dyDescent="0.2">
      <c r="A958" s="19" t="s">
        <v>2130</v>
      </c>
      <c r="B958" s="59"/>
      <c r="C958" s="60">
        <v>44268.247000000003</v>
      </c>
      <c r="D958" s="60"/>
      <c r="E958" s="3">
        <f>(C958-C$7)/C$8</f>
        <v>-13880.045424501568</v>
      </c>
      <c r="F958" s="3">
        <f>ROUND(2*E958,0)/2</f>
        <v>-13880</v>
      </c>
      <c r="G958" s="3">
        <f>C958-(C$7+C$8*F958)</f>
        <v>-2.6939999996102415E-2</v>
      </c>
      <c r="I958" s="3">
        <f>G958</f>
        <v>-2.6939999996102415E-2</v>
      </c>
      <c r="O958" s="5">
        <f ca="1">+C$11+C$12*F958</f>
        <v>-3.5728551977367955E-5</v>
      </c>
      <c r="Q958" s="4">
        <f>C958-15018.5</f>
        <v>29249.747000000003</v>
      </c>
      <c r="AC958" s="3">
        <v>10</v>
      </c>
      <c r="AE958" s="3" t="s">
        <v>2050</v>
      </c>
    </row>
    <row r="959" spans="1:31" x14ac:dyDescent="0.2">
      <c r="A959" s="19" t="s">
        <v>2130</v>
      </c>
      <c r="B959" s="59"/>
      <c r="C959" s="60">
        <v>44278.343999999997</v>
      </c>
      <c r="D959" s="60"/>
      <c r="E959" s="3">
        <f>(C959-C$7)/C$8</f>
        <v>-13863.020510157281</v>
      </c>
      <c r="F959" s="3">
        <f>ROUND(2*E959,0)/2</f>
        <v>-13863</v>
      </c>
      <c r="G959" s="3">
        <f>C959-(C$7+C$8*F959)</f>
        <v>-1.2163999999756925E-2</v>
      </c>
      <c r="I959" s="3">
        <f>G959</f>
        <v>-1.2163999999756925E-2</v>
      </c>
      <c r="O959" s="5">
        <f ca="1">+C$11+C$12*F959</f>
        <v>-3.8850008260472163E-5</v>
      </c>
      <c r="Q959" s="4">
        <f>C959-15018.5</f>
        <v>29259.843999999997</v>
      </c>
      <c r="AC959" s="3">
        <v>7</v>
      </c>
      <c r="AE959" s="3" t="s">
        <v>2050</v>
      </c>
    </row>
    <row r="960" spans="1:31" x14ac:dyDescent="0.2">
      <c r="A960" s="19" t="s">
        <v>2126</v>
      </c>
      <c r="B960" s="59"/>
      <c r="C960" s="60">
        <v>44278.3442</v>
      </c>
      <c r="D960" s="60"/>
      <c r="E960" s="3">
        <f>(C960-C$7)/C$8</f>
        <v>-13863.020172930095</v>
      </c>
      <c r="F960" s="3">
        <f>ROUND(2*E960,0)/2</f>
        <v>-13863</v>
      </c>
      <c r="G960" s="3">
        <f>C960-(C$7+C$8*F960)</f>
        <v>-1.1963999997533392E-2</v>
      </c>
      <c r="J960" s="3">
        <f>G960</f>
        <v>-1.1963999997533392E-2</v>
      </c>
      <c r="O960" s="5">
        <f ca="1">+C$11+C$12*F960</f>
        <v>-3.8850008260472163E-5</v>
      </c>
      <c r="Q960" s="4">
        <f>C960-15018.5</f>
        <v>29259.8442</v>
      </c>
      <c r="AC960" s="3" t="s">
        <v>2128</v>
      </c>
    </row>
    <row r="961" spans="1:31" x14ac:dyDescent="0.2">
      <c r="A961" s="19" t="s">
        <v>2126</v>
      </c>
      <c r="B961" s="59"/>
      <c r="C961" s="60">
        <v>44278.344299999997</v>
      </c>
      <c r="D961" s="60"/>
      <c r="E961" s="3">
        <f>(C961-C$7)/C$8</f>
        <v>-13863.020004316508</v>
      </c>
      <c r="F961" s="3">
        <f>ROUND(2*E961,0)/2</f>
        <v>-13863</v>
      </c>
      <c r="G961" s="3">
        <f>C961-(C$7+C$8*F961)</f>
        <v>-1.1864000000059605E-2</v>
      </c>
      <c r="J961" s="3">
        <f>G961</f>
        <v>-1.1864000000059605E-2</v>
      </c>
      <c r="O961" s="5">
        <f ca="1">+C$11+C$12*F961</f>
        <v>-3.8850008260472163E-5</v>
      </c>
      <c r="Q961" s="4">
        <f>C961-15018.5</f>
        <v>29259.844299999997</v>
      </c>
      <c r="AC961" s="3" t="s">
        <v>2128</v>
      </c>
    </row>
    <row r="962" spans="1:31" x14ac:dyDescent="0.2">
      <c r="A962" s="19" t="s">
        <v>2126</v>
      </c>
      <c r="B962" s="59" t="s">
        <v>2275</v>
      </c>
      <c r="C962" s="60">
        <v>44278.641799999998</v>
      </c>
      <c r="D962" s="60"/>
      <c r="E962" s="3">
        <f>(C962-C$7)/C$8</f>
        <v>-13862.518378881483</v>
      </c>
      <c r="F962" s="3">
        <f>ROUND(2*E962,0)/2</f>
        <v>-13862.5</v>
      </c>
      <c r="G962" s="3">
        <f>C962-(C$7+C$8*F962)</f>
        <v>-1.0900000001129229E-2</v>
      </c>
      <c r="J962" s="3">
        <f>G962</f>
        <v>-1.0900000001129229E-2</v>
      </c>
      <c r="O962" s="5">
        <f ca="1">+C$11+C$12*F962</f>
        <v>-3.8941815798210471E-5</v>
      </c>
      <c r="Q962" s="4">
        <f>C962-15018.5</f>
        <v>29260.141799999998</v>
      </c>
      <c r="AC962" s="3" t="s">
        <v>2125</v>
      </c>
    </row>
    <row r="963" spans="1:31" x14ac:dyDescent="0.2">
      <c r="A963" s="101" t="s">
        <v>1136</v>
      </c>
      <c r="B963" s="102" t="s">
        <v>2275</v>
      </c>
      <c r="C963" s="103">
        <v>44278.642099999997</v>
      </c>
      <c r="D963" s="103" t="s">
        <v>2319</v>
      </c>
      <c r="E963" s="19">
        <f>(C963-C$7)/C$8</f>
        <v>-13862.51787304071</v>
      </c>
      <c r="F963" s="3">
        <f>ROUND(2*E963,0)/2</f>
        <v>-13862.5</v>
      </c>
      <c r="G963" s="3">
        <f>C963-(C$7+C$8*F963)</f>
        <v>-1.0600000001431908E-2</v>
      </c>
      <c r="J963" s="3">
        <f>G963</f>
        <v>-1.0600000001431908E-2</v>
      </c>
      <c r="O963" s="5">
        <f ca="1">+C$11+C$12*F963</f>
        <v>-3.8941815798210471E-5</v>
      </c>
      <c r="Q963" s="4">
        <f>C963-15018.5</f>
        <v>29260.142099999997</v>
      </c>
    </row>
    <row r="964" spans="1:31" x14ac:dyDescent="0.2">
      <c r="A964" s="19" t="s">
        <v>2126</v>
      </c>
      <c r="B964" s="59" t="s">
        <v>2275</v>
      </c>
      <c r="C964" s="60">
        <v>44278.642399999997</v>
      </c>
      <c r="D964" s="60"/>
      <c r="E964" s="3">
        <f>(C964-C$7)/C$8</f>
        <v>-13862.517367199935</v>
      </c>
      <c r="F964" s="3">
        <f>ROUND(2*E964,0)/2</f>
        <v>-13862.5</v>
      </c>
      <c r="G964" s="3">
        <f>C964-(C$7+C$8*F964)</f>
        <v>-1.0300000001734588E-2</v>
      </c>
      <c r="J964" s="3">
        <f>G964</f>
        <v>-1.0300000001734588E-2</v>
      </c>
      <c r="O964" s="5">
        <f ca="1">+C$11+C$12*F964</f>
        <v>-3.8941815798210471E-5</v>
      </c>
      <c r="Q964" s="4">
        <f>C964-15018.5</f>
        <v>29260.142399999997</v>
      </c>
      <c r="AC964" s="3" t="s">
        <v>2125</v>
      </c>
    </row>
    <row r="965" spans="1:31" x14ac:dyDescent="0.2">
      <c r="A965" s="19" t="s">
        <v>2130</v>
      </c>
      <c r="B965" s="59"/>
      <c r="C965" s="60">
        <v>44284.271000000001</v>
      </c>
      <c r="D965" s="60"/>
      <c r="E965" s="3">
        <f>(C965-C$7)/C$8</f>
        <v>-13853.026782582883</v>
      </c>
      <c r="F965" s="3">
        <f>ROUND(2*E965,0)/2</f>
        <v>-13853</v>
      </c>
      <c r="G965" s="3">
        <f>C965-(C$7+C$8*F965)</f>
        <v>-1.5884000000369269E-2</v>
      </c>
      <c r="I965" s="3">
        <f>G965</f>
        <v>-1.5884000000369269E-2</v>
      </c>
      <c r="O965" s="5">
        <f ca="1">+C$11+C$12*F965</f>
        <v>-4.0686159015239625E-5</v>
      </c>
      <c r="Q965" s="4">
        <f>C965-15018.5</f>
        <v>29265.771000000001</v>
      </c>
      <c r="AC965" s="3">
        <v>8</v>
      </c>
      <c r="AE965" s="3" t="s">
        <v>2050</v>
      </c>
    </row>
    <row r="966" spans="1:31" x14ac:dyDescent="0.2">
      <c r="A966" s="101" t="s">
        <v>1110</v>
      </c>
      <c r="B966" s="102" t="s">
        <v>2245</v>
      </c>
      <c r="C966" s="103">
        <v>44285.4614</v>
      </c>
      <c r="D966" s="103" t="s">
        <v>2319</v>
      </c>
      <c r="E966" s="19">
        <f>(C966-C$7)/C$8</f>
        <v>-13851.019606388425</v>
      </c>
      <c r="F966" s="3">
        <f>ROUND(2*E966,0)/2</f>
        <v>-13851</v>
      </c>
      <c r="G966" s="3">
        <f>C966-(C$7+C$8*F966)</f>
        <v>-1.1627999992924742E-2</v>
      </c>
      <c r="J966" s="3">
        <f>G966</f>
        <v>-1.1627999992924742E-2</v>
      </c>
      <c r="O966" s="5">
        <f ca="1">+C$11+C$12*F966</f>
        <v>-4.1053389166192857E-5</v>
      </c>
      <c r="Q966" s="4">
        <f>C966-15018.5</f>
        <v>29266.9614</v>
      </c>
    </row>
    <row r="967" spans="1:31" x14ac:dyDescent="0.2">
      <c r="A967" s="19" t="s">
        <v>2241</v>
      </c>
      <c r="B967" s="59"/>
      <c r="C967" s="60">
        <v>44291.391499999998</v>
      </c>
      <c r="D967" s="60"/>
      <c r="E967" s="3">
        <f>(C967-C$7)/C$8</f>
        <v>-13841.020651792698</v>
      </c>
      <c r="F967" s="3">
        <f>ROUND(2*E967,0)/2</f>
        <v>-13841</v>
      </c>
      <c r="G967" s="3">
        <f>C967-(C$7+C$8*F967)</f>
        <v>-1.2247999999090098E-2</v>
      </c>
      <c r="J967" s="3">
        <f>G967</f>
        <v>-1.2247999999090098E-2</v>
      </c>
      <c r="O967" s="5">
        <f ca="1">+C$11+C$12*F967</f>
        <v>-4.2889539920959886E-5</v>
      </c>
      <c r="P967" s="3">
        <f ca="1">TRUNC(2*(O967+SIGN(O967)*I$9))/2</f>
        <v>0</v>
      </c>
      <c r="Q967" s="4">
        <f>C967-15018.5</f>
        <v>29272.891499999998</v>
      </c>
    </row>
    <row r="968" spans="1:31" x14ac:dyDescent="0.2">
      <c r="A968" s="101" t="s">
        <v>1169</v>
      </c>
      <c r="B968" s="102" t="s">
        <v>2245</v>
      </c>
      <c r="C968" s="103">
        <v>44295.546000000002</v>
      </c>
      <c r="D968" s="103" t="s">
        <v>2319</v>
      </c>
      <c r="E968" s="19">
        <f>(C968-C$7)/C$8</f>
        <v>-13834.015600129485</v>
      </c>
      <c r="F968" s="3">
        <f>ROUND(2*E968,0)/2</f>
        <v>-13834</v>
      </c>
      <c r="G968" s="3">
        <f>C968-(C$7+C$8*F968)</f>
        <v>-9.2519999961950816E-3</v>
      </c>
      <c r="I968" s="3">
        <f>G968</f>
        <v>-9.2519999961950816E-3</v>
      </c>
      <c r="O968" s="5">
        <f ca="1">+C$11+C$12*F968</f>
        <v>-4.4174845449297066E-5</v>
      </c>
      <c r="Q968" s="4">
        <f>C968-15018.5</f>
        <v>29277.046000000002</v>
      </c>
    </row>
    <row r="969" spans="1:31" x14ac:dyDescent="0.2">
      <c r="A969" s="19" t="s">
        <v>2131</v>
      </c>
      <c r="B969" s="59"/>
      <c r="C969" s="60">
        <v>44316.300999999999</v>
      </c>
      <c r="D969" s="60"/>
      <c r="E969" s="3">
        <f>(C969-C$7)/C$8</f>
        <v>-13799.019849191998</v>
      </c>
      <c r="F969" s="3">
        <f>ROUND(2*E969,0)/2</f>
        <v>-13799</v>
      </c>
      <c r="G969" s="3">
        <f>C969-(C$7+C$8*F969)</f>
        <v>-1.1771999998018146E-2</v>
      </c>
      <c r="I969" s="3">
        <f>G969</f>
        <v>-1.1771999998018146E-2</v>
      </c>
      <c r="O969" s="5">
        <f ca="1">+C$11+C$12*F969</f>
        <v>-5.0601373090982098E-5</v>
      </c>
      <c r="Q969" s="4">
        <f>C969-15018.5</f>
        <v>29297.800999999999</v>
      </c>
      <c r="AC969" s="3">
        <v>7</v>
      </c>
      <c r="AE969" s="3" t="s">
        <v>2050</v>
      </c>
    </row>
    <row r="970" spans="1:31" x14ac:dyDescent="0.2">
      <c r="A970" s="19" t="s">
        <v>2279</v>
      </c>
      <c r="B970" s="59"/>
      <c r="C970" s="60">
        <v>44334.690999999999</v>
      </c>
      <c r="D970" s="60"/>
      <c r="E970" s="3">
        <f>(C970-C$7)/C$8</f>
        <v>-13768.011809695952</v>
      </c>
      <c r="F970" s="3">
        <f>ROUND(2*E970,0)/2</f>
        <v>-13768</v>
      </c>
      <c r="G970" s="3">
        <f>C970-(C$7+C$8*F970)</f>
        <v>-7.0039999991422519E-3</v>
      </c>
      <c r="I970" s="3">
        <f>G970</f>
        <v>-7.0039999991422519E-3</v>
      </c>
      <c r="O970" s="5">
        <f ca="1">+C$11+C$12*F970</f>
        <v>-5.6293440430760233E-5</v>
      </c>
      <c r="Q970" s="4">
        <f>C970-15018.5</f>
        <v>29316.190999999999</v>
      </c>
    </row>
    <row r="971" spans="1:31" x14ac:dyDescent="0.2">
      <c r="A971" s="19" t="s">
        <v>2131</v>
      </c>
      <c r="B971" s="59"/>
      <c r="C971" s="60">
        <v>44342.377</v>
      </c>
      <c r="D971" s="60"/>
      <c r="E971" s="3">
        <f>(C971-C$7)/C$8</f>
        <v>-13755.052169045237</v>
      </c>
      <c r="F971" s="3">
        <f>ROUND(2*E971,0)/2</f>
        <v>-13755</v>
      </c>
      <c r="G971" s="3">
        <f>C971-(C$7+C$8*F971)</f>
        <v>-3.0939999996917322E-2</v>
      </c>
      <c r="I971" s="3">
        <f>G971</f>
        <v>-3.0939999996917322E-2</v>
      </c>
      <c r="O971" s="5">
        <f ca="1">+C$11+C$12*F971</f>
        <v>-5.8680436411957543E-5</v>
      </c>
      <c r="Q971" s="4">
        <f>C971-15018.5</f>
        <v>29323.877</v>
      </c>
      <c r="AC971" s="3">
        <v>8</v>
      </c>
      <c r="AE971" s="3" t="s">
        <v>2050</v>
      </c>
    </row>
    <row r="972" spans="1:31" x14ac:dyDescent="0.2">
      <c r="A972" s="101" t="s">
        <v>1110</v>
      </c>
      <c r="B972" s="102" t="s">
        <v>2245</v>
      </c>
      <c r="C972" s="103">
        <v>44345.361700000001</v>
      </c>
      <c r="D972" s="103" t="s">
        <v>2319</v>
      </c>
      <c r="E972" s="19">
        <f>(C972-C$7)/C$8</f>
        <v>-13750.019559176619</v>
      </c>
      <c r="F972" s="3">
        <f>ROUND(2*E972,0)/2</f>
        <v>-13750</v>
      </c>
      <c r="G972" s="3">
        <f>C972-(C$7+C$8*F972)</f>
        <v>-1.1599999997997656E-2</v>
      </c>
      <c r="J972" s="3">
        <f>G972</f>
        <v>-1.1599999997997656E-2</v>
      </c>
      <c r="O972" s="5">
        <f ca="1">+C$11+C$12*F972</f>
        <v>-5.9598511789341058E-5</v>
      </c>
      <c r="Q972" s="4">
        <f>C972-15018.5</f>
        <v>29326.861700000001</v>
      </c>
    </row>
    <row r="973" spans="1:31" x14ac:dyDescent="0.2">
      <c r="A973" s="19" t="s">
        <v>2131</v>
      </c>
      <c r="B973" s="59"/>
      <c r="C973" s="60">
        <v>44358.413999999997</v>
      </c>
      <c r="D973" s="60"/>
      <c r="E973" s="3">
        <f>(C973-C$7)/C$8</f>
        <v>-13728.011607359645</v>
      </c>
      <c r="F973" s="3">
        <f>ROUND(2*E973,0)/2</f>
        <v>-13728</v>
      </c>
      <c r="G973" s="3">
        <f>C973-(C$7+C$8*F973)</f>
        <v>-6.8840000021737069E-3</v>
      </c>
      <c r="I973" s="3">
        <f>G973</f>
        <v>-6.8840000021737069E-3</v>
      </c>
      <c r="O973" s="5">
        <f ca="1">+C$11+C$12*F973</f>
        <v>-6.363804344982878E-5</v>
      </c>
      <c r="Q973" s="4">
        <f>C973-15018.5</f>
        <v>29339.913999999997</v>
      </c>
      <c r="AC973" s="3">
        <v>7</v>
      </c>
      <c r="AE973" s="3" t="s">
        <v>2040</v>
      </c>
    </row>
    <row r="974" spans="1:31" x14ac:dyDescent="0.2">
      <c r="A974" s="19" t="s">
        <v>2132</v>
      </c>
      <c r="B974" s="59"/>
      <c r="C974" s="60">
        <v>44361.368000000002</v>
      </c>
      <c r="D974" s="60"/>
      <c r="E974" s="3">
        <f>(C974-C$7)/C$8</f>
        <v>-13723.030761863643</v>
      </c>
      <c r="F974" s="3">
        <f>ROUND(2*E974,0)/2</f>
        <v>-13723</v>
      </c>
      <c r="G974" s="3">
        <f>C974-(C$7+C$8*F974)</f>
        <v>-1.8243999991682358E-2</v>
      </c>
      <c r="I974" s="3">
        <f>G974</f>
        <v>-1.8243999991682358E-2</v>
      </c>
      <c r="O974" s="5">
        <f ca="1">+C$11+C$12*F974</f>
        <v>-6.4556118827212294E-5</v>
      </c>
      <c r="Q974" s="4">
        <f>C974-15018.5</f>
        <v>29342.868000000002</v>
      </c>
      <c r="AC974" s="3">
        <v>6</v>
      </c>
      <c r="AE974" s="3" t="s">
        <v>2040</v>
      </c>
    </row>
    <row r="975" spans="1:31" x14ac:dyDescent="0.2">
      <c r="A975" s="101" t="s">
        <v>1110</v>
      </c>
      <c r="B975" s="102" t="s">
        <v>2245</v>
      </c>
      <c r="C975" s="103">
        <v>44371.455900000001</v>
      </c>
      <c r="D975" s="103" t="s">
        <v>2319</v>
      </c>
      <c r="E975" s="19">
        <f>(C975-C$7)/C$8</f>
        <v>-13706.021191356185</v>
      </c>
      <c r="F975" s="3">
        <f>ROUND(2*E975,0)/2</f>
        <v>-13706</v>
      </c>
      <c r="G975" s="3">
        <f>C975-(C$7+C$8*F975)</f>
        <v>-1.2567999998282176E-2</v>
      </c>
      <c r="J975" s="3">
        <f>G975</f>
        <v>-1.2567999998282176E-2</v>
      </c>
      <c r="O975" s="5">
        <f ca="1">+C$11+C$12*F975</f>
        <v>-6.7677575110316503E-5</v>
      </c>
      <c r="Q975" s="4">
        <f>C975-15018.5</f>
        <v>29352.955900000001</v>
      </c>
    </row>
    <row r="976" spans="1:31" x14ac:dyDescent="0.2">
      <c r="A976" s="19" t="s">
        <v>2134</v>
      </c>
      <c r="B976" s="59"/>
      <c r="C976" s="60">
        <v>44406.453000000001</v>
      </c>
      <c r="D976" s="60"/>
      <c r="E976" s="3">
        <f>(C976-C$7)/C$8</f>
        <v>-13647.011324088804</v>
      </c>
      <c r="F976" s="3">
        <f>ROUND(2*E976,0)/2</f>
        <v>-13647</v>
      </c>
      <c r="G976" s="3">
        <f>C976-(C$7+C$8*F976)</f>
        <v>-6.7159999962314032E-3</v>
      </c>
      <c r="I976" s="3">
        <f>G976</f>
        <v>-6.7159999962314032E-3</v>
      </c>
      <c r="O976" s="5">
        <f ca="1">+C$11+C$12*F976</f>
        <v>-7.8510864563442924E-5</v>
      </c>
      <c r="Q976" s="4">
        <f>C976-15018.5</f>
        <v>29387.953000000001</v>
      </c>
      <c r="AC976" s="3" t="s">
        <v>2101</v>
      </c>
      <c r="AE976" s="3" t="s">
        <v>2133</v>
      </c>
    </row>
    <row r="977" spans="1:31" x14ac:dyDescent="0.2">
      <c r="A977" s="19" t="s">
        <v>2134</v>
      </c>
      <c r="B977" s="59"/>
      <c r="C977" s="60">
        <v>44409.417999999998</v>
      </c>
      <c r="D977" s="60"/>
      <c r="E977" s="3">
        <f>(C977-C$7)/C$8</f>
        <v>-13642.011931097741</v>
      </c>
      <c r="F977" s="3">
        <f>ROUND(2*E977,0)/2</f>
        <v>-13642</v>
      </c>
      <c r="G977" s="3">
        <f>C977-(C$7+C$8*F977)</f>
        <v>-7.0760000016889535E-3</v>
      </c>
      <c r="I977" s="3">
        <f>G977</f>
        <v>-7.0760000016889535E-3</v>
      </c>
      <c r="O977" s="5">
        <f ca="1">+C$11+C$12*F977</f>
        <v>-7.9428939940826438E-5</v>
      </c>
      <c r="Q977" s="4">
        <f>C977-15018.5</f>
        <v>29390.917999999998</v>
      </c>
      <c r="AC977" s="3" t="s">
        <v>2108</v>
      </c>
      <c r="AE977" s="3" t="s">
        <v>2133</v>
      </c>
    </row>
    <row r="978" spans="1:31" x14ac:dyDescent="0.2">
      <c r="A978" s="105" t="s">
        <v>2134</v>
      </c>
      <c r="B978" s="110"/>
      <c r="C978" s="115">
        <v>44412.381999999998</v>
      </c>
      <c r="D978" s="115"/>
      <c r="E978" s="3">
        <f>(C978-C$7)/C$8</f>
        <v>-13637.014224242586</v>
      </c>
      <c r="F978" s="3">
        <f>ROUND(2*E978,0)/2</f>
        <v>-13637</v>
      </c>
      <c r="G978" s="3">
        <f>C978-(C$7+C$8*F978)</f>
        <v>-8.4359999964362942E-3</v>
      </c>
      <c r="I978" s="3">
        <f>G978</f>
        <v>-8.4359999964362942E-3</v>
      </c>
      <c r="O978" s="5">
        <f ca="1">+C$11+C$12*F978</f>
        <v>-8.0347015318209952E-5</v>
      </c>
      <c r="Q978" s="4">
        <f>C978-15018.5</f>
        <v>29393.881999999998</v>
      </c>
      <c r="AC978" s="3" t="s">
        <v>2101</v>
      </c>
      <c r="AE978" s="3" t="s">
        <v>2133</v>
      </c>
    </row>
    <row r="979" spans="1:31" x14ac:dyDescent="0.2">
      <c r="A979" s="105" t="s">
        <v>2134</v>
      </c>
      <c r="B979" s="110"/>
      <c r="C979" s="115">
        <v>44415.35</v>
      </c>
      <c r="D979" s="115"/>
      <c r="E979" s="3">
        <f>(C979-C$7)/C$8</f>
        <v>-13632.009772843767</v>
      </c>
      <c r="F979" s="3">
        <f>ROUND(2*E979,0)/2</f>
        <v>-13632</v>
      </c>
      <c r="G979" s="3">
        <f>C979-(C$7+C$8*F979)</f>
        <v>-5.7959999976446852E-3</v>
      </c>
      <c r="I979" s="3">
        <f>G979</f>
        <v>-5.7959999976446852E-3</v>
      </c>
      <c r="O979" s="5">
        <f ca="1">+C$11+C$12*F979</f>
        <v>-8.1265090695593466E-5</v>
      </c>
      <c r="Q979" s="4">
        <f>C979-15018.5</f>
        <v>29396.85</v>
      </c>
      <c r="AC979" s="3" t="s">
        <v>2112</v>
      </c>
      <c r="AE979" s="3" t="s">
        <v>2133</v>
      </c>
    </row>
    <row r="980" spans="1:31" x14ac:dyDescent="0.2">
      <c r="A980" s="105" t="s">
        <v>2134</v>
      </c>
      <c r="B980" s="110"/>
      <c r="C980" s="115">
        <v>44435.506999999998</v>
      </c>
      <c r="D980" s="115"/>
      <c r="E980" s="3">
        <f>(C980-C$7)/C$8</f>
        <v>-13598.022331184071</v>
      </c>
      <c r="F980" s="3">
        <f>ROUND(2*E980,0)/2</f>
        <v>-13598</v>
      </c>
      <c r="G980" s="3">
        <f>C980-(C$7+C$8*F980)</f>
        <v>-1.324400000157766E-2</v>
      </c>
      <c r="I980" s="3">
        <f>G980</f>
        <v>-1.324400000157766E-2</v>
      </c>
      <c r="O980" s="5">
        <f ca="1">+C$11+C$12*F980</f>
        <v>-8.7508003261801883E-5</v>
      </c>
      <c r="Q980" s="4">
        <f>C980-15018.5</f>
        <v>29417.006999999998</v>
      </c>
      <c r="AC980" s="3" t="s">
        <v>2135</v>
      </c>
      <c r="AE980" s="3" t="s">
        <v>2040</v>
      </c>
    </row>
    <row r="981" spans="1:31" x14ac:dyDescent="0.2">
      <c r="A981" s="106" t="s">
        <v>1020</v>
      </c>
      <c r="B981" s="111" t="s">
        <v>2245</v>
      </c>
      <c r="C981" s="116">
        <v>44438.468999999997</v>
      </c>
      <c r="D981" s="116" t="s">
        <v>2319</v>
      </c>
      <c r="E981" s="19">
        <f>(C981-C$7)/C$8</f>
        <v>-13593.027996600749</v>
      </c>
      <c r="F981" s="3">
        <f>ROUND(2*E981,0)/2</f>
        <v>-13593</v>
      </c>
      <c r="G981" s="3">
        <f>C981-(C$7+C$8*F981)</f>
        <v>-1.6603999996732455E-2</v>
      </c>
      <c r="I981" s="3">
        <f>G981</f>
        <v>-1.6603999996732455E-2</v>
      </c>
      <c r="O981" s="5">
        <f ca="1">+C$11+C$12*F981</f>
        <v>-8.8426078639185397E-5</v>
      </c>
      <c r="Q981" s="4">
        <f>C981-15018.5</f>
        <v>29419.968999999997</v>
      </c>
    </row>
    <row r="982" spans="1:31" x14ac:dyDescent="0.2">
      <c r="A982" s="105" t="s">
        <v>2134</v>
      </c>
      <c r="B982" s="110"/>
      <c r="C982" s="115">
        <v>44441.438000000002</v>
      </c>
      <c r="D982" s="115"/>
      <c r="E982" s="3">
        <f>(C982-C$7)/C$8</f>
        <v>-13588.021859066006</v>
      </c>
      <c r="F982" s="3">
        <f>ROUND(2*E982,0)/2</f>
        <v>-13588</v>
      </c>
      <c r="G982" s="3">
        <f>C982-(C$7+C$8*F982)</f>
        <v>-1.296399999409914E-2</v>
      </c>
      <c r="I982" s="3">
        <f>G982</f>
        <v>-1.296399999409914E-2</v>
      </c>
      <c r="O982" s="5">
        <f ca="1">+C$11+C$12*F982</f>
        <v>-8.9344154016568911E-5</v>
      </c>
      <c r="Q982" s="4">
        <f>C982-15018.5</f>
        <v>29422.938000000002</v>
      </c>
      <c r="AC982" s="3" t="s">
        <v>2099</v>
      </c>
      <c r="AE982" s="3" t="s">
        <v>2040</v>
      </c>
    </row>
    <row r="983" spans="1:31" x14ac:dyDescent="0.2">
      <c r="A983" s="105" t="s">
        <v>2134</v>
      </c>
      <c r="B983" s="110"/>
      <c r="C983" s="115">
        <v>44444.404999999999</v>
      </c>
      <c r="D983" s="115"/>
      <c r="E983" s="3">
        <f>(C983-C$7)/C$8</f>
        <v>-13583.01909380311</v>
      </c>
      <c r="F983" s="3">
        <f>ROUND(2*E983,0)/2</f>
        <v>-13583</v>
      </c>
      <c r="G983" s="3">
        <f>C983-(C$7+C$8*F983)</f>
        <v>-1.1323999999149237E-2</v>
      </c>
      <c r="I983" s="3">
        <f>G983</f>
        <v>-1.1323999999149237E-2</v>
      </c>
      <c r="O983" s="5">
        <f ca="1">+C$11+C$12*F983</f>
        <v>-9.0262229393952426E-5</v>
      </c>
      <c r="Q983" s="4">
        <f>C983-15018.5</f>
        <v>29425.904999999999</v>
      </c>
      <c r="AC983" s="3" t="s">
        <v>2135</v>
      </c>
      <c r="AE983" s="3" t="s">
        <v>2040</v>
      </c>
    </row>
    <row r="984" spans="1:31" x14ac:dyDescent="0.2">
      <c r="A984" s="105" t="s">
        <v>2134</v>
      </c>
      <c r="B984" s="110"/>
      <c r="C984" s="115">
        <v>44445.591</v>
      </c>
      <c r="D984" s="115"/>
      <c r="E984" s="3">
        <f>(C984-C$7)/C$8</f>
        <v>-13581.01933660668</v>
      </c>
      <c r="F984" s="3">
        <f>ROUND(2*E984,0)/2</f>
        <v>-13581</v>
      </c>
      <c r="G984" s="3">
        <f>C984-(C$7+C$8*F984)</f>
        <v>-1.1467999996966682E-2</v>
      </c>
      <c r="I984" s="3">
        <f>G984</f>
        <v>-1.1467999996966682E-2</v>
      </c>
      <c r="O984" s="5">
        <f ca="1">+C$11+C$12*F984</f>
        <v>-9.0629459544906091E-5</v>
      </c>
      <c r="Q984" s="4">
        <f>C984-15018.5</f>
        <v>29427.091</v>
      </c>
      <c r="AC984" s="3" t="s">
        <v>2101</v>
      </c>
      <c r="AE984" s="3" t="s">
        <v>2040</v>
      </c>
    </row>
    <row r="985" spans="1:31" x14ac:dyDescent="0.2">
      <c r="A985" s="105" t="s">
        <v>2134</v>
      </c>
      <c r="B985" s="110"/>
      <c r="C985" s="115">
        <v>44453.307000000001</v>
      </c>
      <c r="D985" s="115"/>
      <c r="E985" s="3">
        <f>(C985-C$7)/C$8</f>
        <v>-13568.009111878484</v>
      </c>
      <c r="F985" s="3">
        <f>ROUND(2*E985,0)/2</f>
        <v>-13568</v>
      </c>
      <c r="G985" s="3">
        <f>C985-(C$7+C$8*F985)</f>
        <v>-5.403999995905906E-3</v>
      </c>
      <c r="I985" s="3">
        <f>G985</f>
        <v>-5.403999995905906E-3</v>
      </c>
      <c r="O985" s="5">
        <f ca="1">+C$11+C$12*F985</f>
        <v>-9.3016455526103402E-5</v>
      </c>
      <c r="Q985" s="4">
        <f>C985-15018.5</f>
        <v>29434.807000000001</v>
      </c>
      <c r="AC985" s="3" t="s">
        <v>2135</v>
      </c>
      <c r="AE985" s="3" t="s">
        <v>2133</v>
      </c>
    </row>
    <row r="986" spans="1:31" x14ac:dyDescent="0.2">
      <c r="A986" s="106" t="s">
        <v>1020</v>
      </c>
      <c r="B986" s="111" t="s">
        <v>2245</v>
      </c>
      <c r="C986" s="116">
        <v>44454.476999999999</v>
      </c>
      <c r="D986" s="116" t="s">
        <v>2319</v>
      </c>
      <c r="E986" s="19">
        <f>(C986-C$7)/C$8</f>
        <v>-13566.036332856715</v>
      </c>
      <c r="F986" s="3">
        <f>ROUND(2*E986,0)/2</f>
        <v>-13566</v>
      </c>
      <c r="G986" s="3">
        <f>C986-(C$7+C$8*F986)</f>
        <v>-2.1547999996982981E-2</v>
      </c>
      <c r="I986" s="3">
        <f>G986</f>
        <v>-2.1547999996982981E-2</v>
      </c>
      <c r="O986" s="5">
        <f ca="1">+C$11+C$12*F986</f>
        <v>-9.3383685677056634E-5</v>
      </c>
      <c r="Q986" s="4">
        <f>C986-15018.5</f>
        <v>29435.976999999999</v>
      </c>
    </row>
    <row r="987" spans="1:31" x14ac:dyDescent="0.2">
      <c r="A987" s="106" t="s">
        <v>1110</v>
      </c>
      <c r="B987" s="111" t="s">
        <v>2245</v>
      </c>
      <c r="C987" s="116">
        <v>44454.486900000004</v>
      </c>
      <c r="D987" s="116" t="s">
        <v>2319</v>
      </c>
      <c r="E987" s="19">
        <f>(C987-C$7)/C$8</f>
        <v>-13566.019640111139</v>
      </c>
      <c r="F987" s="3">
        <f>ROUND(2*E987,0)/2</f>
        <v>-13566</v>
      </c>
      <c r="G987" s="3">
        <f>C987-(C$7+C$8*F987)</f>
        <v>-1.16479999924195E-2</v>
      </c>
      <c r="J987" s="3">
        <f>G987</f>
        <v>-1.16479999924195E-2</v>
      </c>
      <c r="O987" s="5">
        <f ca="1">+C$11+C$12*F987</f>
        <v>-9.3383685677056634E-5</v>
      </c>
      <c r="Q987" s="4">
        <f>C987-15018.5</f>
        <v>29435.986900000004</v>
      </c>
    </row>
    <row r="988" spans="1:31" x14ac:dyDescent="0.2">
      <c r="A988" s="106" t="s">
        <v>1020</v>
      </c>
      <c r="B988" s="111" t="s">
        <v>2245</v>
      </c>
      <c r="C988" s="116">
        <v>44457.455000000002</v>
      </c>
      <c r="D988" s="116" t="s">
        <v>2319</v>
      </c>
      <c r="E988" s="19">
        <f>(C988-C$7)/C$8</f>
        <v>-13561.015020098732</v>
      </c>
      <c r="F988" s="3">
        <f>ROUND(2*E988,0)/2</f>
        <v>-13561</v>
      </c>
      <c r="G988" s="3">
        <f>C988-(C$7+C$8*F988)</f>
        <v>-8.9079999961541034E-3</v>
      </c>
      <c r="I988" s="3">
        <f>G988</f>
        <v>-8.9079999961541034E-3</v>
      </c>
      <c r="O988" s="5">
        <f ca="1">+C$11+C$12*F988</f>
        <v>-9.4301761054440148E-5</v>
      </c>
      <c r="Q988" s="4">
        <f>C988-15018.5</f>
        <v>29438.955000000002</v>
      </c>
    </row>
    <row r="989" spans="1:31" x14ac:dyDescent="0.2">
      <c r="A989" s="106" t="s">
        <v>1020</v>
      </c>
      <c r="B989" s="111" t="s">
        <v>2245</v>
      </c>
      <c r="C989" s="116">
        <v>44463.377999999997</v>
      </c>
      <c r="D989" s="116" t="s">
        <v>2319</v>
      </c>
      <c r="E989" s="19">
        <f>(C989-C$7)/C$8</f>
        <v>-13551.028037068012</v>
      </c>
      <c r="F989" s="3">
        <f>ROUND(2*E989,0)/2</f>
        <v>-13551</v>
      </c>
      <c r="G989" s="3">
        <f>C989-(C$7+C$8*F989)</f>
        <v>-1.6627999997581355E-2</v>
      </c>
      <c r="I989" s="3">
        <f>G989</f>
        <v>-1.6627999997581355E-2</v>
      </c>
      <c r="O989" s="5">
        <f ca="1">+C$11+C$12*F989</f>
        <v>-9.613791180920761E-5</v>
      </c>
      <c r="Q989" s="4">
        <f>C989-15018.5</f>
        <v>29444.877999999997</v>
      </c>
    </row>
    <row r="990" spans="1:31" x14ac:dyDescent="0.2">
      <c r="A990" s="106" t="s">
        <v>1020</v>
      </c>
      <c r="B990" s="111" t="s">
        <v>2245</v>
      </c>
      <c r="C990" s="116">
        <v>44463.385000000002</v>
      </c>
      <c r="D990" s="116" t="s">
        <v>2319</v>
      </c>
      <c r="E990" s="19">
        <f>(C990-C$7)/C$8</f>
        <v>-13551.016234116591</v>
      </c>
      <c r="F990" s="3">
        <f>ROUND(2*E990,0)/2</f>
        <v>-13551</v>
      </c>
      <c r="G990" s="3">
        <f>C990-(C$7+C$8*F990)</f>
        <v>-9.6279999925172888E-3</v>
      </c>
      <c r="I990" s="3">
        <f>G990</f>
        <v>-9.6279999925172888E-3</v>
      </c>
      <c r="O990" s="5">
        <f ca="1">+C$11+C$12*F990</f>
        <v>-9.613791180920761E-5</v>
      </c>
      <c r="Q990" s="4">
        <f>C990-15018.5</f>
        <v>29444.885000000002</v>
      </c>
    </row>
    <row r="991" spans="1:31" x14ac:dyDescent="0.2">
      <c r="A991" s="106" t="s">
        <v>1020</v>
      </c>
      <c r="B991" s="111" t="s">
        <v>2245</v>
      </c>
      <c r="C991" s="116">
        <v>44463.39</v>
      </c>
      <c r="D991" s="116" t="s">
        <v>2319</v>
      </c>
      <c r="E991" s="19">
        <f>(C991-C$7)/C$8</f>
        <v>-13551.007803437014</v>
      </c>
      <c r="F991" s="3">
        <f>ROUND(2*E991,0)/2</f>
        <v>-13551</v>
      </c>
      <c r="G991" s="3">
        <f>C991-(C$7+C$8*F991)</f>
        <v>-4.6279999951366335E-3</v>
      </c>
      <c r="I991" s="3">
        <f>G991</f>
        <v>-4.6279999951366335E-3</v>
      </c>
      <c r="O991" s="5">
        <f ca="1">+C$11+C$12*F991</f>
        <v>-9.613791180920761E-5</v>
      </c>
      <c r="Q991" s="4">
        <f>C991-15018.5</f>
        <v>29444.89</v>
      </c>
    </row>
    <row r="992" spans="1:31" x14ac:dyDescent="0.2">
      <c r="A992" s="105" t="s">
        <v>2134</v>
      </c>
      <c r="B992" s="110"/>
      <c r="C992" s="115">
        <v>44466.343999999997</v>
      </c>
      <c r="D992" s="115"/>
      <c r="E992" s="3">
        <f>(C992-C$7)/C$8</f>
        <v>-13546.026957941025</v>
      </c>
      <c r="F992" s="3">
        <f>ROUND(2*E992,0)/2</f>
        <v>-13546</v>
      </c>
      <c r="G992" s="3">
        <f>C992-(C$7+C$8*F992)</f>
        <v>-1.59879999991972E-2</v>
      </c>
      <c r="I992" s="3">
        <f>G992</f>
        <v>-1.59879999991972E-2</v>
      </c>
      <c r="O992" s="5">
        <f ca="1">+C$11+C$12*F992</f>
        <v>-9.7055987186591124E-5</v>
      </c>
      <c r="Q992" s="4">
        <f>C992-15018.5</f>
        <v>29447.843999999997</v>
      </c>
      <c r="AC992" s="3" t="s">
        <v>2105</v>
      </c>
      <c r="AE992" s="3" t="s">
        <v>2133</v>
      </c>
    </row>
    <row r="993" spans="1:31" x14ac:dyDescent="0.2">
      <c r="A993" s="105" t="s">
        <v>2134</v>
      </c>
      <c r="B993" s="110"/>
      <c r="C993" s="115">
        <v>44467.53</v>
      </c>
      <c r="D993" s="115"/>
      <c r="E993" s="3">
        <f>(C993-C$7)/C$8</f>
        <v>-13544.027200744595</v>
      </c>
      <c r="F993" s="3">
        <f>ROUND(2*E993,0)/2</f>
        <v>-13544</v>
      </c>
      <c r="G993" s="3">
        <f>C993-(C$7+C$8*F993)</f>
        <v>-1.6131999997014645E-2</v>
      </c>
      <c r="I993" s="3">
        <f>G993</f>
        <v>-1.6131999997014645E-2</v>
      </c>
      <c r="O993" s="5">
        <f ca="1">+C$11+C$12*F993</f>
        <v>-9.7423217337544357E-5</v>
      </c>
      <c r="Q993" s="4">
        <f>C993-15018.5</f>
        <v>29449.03</v>
      </c>
      <c r="AC993" s="3" t="s">
        <v>2108</v>
      </c>
      <c r="AE993" s="3" t="s">
        <v>2133</v>
      </c>
    </row>
    <row r="994" spans="1:31" x14ac:dyDescent="0.2">
      <c r="A994" s="106" t="s">
        <v>1020</v>
      </c>
      <c r="B994" s="111" t="s">
        <v>2245</v>
      </c>
      <c r="C994" s="116">
        <v>44467.531000000003</v>
      </c>
      <c r="D994" s="116" t="s">
        <v>2319</v>
      </c>
      <c r="E994" s="19">
        <f>(C994-C$7)/C$8</f>
        <v>-13544.025514608671</v>
      </c>
      <c r="F994" s="3">
        <f>ROUND(2*E994,0)/2</f>
        <v>-13544</v>
      </c>
      <c r="G994" s="3">
        <f>C994-(C$7+C$8*F994)</f>
        <v>-1.513199999317294E-2</v>
      </c>
      <c r="I994" s="3">
        <f>G994</f>
        <v>-1.513199999317294E-2</v>
      </c>
      <c r="O994" s="5">
        <f ca="1">+C$11+C$12*F994</f>
        <v>-9.7423217337544357E-5</v>
      </c>
      <c r="Q994" s="4">
        <f>C994-15018.5</f>
        <v>29449.031000000003</v>
      </c>
    </row>
    <row r="995" spans="1:31" x14ac:dyDescent="0.2">
      <c r="A995" s="106" t="s">
        <v>1110</v>
      </c>
      <c r="B995" s="111" t="s">
        <v>2245</v>
      </c>
      <c r="C995" s="116">
        <v>44477.614999999998</v>
      </c>
      <c r="D995" s="116" t="s">
        <v>2319</v>
      </c>
      <c r="E995" s="19">
        <f>(C995-C$7)/C$8</f>
        <v>-13527.022520031293</v>
      </c>
      <c r="F995" s="3">
        <f>ROUND(2*E995,0)/2</f>
        <v>-13527</v>
      </c>
      <c r="G995" s="3">
        <f>C995-(C$7+C$8*F995)</f>
        <v>-1.3355999995837919E-2</v>
      </c>
      <c r="J995" s="3">
        <f>G995</f>
        <v>-1.3355999995837919E-2</v>
      </c>
      <c r="O995" s="5">
        <f ca="1">+C$11+C$12*F995</f>
        <v>-1.0054467362064856E-4</v>
      </c>
      <c r="Q995" s="4">
        <f>C995-15018.5</f>
        <v>29459.114999999998</v>
      </c>
    </row>
    <row r="996" spans="1:31" x14ac:dyDescent="0.2">
      <c r="A996" s="106" t="s">
        <v>1020</v>
      </c>
      <c r="B996" s="111" t="s">
        <v>2245</v>
      </c>
      <c r="C996" s="116">
        <v>44486.512999999999</v>
      </c>
      <c r="D996" s="116" t="s">
        <v>2319</v>
      </c>
      <c r="E996" s="19">
        <f>(C996-C$7)/C$8</f>
        <v>-13512.019282650332</v>
      </c>
      <c r="F996" s="3">
        <f>ROUND(2*E996,0)/2</f>
        <v>-13512</v>
      </c>
      <c r="G996" s="3">
        <f>C996-(C$7+C$8*F996)</f>
        <v>-1.1436000000685453E-2</v>
      </c>
      <c r="I996" s="3">
        <f>G996</f>
        <v>-1.1436000000685453E-2</v>
      </c>
      <c r="O996" s="5">
        <f ca="1">+C$11+C$12*F996</f>
        <v>-1.0329889975279911E-4</v>
      </c>
      <c r="Q996" s="4">
        <f>C996-15018.5</f>
        <v>29468.012999999999</v>
      </c>
    </row>
    <row r="997" spans="1:31" x14ac:dyDescent="0.2">
      <c r="A997" s="105" t="s">
        <v>2136</v>
      </c>
      <c r="B997" s="110"/>
      <c r="C997" s="115">
        <v>44489.48</v>
      </c>
      <c r="D997" s="115"/>
      <c r="E997" s="3">
        <f>(C997-C$7)/C$8</f>
        <v>-13507.016517387423</v>
      </c>
      <c r="F997" s="3">
        <f>ROUND(2*E997,0)/2</f>
        <v>-13507</v>
      </c>
      <c r="G997" s="3">
        <f>C997-(C$7+C$8*F997)</f>
        <v>-9.7959999911836348E-3</v>
      </c>
      <c r="I997" s="3">
        <f>G997</f>
        <v>-9.7959999911836348E-3</v>
      </c>
      <c r="O997" s="5">
        <f ca="1">+C$11+C$12*F997</f>
        <v>-1.0421697513018306E-4</v>
      </c>
      <c r="Q997" s="4">
        <f>C997-15018.5</f>
        <v>29470.980000000003</v>
      </c>
      <c r="AC997" s="3" t="s">
        <v>2135</v>
      </c>
      <c r="AE997" s="3" t="s">
        <v>2133</v>
      </c>
    </row>
    <row r="998" spans="1:31" x14ac:dyDescent="0.2">
      <c r="A998" s="105" t="s">
        <v>2136</v>
      </c>
      <c r="B998" s="110"/>
      <c r="C998" s="115">
        <v>44498.366000000002</v>
      </c>
      <c r="D998" s="115"/>
      <c r="E998" s="3">
        <f>(C998-C$7)/C$8</f>
        <v>-13492.033513637458</v>
      </c>
      <c r="F998" s="3">
        <f>ROUND(2*E998,0)/2</f>
        <v>-13492</v>
      </c>
      <c r="G998" s="3">
        <f>C998-(C$7+C$8*F998)</f>
        <v>-1.9875999998475891E-2</v>
      </c>
      <c r="I998" s="3">
        <f>G998</f>
        <v>-1.9875999998475891E-2</v>
      </c>
      <c r="O998" s="5">
        <f ca="1">+C$11+C$12*F998</f>
        <v>-1.069712012623336E-4</v>
      </c>
      <c r="Q998" s="4">
        <f>C998-15018.5</f>
        <v>29479.866000000002</v>
      </c>
      <c r="AC998" s="3" t="s">
        <v>2113</v>
      </c>
      <c r="AE998" s="3" t="s">
        <v>2133</v>
      </c>
    </row>
    <row r="999" spans="1:31" x14ac:dyDescent="0.2">
      <c r="A999" s="105" t="s">
        <v>2136</v>
      </c>
      <c r="B999" s="110"/>
      <c r="C999" s="115">
        <v>44501.347000000002</v>
      </c>
      <c r="D999" s="115"/>
      <c r="E999" s="3">
        <f>(C999-C$7)/C$8</f>
        <v>-13487.007142471732</v>
      </c>
      <c r="F999" s="3">
        <f>ROUND(2*E999,0)/2</f>
        <v>-13487</v>
      </c>
      <c r="G999" s="3">
        <f>C999-(C$7+C$8*F999)</f>
        <v>-4.2359999933978543E-3</v>
      </c>
      <c r="I999" s="3">
        <f>G999</f>
        <v>-4.2359999933978543E-3</v>
      </c>
      <c r="O999" s="5">
        <f ca="1">+C$11+C$12*F999</f>
        <v>-1.0788927663971711E-4</v>
      </c>
      <c r="Q999" s="4">
        <f>C999-15018.5</f>
        <v>29482.847000000002</v>
      </c>
      <c r="AC999" s="3" t="s">
        <v>2108</v>
      </c>
      <c r="AE999" s="3" t="s">
        <v>2133</v>
      </c>
    </row>
    <row r="1000" spans="1:31" x14ac:dyDescent="0.2">
      <c r="A1000" s="105" t="s">
        <v>2136</v>
      </c>
      <c r="B1000" s="110"/>
      <c r="C1000" s="115">
        <v>44517.34</v>
      </c>
      <c r="D1000" s="115"/>
      <c r="E1000" s="3">
        <f>(C1000-C$7)/C$8</f>
        <v>-13460.040770766451</v>
      </c>
      <c r="F1000" s="3">
        <f>ROUND(2*E1000,0)/2</f>
        <v>-13460</v>
      </c>
      <c r="G1000" s="3">
        <f>C1000-(C$7+C$8*F1000)</f>
        <v>-2.4180000000342261E-2</v>
      </c>
      <c r="I1000" s="3">
        <f>G1000</f>
        <v>-2.4180000000342261E-2</v>
      </c>
      <c r="O1000" s="5">
        <f ca="1">+C$11+C$12*F1000</f>
        <v>-1.1284688367758835E-4</v>
      </c>
      <c r="Q1000" s="4">
        <f>C1000-15018.5</f>
        <v>29498.839999999997</v>
      </c>
      <c r="AC1000" s="3" t="s">
        <v>2135</v>
      </c>
      <c r="AE1000" s="3" t="s">
        <v>2133</v>
      </c>
    </row>
    <row r="1001" spans="1:31" x14ac:dyDescent="0.2">
      <c r="A1001" s="105" t="s">
        <v>2136</v>
      </c>
      <c r="B1001" s="110"/>
      <c r="C1001" s="115">
        <v>44523.277999999998</v>
      </c>
      <c r="D1001" s="115"/>
      <c r="E1001" s="3">
        <f>(C1001-C$7)/C$8</f>
        <v>-13450.028495696979</v>
      </c>
      <c r="F1001" s="3">
        <f>ROUND(2*E1001,0)/2</f>
        <v>-13450</v>
      </c>
      <c r="G1001" s="3">
        <f>C1001-(C$7+C$8*F1001)</f>
        <v>-1.6899999995075632E-2</v>
      </c>
      <c r="I1001" s="3">
        <f>G1001</f>
        <v>-1.6899999995075632E-2</v>
      </c>
      <c r="O1001" s="5">
        <f ca="1">+C$11+C$12*F1001</f>
        <v>-1.1468303443235581E-4</v>
      </c>
      <c r="Q1001" s="4">
        <f>C1001-15018.5</f>
        <v>29504.777999999998</v>
      </c>
      <c r="AC1001" s="3" t="s">
        <v>2099</v>
      </c>
      <c r="AE1001" s="3" t="s">
        <v>2040</v>
      </c>
    </row>
    <row r="1002" spans="1:31" x14ac:dyDescent="0.2">
      <c r="A1002" s="105" t="s">
        <v>2136</v>
      </c>
      <c r="B1002" s="110"/>
      <c r="C1002" s="115">
        <v>44523.28</v>
      </c>
      <c r="D1002" s="115"/>
      <c r="E1002" s="3">
        <f>(C1002-C$7)/C$8</f>
        <v>-13450.025123425145</v>
      </c>
      <c r="F1002" s="3">
        <f>ROUND(2*E1002,0)/2</f>
        <v>-13450</v>
      </c>
      <c r="G1002" s="3">
        <f>C1002-(C$7+C$8*F1002)</f>
        <v>-1.4899999994668178E-2</v>
      </c>
      <c r="I1002" s="3">
        <f>G1002</f>
        <v>-1.4899999994668178E-2</v>
      </c>
      <c r="O1002" s="5">
        <f ca="1">+C$11+C$12*F1002</f>
        <v>-1.1468303443235581E-4</v>
      </c>
      <c r="Q1002" s="4">
        <f>C1002-15018.5</f>
        <v>29504.78</v>
      </c>
      <c r="AC1002" s="3" t="s">
        <v>2108</v>
      </c>
      <c r="AE1002" s="3" t="s">
        <v>2137</v>
      </c>
    </row>
    <row r="1003" spans="1:31" x14ac:dyDescent="0.2">
      <c r="A1003" s="105" t="s">
        <v>2136</v>
      </c>
      <c r="B1003" s="110"/>
      <c r="C1003" s="115">
        <v>44524.474999999999</v>
      </c>
      <c r="D1003" s="115"/>
      <c r="E1003" s="3">
        <f>(C1003-C$7)/C$8</f>
        <v>-13448.010191005473</v>
      </c>
      <c r="F1003" s="3">
        <f>ROUND(2*E1003,0)/2</f>
        <v>-13448</v>
      </c>
      <c r="G1003" s="3">
        <f>C1003-(C$7+C$8*F1003)</f>
        <v>-6.0440000015660189E-3</v>
      </c>
      <c r="I1003" s="3">
        <f>G1003</f>
        <v>-6.0440000015660189E-3</v>
      </c>
      <c r="O1003" s="5">
        <f ca="1">+C$11+C$12*F1003</f>
        <v>-1.1505026458330904E-4</v>
      </c>
      <c r="Q1003" s="4">
        <f>C1003-15018.5</f>
        <v>29505.974999999999</v>
      </c>
      <c r="AC1003" s="3" t="s">
        <v>2113</v>
      </c>
      <c r="AE1003" s="3" t="s">
        <v>2133</v>
      </c>
    </row>
    <row r="1004" spans="1:31" x14ac:dyDescent="0.2">
      <c r="A1004" s="105" t="s">
        <v>2136</v>
      </c>
      <c r="B1004" s="110"/>
      <c r="C1004" s="115">
        <v>44542.267</v>
      </c>
      <c r="D1004" s="115"/>
      <c r="E1004" s="3">
        <f>(C1004-C$7)/C$8</f>
        <v>-13418.010460787218</v>
      </c>
      <c r="F1004" s="3">
        <f>ROUND(2*E1004,0)/2</f>
        <v>-13418</v>
      </c>
      <c r="G1004" s="3">
        <f>C1004-(C$7+C$8*F1004)</f>
        <v>-6.2039999975240789E-3</v>
      </c>
      <c r="I1004" s="3">
        <f>G1004</f>
        <v>-6.2039999975240789E-3</v>
      </c>
      <c r="O1004" s="5">
        <f ca="1">+C$11+C$12*F1004</f>
        <v>-1.2055871684761056E-4</v>
      </c>
      <c r="Q1004" s="4">
        <f>C1004-15018.5</f>
        <v>29523.767</v>
      </c>
      <c r="AC1004" s="3" t="s">
        <v>2112</v>
      </c>
      <c r="AE1004" s="3" t="s">
        <v>2137</v>
      </c>
    </row>
    <row r="1005" spans="1:31" x14ac:dyDescent="0.2">
      <c r="A1005" s="105" t="s">
        <v>2279</v>
      </c>
      <c r="B1005" s="110"/>
      <c r="C1005" s="115">
        <v>44544.639000000003</v>
      </c>
      <c r="D1005" s="115"/>
      <c r="E1005" s="3">
        <f>(C1005-C$7)/C$8</f>
        <v>-13414.010946394357</v>
      </c>
      <c r="F1005" s="3">
        <f>ROUND(2*E1005,0)/2</f>
        <v>-13414</v>
      </c>
      <c r="G1005" s="3">
        <f>C1005-(C$7+C$8*F1005)</f>
        <v>-6.49199999315897E-3</v>
      </c>
      <c r="I1005" s="3">
        <f>G1005</f>
        <v>-6.49199999315897E-3</v>
      </c>
      <c r="O1005" s="5">
        <f ca="1">+C$11+C$12*F1005</f>
        <v>-1.2129317714951746E-4</v>
      </c>
      <c r="Q1005" s="4">
        <f>C1005-15018.5</f>
        <v>29526.139000000003</v>
      </c>
    </row>
    <row r="1006" spans="1:31" x14ac:dyDescent="0.2">
      <c r="A1006" s="105" t="s">
        <v>2136</v>
      </c>
      <c r="B1006" s="110"/>
      <c r="C1006" s="115">
        <v>44552.330999999998</v>
      </c>
      <c r="D1006" s="115"/>
      <c r="E1006" s="3">
        <f>(C1006-C$7)/C$8</f>
        <v>-13401.041188928155</v>
      </c>
      <c r="F1006" s="3">
        <f>ROUND(2*E1006,0)/2</f>
        <v>-13401</v>
      </c>
      <c r="G1006" s="3">
        <f>C1006-(C$7+C$8*F1006)</f>
        <v>-2.4427999996987637E-2</v>
      </c>
      <c r="I1006" s="3">
        <f>G1006</f>
        <v>-2.4427999996987637E-2</v>
      </c>
      <c r="O1006" s="5">
        <f ca="1">+C$11+C$12*F1006</f>
        <v>-1.2368017313071477E-4</v>
      </c>
      <c r="Q1006" s="4">
        <f>C1006-15018.5</f>
        <v>29533.830999999998</v>
      </c>
      <c r="AC1006" s="3" t="s">
        <v>2112</v>
      </c>
      <c r="AE1006" s="3" t="s">
        <v>2050</v>
      </c>
    </row>
    <row r="1007" spans="1:31" x14ac:dyDescent="0.2">
      <c r="A1007" s="105" t="s">
        <v>2136</v>
      </c>
      <c r="B1007" s="110"/>
      <c r="C1007" s="115">
        <v>44552.345999999998</v>
      </c>
      <c r="D1007" s="115"/>
      <c r="E1007" s="3">
        <f>(C1007-C$7)/C$8</f>
        <v>-13401.015896889414</v>
      </c>
      <c r="F1007" s="3">
        <f>ROUND(2*E1007,0)/2</f>
        <v>-13401</v>
      </c>
      <c r="G1007" s="3">
        <f>C1007-(C$7+C$8*F1007)</f>
        <v>-9.4279999975697137E-3</v>
      </c>
      <c r="I1007" s="3">
        <f>G1007</f>
        <v>-9.4279999975697137E-3</v>
      </c>
      <c r="O1007" s="5">
        <f ca="1">+C$11+C$12*F1007</f>
        <v>-1.2368017313071477E-4</v>
      </c>
      <c r="Q1007" s="4">
        <f>C1007-15018.5</f>
        <v>29533.845999999998</v>
      </c>
      <c r="AC1007" s="3" t="s">
        <v>2138</v>
      </c>
      <c r="AE1007" s="3" t="s">
        <v>2133</v>
      </c>
    </row>
    <row r="1008" spans="1:31" x14ac:dyDescent="0.2">
      <c r="A1008" s="105" t="s">
        <v>2136</v>
      </c>
      <c r="B1008" s="110"/>
      <c r="C1008" s="115">
        <v>44559.47</v>
      </c>
      <c r="D1008" s="115"/>
      <c r="E1008" s="3">
        <f>(C1008-C$7)/C$8</f>
        <v>-13389.003864623512</v>
      </c>
      <c r="F1008" s="3">
        <f>ROUND(2*E1008,0)/2</f>
        <v>-13389</v>
      </c>
      <c r="G1008" s="3">
        <f>C1008-(C$7+C$8*F1008)</f>
        <v>-2.2919999973964877E-3</v>
      </c>
      <c r="I1008" s="3">
        <f>G1008</f>
        <v>-2.2919999973964877E-3</v>
      </c>
      <c r="O1008" s="5">
        <f ca="1">+C$11+C$12*F1008</f>
        <v>-1.2588355403643546E-4</v>
      </c>
      <c r="Q1008" s="4">
        <f>C1008-15018.5</f>
        <v>29540.97</v>
      </c>
      <c r="AC1008" s="3" t="s">
        <v>2108</v>
      </c>
      <c r="AE1008" s="3" t="s">
        <v>2133</v>
      </c>
    </row>
    <row r="1009" spans="1:31" x14ac:dyDescent="0.2">
      <c r="A1009" s="106" t="s">
        <v>1264</v>
      </c>
      <c r="B1009" s="111" t="s">
        <v>2245</v>
      </c>
      <c r="C1009" s="116">
        <v>44574.281000000003</v>
      </c>
      <c r="D1009" s="116" t="s">
        <v>2319</v>
      </c>
      <c r="E1009" s="19">
        <f>(C1009-C$7)/C$8</f>
        <v>-13364.030505570983</v>
      </c>
      <c r="F1009" s="3">
        <f>ROUND(2*E1009,0)/2</f>
        <v>-13364</v>
      </c>
      <c r="G1009" s="3">
        <f>C1009-(C$7+C$8*F1009)</f>
        <v>-1.8091999991156626E-2</v>
      </c>
      <c r="I1009" s="3">
        <f>G1009</f>
        <v>-1.8091999991156626E-2</v>
      </c>
      <c r="O1009" s="5">
        <f ca="1">+C$11+C$12*F1009</f>
        <v>-1.3047393092335303E-4</v>
      </c>
      <c r="Q1009" s="4">
        <f>C1009-15018.5</f>
        <v>29555.781000000003</v>
      </c>
    </row>
    <row r="1010" spans="1:31" x14ac:dyDescent="0.2">
      <c r="A1010" s="106" t="s">
        <v>1110</v>
      </c>
      <c r="B1010" s="111" t="s">
        <v>2245</v>
      </c>
      <c r="C1010" s="116">
        <v>44582.589200000002</v>
      </c>
      <c r="D1010" s="116" t="s">
        <v>2319</v>
      </c>
      <c r="E1010" s="19">
        <f>(C1010-C$7)/C$8</f>
        <v>-13350.021751153308</v>
      </c>
      <c r="F1010" s="3">
        <f>ROUND(2*E1010,0)/2</f>
        <v>-13350</v>
      </c>
      <c r="G1010" s="3">
        <f>C1010-(C$7+C$8*F1010)</f>
        <v>-1.2899999994260725E-2</v>
      </c>
      <c r="J1010" s="3">
        <f>G1010</f>
        <v>-1.2899999994260725E-2</v>
      </c>
      <c r="O1010" s="5">
        <f ca="1">+C$11+C$12*F1010</f>
        <v>-1.3304454198002739E-4</v>
      </c>
      <c r="Q1010" s="4">
        <f>C1010-15018.5</f>
        <v>29564.089200000002</v>
      </c>
    </row>
    <row r="1011" spans="1:31" x14ac:dyDescent="0.2">
      <c r="A1011" s="105" t="s">
        <v>2139</v>
      </c>
      <c r="B1011" s="110"/>
      <c r="C1011" s="115">
        <v>44603.347000000002</v>
      </c>
      <c r="D1011" s="115"/>
      <c r="E1011" s="3">
        <f>(C1011-C$7)/C$8</f>
        <v>-13315.021279035253</v>
      </c>
      <c r="F1011" s="3">
        <f>ROUND(2*E1011,0)/2</f>
        <v>-13315</v>
      </c>
      <c r="G1011" s="3">
        <f>C1011-(C$7+C$8*F1011)</f>
        <v>-1.2619999994058162E-2</v>
      </c>
      <c r="I1011" s="3">
        <f>G1011</f>
        <v>-1.2619999994058162E-2</v>
      </c>
      <c r="O1011" s="5">
        <f ca="1">+C$11+C$12*F1011</f>
        <v>-1.3947106962171243E-4</v>
      </c>
      <c r="Q1011" s="4">
        <f>C1011-15018.5</f>
        <v>29584.847000000002</v>
      </c>
      <c r="AC1011" s="3" t="s">
        <v>2135</v>
      </c>
      <c r="AE1011" s="3" t="s">
        <v>2050</v>
      </c>
    </row>
    <row r="1012" spans="1:31" x14ac:dyDescent="0.2">
      <c r="A1012" s="69" t="s">
        <v>2304</v>
      </c>
      <c r="B1012" s="73" t="s">
        <v>2245</v>
      </c>
      <c r="C1012" s="70">
        <v>44614.614699999998</v>
      </c>
      <c r="D1012" s="66">
        <v>2.0000000000000001E-4</v>
      </c>
      <c r="E1012" s="3">
        <f>(C1012-C$7)/C$8</f>
        <v>-13296.022405374049</v>
      </c>
      <c r="F1012" s="3">
        <f>ROUND(2*E1012,0)/2</f>
        <v>-13296</v>
      </c>
      <c r="G1012" s="3">
        <f>C1012-(C$7+C$8*F1012)</f>
        <v>-1.3287999994645361E-2</v>
      </c>
      <c r="K1012" s="3">
        <f>G1012</f>
        <v>-1.3287999994645361E-2</v>
      </c>
      <c r="O1012" s="5">
        <f ca="1">+C$11+C$12*F1012</f>
        <v>-1.4295975605576987E-4</v>
      </c>
      <c r="Q1012" s="4">
        <f>C1012-15018.5</f>
        <v>29596.114699999998</v>
      </c>
    </row>
    <row r="1013" spans="1:31" x14ac:dyDescent="0.2">
      <c r="A1013" s="105" t="s">
        <v>2139</v>
      </c>
      <c r="B1013" s="110"/>
      <c r="C1013" s="115">
        <v>44622.326000000001</v>
      </c>
      <c r="D1013" s="115"/>
      <c r="E1013" s="3">
        <f>(C1013-C$7)/C$8</f>
        <v>-13283.020105484657</v>
      </c>
      <c r="F1013" s="3">
        <f>ROUND(2*E1013,0)/2</f>
        <v>-13283</v>
      </c>
      <c r="G1013" s="3">
        <f>C1013-(C$7+C$8*F1013)</f>
        <v>-1.1923999998543877E-2</v>
      </c>
      <c r="I1013" s="3">
        <f>G1013</f>
        <v>-1.1923999998543877E-2</v>
      </c>
      <c r="O1013" s="5">
        <f ca="1">+C$11+C$12*F1013</f>
        <v>-1.4534675203696718E-4</v>
      </c>
      <c r="Q1013" s="4">
        <f>C1013-15018.5</f>
        <v>29603.826000000001</v>
      </c>
      <c r="AC1013" s="3" t="s">
        <v>2112</v>
      </c>
      <c r="AE1013" s="3" t="s">
        <v>2133</v>
      </c>
    </row>
    <row r="1014" spans="1:31" x14ac:dyDescent="0.2">
      <c r="A1014" s="68" t="s">
        <v>2307</v>
      </c>
      <c r="B1014" s="73" t="s">
        <v>2245</v>
      </c>
      <c r="C1014" s="70">
        <v>44635.371700000003</v>
      </c>
      <c r="D1014" s="66">
        <v>2.0000000000000001E-4</v>
      </c>
      <c r="E1014" s="3">
        <f>(C1014-C$7)/C$8</f>
        <v>-13261.023282164717</v>
      </c>
      <c r="F1014" s="3">
        <f>ROUND(2*E1014,0)/2</f>
        <v>-13261</v>
      </c>
      <c r="G1014" s="3">
        <f>C1014-(C$7+C$8*F1014)</f>
        <v>-1.3807999996060971E-2</v>
      </c>
      <c r="K1014" s="3">
        <f>G1014</f>
        <v>-1.3807999996060971E-2</v>
      </c>
      <c r="O1014" s="5">
        <f ca="1">+C$11+C$12*F1014</f>
        <v>-1.493862836974549E-4</v>
      </c>
      <c r="Q1014" s="4">
        <f>C1014-15018.5</f>
        <v>29616.871700000003</v>
      </c>
    </row>
    <row r="1015" spans="1:31" x14ac:dyDescent="0.2">
      <c r="A1015" s="105" t="s">
        <v>2141</v>
      </c>
      <c r="B1015" s="110"/>
      <c r="C1015" s="115">
        <v>44638.345000000001</v>
      </c>
      <c r="D1015" s="115"/>
      <c r="E1015" s="3">
        <f>(C1015-C$7)/C$8</f>
        <v>-13256.009894245548</v>
      </c>
      <c r="F1015" s="3">
        <f>ROUND(2*E1015,0)/2</f>
        <v>-13256</v>
      </c>
      <c r="G1015" s="3">
        <f>C1015-(C$7+C$8*F1015)</f>
        <v>-5.8679999929154292E-3</v>
      </c>
      <c r="I1015" s="3">
        <f>G1015</f>
        <v>-5.8679999929154292E-3</v>
      </c>
      <c r="O1015" s="5">
        <f ca="1">+C$11+C$12*F1015</f>
        <v>-1.5030435907483842E-4</v>
      </c>
      <c r="Q1015" s="4">
        <f>C1015-15018.5</f>
        <v>29619.845000000001</v>
      </c>
      <c r="AC1015" s="3" t="s">
        <v>2140</v>
      </c>
    </row>
    <row r="1016" spans="1:31" x14ac:dyDescent="0.2">
      <c r="A1016" s="105" t="s">
        <v>2126</v>
      </c>
      <c r="B1016" s="110"/>
      <c r="C1016" s="115">
        <v>44642.4879</v>
      </c>
      <c r="D1016" s="115"/>
      <c r="E1016" s="3">
        <f>(C1016-C$7)/C$8</f>
        <v>-13249.024401758972</v>
      </c>
      <c r="F1016" s="3">
        <f>ROUND(2*E1016,0)/2</f>
        <v>-13249</v>
      </c>
      <c r="G1016" s="3">
        <f>C1016-(C$7+C$8*F1016)</f>
        <v>-1.4471999995294027E-2</v>
      </c>
      <c r="J1016" s="3">
        <f>G1016</f>
        <v>-1.4471999995294027E-2</v>
      </c>
      <c r="O1016" s="5">
        <f ca="1">+C$11+C$12*F1016</f>
        <v>-1.515896646031756E-4</v>
      </c>
      <c r="Q1016" s="4">
        <f>C1016-15018.5</f>
        <v>29623.9879</v>
      </c>
      <c r="AC1016" s="3" t="s">
        <v>2128</v>
      </c>
    </row>
    <row r="1017" spans="1:31" x14ac:dyDescent="0.2">
      <c r="A1017" s="105" t="s">
        <v>2126</v>
      </c>
      <c r="B1017" s="110"/>
      <c r="C1017" s="115">
        <v>44642.488799999999</v>
      </c>
      <c r="D1017" s="115"/>
      <c r="E1017" s="3">
        <f>(C1017-C$7)/C$8</f>
        <v>-13249.022884236649</v>
      </c>
      <c r="F1017" s="3">
        <f>ROUND(2*E1017,0)/2</f>
        <v>-13249</v>
      </c>
      <c r="G1017" s="3">
        <f>C1017-(C$7+C$8*F1017)</f>
        <v>-1.3571999996202067E-2</v>
      </c>
      <c r="J1017" s="3">
        <f>G1017</f>
        <v>-1.3571999996202067E-2</v>
      </c>
      <c r="O1017" s="5">
        <f ca="1">+C$11+C$12*F1017</f>
        <v>-1.515896646031756E-4</v>
      </c>
      <c r="Q1017" s="4">
        <f>C1017-15018.5</f>
        <v>29623.988799999999</v>
      </c>
      <c r="AC1017" s="3" t="s">
        <v>2128</v>
      </c>
    </row>
    <row r="1018" spans="1:31" x14ac:dyDescent="0.2">
      <c r="A1018" s="105" t="s">
        <v>2126</v>
      </c>
      <c r="B1018" s="110"/>
      <c r="C1018" s="115">
        <v>44642.489300000001</v>
      </c>
      <c r="D1018" s="115"/>
      <c r="E1018" s="3">
        <f>(C1018-C$7)/C$8</f>
        <v>-13249.022041168688</v>
      </c>
      <c r="F1018" s="3">
        <f>ROUND(2*E1018,0)/2</f>
        <v>-13249</v>
      </c>
      <c r="G1018" s="3">
        <f>C1018-(C$7+C$8*F1018)</f>
        <v>-1.3071999994281214E-2</v>
      </c>
      <c r="J1018" s="3">
        <f>G1018</f>
        <v>-1.3071999994281214E-2</v>
      </c>
      <c r="O1018" s="5">
        <f ca="1">+C$11+C$12*F1018</f>
        <v>-1.515896646031756E-4</v>
      </c>
      <c r="Q1018" s="4">
        <f>C1018-15018.5</f>
        <v>29623.989300000001</v>
      </c>
      <c r="AC1018" s="3" t="s">
        <v>2128</v>
      </c>
    </row>
    <row r="1019" spans="1:31" x14ac:dyDescent="0.2">
      <c r="A1019" s="105" t="s">
        <v>2126</v>
      </c>
      <c r="B1019" s="110" t="s">
        <v>2275</v>
      </c>
      <c r="C1019" s="115">
        <v>44644.568500000001</v>
      </c>
      <c r="D1019" s="115"/>
      <c r="E1019" s="3">
        <f>(C1019-C$7)/C$8</f>
        <v>-13245.516227372049</v>
      </c>
      <c r="F1019" s="3">
        <f>ROUND(2*E1019,0)/2</f>
        <v>-13245.5</v>
      </c>
      <c r="G1019" s="3">
        <f>C1019-(C$7+C$8*F1019)</f>
        <v>-9.6239999984391034E-3</v>
      </c>
      <c r="J1019" s="3">
        <f>G1019</f>
        <v>-9.6239999984391034E-3</v>
      </c>
      <c r="O1019" s="5">
        <f ca="1">+C$11+C$12*F1019</f>
        <v>-1.5223231736734375E-4</v>
      </c>
      <c r="Q1019" s="4">
        <f>C1019-15018.5</f>
        <v>29626.068500000001</v>
      </c>
      <c r="AC1019" s="3" t="s">
        <v>2125</v>
      </c>
    </row>
    <row r="1020" spans="1:31" x14ac:dyDescent="0.2">
      <c r="A1020" s="105" t="s">
        <v>2126</v>
      </c>
      <c r="B1020" s="110" t="s">
        <v>2275</v>
      </c>
      <c r="C1020" s="115">
        <v>44644.568599999999</v>
      </c>
      <c r="D1020" s="115"/>
      <c r="E1020" s="3">
        <f>(C1020-C$7)/C$8</f>
        <v>-13245.516058758461</v>
      </c>
      <c r="F1020" s="3">
        <f>ROUND(2*E1020,0)/2</f>
        <v>-13245.5</v>
      </c>
      <c r="G1020" s="3">
        <f>C1020-(C$7+C$8*F1020)</f>
        <v>-9.5240000009653158E-3</v>
      </c>
      <c r="J1020" s="3">
        <f>G1020</f>
        <v>-9.5240000009653158E-3</v>
      </c>
      <c r="O1020" s="5">
        <f ca="1">+C$11+C$12*F1020</f>
        <v>-1.5223231736734375E-4</v>
      </c>
      <c r="Q1020" s="4">
        <f>C1020-15018.5</f>
        <v>29626.068599999999</v>
      </c>
      <c r="AC1020" s="3" t="s">
        <v>2125</v>
      </c>
    </row>
    <row r="1021" spans="1:31" x14ac:dyDescent="0.2">
      <c r="A1021" s="105" t="s">
        <v>2126</v>
      </c>
      <c r="B1021" s="110" t="s">
        <v>2275</v>
      </c>
      <c r="C1021" s="115">
        <v>44644.568700000003</v>
      </c>
      <c r="D1021" s="115"/>
      <c r="E1021" s="3">
        <f>(C1021-C$7)/C$8</f>
        <v>-13245.515890144861</v>
      </c>
      <c r="F1021" s="3">
        <f>ROUND(2*E1021,0)/2</f>
        <v>-13245.5</v>
      </c>
      <c r="G1021" s="3">
        <f>C1021-(C$7+C$8*F1021)</f>
        <v>-9.4239999962155707E-3</v>
      </c>
      <c r="J1021" s="3">
        <f>G1021</f>
        <v>-9.4239999962155707E-3</v>
      </c>
      <c r="O1021" s="5">
        <f ca="1">+C$11+C$12*F1021</f>
        <v>-1.5223231736734375E-4</v>
      </c>
      <c r="Q1021" s="4">
        <f>C1021-15018.5</f>
        <v>29626.068700000003</v>
      </c>
      <c r="AC1021" s="3" t="s">
        <v>2125</v>
      </c>
    </row>
    <row r="1022" spans="1:31" x14ac:dyDescent="0.2">
      <c r="A1022" s="105" t="s">
        <v>2142</v>
      </c>
      <c r="B1022" s="110"/>
      <c r="C1022" s="115">
        <v>44660.273000000001</v>
      </c>
      <c r="D1022" s="115"/>
      <c r="E1022" s="3">
        <f>(C1022-C$7)/C$8</f>
        <v>-13219.036305878537</v>
      </c>
      <c r="F1022" s="3">
        <f>ROUND(2*E1022,0)/2</f>
        <v>-13219</v>
      </c>
      <c r="G1022" s="3">
        <f>C1022-(C$7+C$8*F1022)</f>
        <v>-2.1531999998842366E-2</v>
      </c>
      <c r="I1022" s="3">
        <f>G1022</f>
        <v>-2.1531999998842366E-2</v>
      </c>
      <c r="O1022" s="5">
        <f ca="1">+C$11+C$12*F1022</f>
        <v>-1.5709811686747668E-4</v>
      </c>
      <c r="Q1022" s="4">
        <f>C1022-15018.5</f>
        <v>29641.773000000001</v>
      </c>
      <c r="AC1022" s="3" t="s">
        <v>2108</v>
      </c>
      <c r="AE1022" s="3" t="s">
        <v>2050</v>
      </c>
    </row>
    <row r="1023" spans="1:31" x14ac:dyDescent="0.2">
      <c r="A1023" s="107" t="s">
        <v>2331</v>
      </c>
      <c r="B1023" s="113" t="s">
        <v>2245</v>
      </c>
      <c r="C1023" s="107">
        <v>44661.4686</v>
      </c>
      <c r="D1023" s="107">
        <v>1E-4</v>
      </c>
      <c r="E1023" s="3">
        <f>(C1023-C$7)/C$8</f>
        <v>-13217.020361777317</v>
      </c>
      <c r="F1023" s="3">
        <f>ROUND(2*E1023,0)/2</f>
        <v>-13217</v>
      </c>
      <c r="G1023" s="3">
        <f>C1023-(C$7+C$8*F1023)</f>
        <v>-1.2075999999069609E-2</v>
      </c>
      <c r="K1023" s="3">
        <f>G1023</f>
        <v>-1.2075999999069609E-2</v>
      </c>
      <c r="O1023" s="5">
        <f ca="1">+C$11+C$12*F1023</f>
        <v>-1.5746534701843035E-4</v>
      </c>
      <c r="Q1023" s="4">
        <f>C1023-15018.5</f>
        <v>29642.9686</v>
      </c>
    </row>
    <row r="1024" spans="1:31" x14ac:dyDescent="0.2">
      <c r="A1024" s="105" t="s">
        <v>2126</v>
      </c>
      <c r="B1024" s="110"/>
      <c r="C1024" s="115">
        <v>44731.448600000003</v>
      </c>
      <c r="D1024" s="115"/>
      <c r="E1024" s="3">
        <f>(C1024-C$7)/C$8</f>
        <v>-13099.024570372558</v>
      </c>
      <c r="F1024" s="3">
        <f>ROUND(2*E1024,0)/2</f>
        <v>-13099</v>
      </c>
      <c r="G1024" s="3">
        <f>C1024-(C$7+C$8*F1024)</f>
        <v>-1.4571999992767815E-2</v>
      </c>
      <c r="J1024" s="3">
        <f>G1024</f>
        <v>-1.4571999992767815E-2</v>
      </c>
      <c r="O1024" s="5">
        <f ca="1">+C$11+C$12*F1024</f>
        <v>-1.7913192592468275E-4</v>
      </c>
      <c r="Q1024" s="4">
        <f>C1024-15018.5</f>
        <v>29712.948600000003</v>
      </c>
      <c r="AC1024" s="3" t="s">
        <v>2128</v>
      </c>
    </row>
    <row r="1025" spans="1:29" x14ac:dyDescent="0.2">
      <c r="A1025" s="105" t="s">
        <v>2126</v>
      </c>
      <c r="B1025" s="110"/>
      <c r="C1025" s="115">
        <v>44731.449099999998</v>
      </c>
      <c r="D1025" s="115"/>
      <c r="E1025" s="3">
        <f>(C1025-C$7)/C$8</f>
        <v>-13099.023727304608</v>
      </c>
      <c r="F1025" s="3">
        <f>ROUND(2*E1025,0)/2</f>
        <v>-13099</v>
      </c>
      <c r="G1025" s="3">
        <f>C1025-(C$7+C$8*F1025)</f>
        <v>-1.4071999998122919E-2</v>
      </c>
      <c r="J1025" s="3">
        <f>G1025</f>
        <v>-1.4071999998122919E-2</v>
      </c>
      <c r="O1025" s="5">
        <f ca="1">+C$11+C$12*F1025</f>
        <v>-1.7913192592468275E-4</v>
      </c>
      <c r="Q1025" s="4">
        <f>C1025-15018.5</f>
        <v>29712.949099999998</v>
      </c>
      <c r="AC1025" s="3" t="s">
        <v>2128</v>
      </c>
    </row>
    <row r="1026" spans="1:29" x14ac:dyDescent="0.2">
      <c r="A1026" s="105" t="s">
        <v>2126</v>
      </c>
      <c r="B1026" s="110"/>
      <c r="C1026" s="115">
        <v>44731.449399999998</v>
      </c>
      <c r="D1026" s="115"/>
      <c r="E1026" s="3">
        <f>(C1026-C$7)/C$8</f>
        <v>-13099.023221463834</v>
      </c>
      <c r="F1026" s="3">
        <f>ROUND(2*E1026,0)/2</f>
        <v>-13099</v>
      </c>
      <c r="G1026" s="3">
        <f>C1026-(C$7+C$8*F1026)</f>
        <v>-1.3771999998425599E-2</v>
      </c>
      <c r="J1026" s="3">
        <f>G1026</f>
        <v>-1.3771999998425599E-2</v>
      </c>
      <c r="O1026" s="5">
        <f ca="1">+C$11+C$12*F1026</f>
        <v>-1.7913192592468275E-4</v>
      </c>
      <c r="Q1026" s="4">
        <f>C1026-15018.5</f>
        <v>29712.949399999998</v>
      </c>
      <c r="AC1026" s="3" t="s">
        <v>2128</v>
      </c>
    </row>
    <row r="1027" spans="1:29" x14ac:dyDescent="0.2">
      <c r="A1027" s="105" t="s">
        <v>2279</v>
      </c>
      <c r="B1027" s="110"/>
      <c r="C1027" s="115">
        <v>44745.686999999998</v>
      </c>
      <c r="D1027" s="115"/>
      <c r="E1027" s="3">
        <f>(C1027-C$7)/C$8</f>
        <v>-13075.016692745567</v>
      </c>
      <c r="F1027" s="3">
        <f>ROUND(2*E1027,0)/2</f>
        <v>-13075</v>
      </c>
      <c r="G1027" s="3">
        <f>C1027-(C$7+C$8*F1027)</f>
        <v>-9.899999997287523E-3</v>
      </c>
      <c r="I1027" s="3">
        <f>G1027</f>
        <v>-9.899999997287523E-3</v>
      </c>
      <c r="O1027" s="5">
        <f ca="1">+C$11+C$12*F1027</f>
        <v>-1.8353868773612371E-4</v>
      </c>
      <c r="Q1027" s="4">
        <f>C1027-15018.5</f>
        <v>29727.186999999998</v>
      </c>
    </row>
    <row r="1028" spans="1:29" x14ac:dyDescent="0.2">
      <c r="A1028" s="105" t="s">
        <v>2279</v>
      </c>
      <c r="B1028" s="110"/>
      <c r="C1028" s="115">
        <v>44790.756000000001</v>
      </c>
      <c r="D1028" s="115"/>
      <c r="E1028" s="3">
        <f>(C1028-C$7)/C$8</f>
        <v>-12999.024233145377</v>
      </c>
      <c r="F1028" s="3">
        <f>ROUND(2*E1028,0)/2</f>
        <v>-12999</v>
      </c>
      <c r="G1028" s="3">
        <f>C1028-(C$7+C$8*F1028)</f>
        <v>-1.437199999782024E-2</v>
      </c>
      <c r="I1028" s="3">
        <f>G1028</f>
        <v>-1.437199999782024E-2</v>
      </c>
      <c r="O1028" s="5">
        <f ca="1">+C$11+C$12*F1028</f>
        <v>-1.9749343347235434E-4</v>
      </c>
      <c r="Q1028" s="4">
        <f>C1028-15018.5</f>
        <v>29772.256000000001</v>
      </c>
    </row>
    <row r="1029" spans="1:29" x14ac:dyDescent="0.2">
      <c r="A1029" s="105" t="s">
        <v>2141</v>
      </c>
      <c r="B1029" s="110"/>
      <c r="C1029" s="115">
        <v>44817.444000000003</v>
      </c>
      <c r="D1029" s="115"/>
      <c r="E1029" s="3">
        <f>(C1029-C$7)/C$8</f>
        <v>-12954.024637817995</v>
      </c>
      <c r="F1029" s="3">
        <f>ROUND(2*E1029,0)/2</f>
        <v>-12954</v>
      </c>
      <c r="G1029" s="3">
        <f>C1029-(C$7+C$8*F1029)</f>
        <v>-1.461199999175733E-2</v>
      </c>
      <c r="I1029" s="3">
        <f>G1029</f>
        <v>-1.461199999175733E-2</v>
      </c>
      <c r="O1029" s="5">
        <f ca="1">+C$11+C$12*F1029</f>
        <v>-2.057561118688064E-4</v>
      </c>
      <c r="Q1029" s="4">
        <f>C1029-15018.5</f>
        <v>29798.944000000003</v>
      </c>
      <c r="AC1029" s="3" t="s">
        <v>2140</v>
      </c>
    </row>
    <row r="1030" spans="1:29" x14ac:dyDescent="0.2">
      <c r="A1030" s="105" t="s">
        <v>2141</v>
      </c>
      <c r="B1030" s="110"/>
      <c r="C1030" s="115">
        <v>44817.445</v>
      </c>
      <c r="D1030" s="115"/>
      <c r="E1030" s="3">
        <f>(C1030-C$7)/C$8</f>
        <v>-12954.022951682084</v>
      </c>
      <c r="F1030" s="3">
        <f>ROUND(2*E1030,0)/2</f>
        <v>-12954</v>
      </c>
      <c r="G1030" s="3">
        <f>C1030-(C$7+C$8*F1030)</f>
        <v>-1.3611999995191582E-2</v>
      </c>
      <c r="I1030" s="3">
        <f>G1030</f>
        <v>-1.3611999995191582E-2</v>
      </c>
      <c r="O1030" s="5">
        <f ca="1">+C$11+C$12*F1030</f>
        <v>-2.057561118688064E-4</v>
      </c>
      <c r="Q1030" s="4">
        <f>C1030-15018.5</f>
        <v>29798.945</v>
      </c>
      <c r="AC1030" s="3" t="s">
        <v>2140</v>
      </c>
    </row>
    <row r="1031" spans="1:29" x14ac:dyDescent="0.2">
      <c r="A1031" s="105" t="s">
        <v>2141</v>
      </c>
      <c r="B1031" s="110"/>
      <c r="C1031" s="115">
        <v>44817.445</v>
      </c>
      <c r="D1031" s="115"/>
      <c r="E1031" s="3">
        <f>(C1031-C$7)/C$8</f>
        <v>-12954.022951682084</v>
      </c>
      <c r="F1031" s="3">
        <f>ROUND(2*E1031,0)/2</f>
        <v>-12954</v>
      </c>
      <c r="G1031" s="3">
        <f>C1031-(C$7+C$8*F1031)</f>
        <v>-1.3611999995191582E-2</v>
      </c>
      <c r="I1031" s="3">
        <f>G1031</f>
        <v>-1.3611999995191582E-2</v>
      </c>
      <c r="O1031" s="5">
        <f ca="1">+C$11+C$12*F1031</f>
        <v>-2.057561118688064E-4</v>
      </c>
      <c r="Q1031" s="4">
        <f>C1031-15018.5</f>
        <v>29798.945</v>
      </c>
      <c r="AC1031" s="3" t="s">
        <v>2140</v>
      </c>
    </row>
    <row r="1032" spans="1:29" x14ac:dyDescent="0.2">
      <c r="A1032" s="19" t="s">
        <v>2141</v>
      </c>
      <c r="B1032" s="59"/>
      <c r="C1032" s="60">
        <v>44817.446000000004</v>
      </c>
      <c r="D1032" s="60"/>
      <c r="E1032" s="3">
        <f>(C1032-C$7)/C$8</f>
        <v>-12954.021265546162</v>
      </c>
      <c r="F1032" s="3">
        <f>ROUND(2*E1032,0)/2</f>
        <v>-12954</v>
      </c>
      <c r="G1032" s="3">
        <f>C1032-(C$7+C$8*F1032)</f>
        <v>-1.2611999991349876E-2</v>
      </c>
      <c r="I1032" s="3">
        <f>G1032</f>
        <v>-1.2611999991349876E-2</v>
      </c>
      <c r="O1032" s="5">
        <f ca="1">+C$11+C$12*F1032</f>
        <v>-2.057561118688064E-4</v>
      </c>
      <c r="Q1032" s="4">
        <f>C1032-15018.5</f>
        <v>29798.946000000004</v>
      </c>
      <c r="AC1032" s="3" t="s">
        <v>2140</v>
      </c>
    </row>
    <row r="1033" spans="1:29" x14ac:dyDescent="0.2">
      <c r="A1033" s="19" t="s">
        <v>2141</v>
      </c>
      <c r="B1033" s="59"/>
      <c r="C1033" s="60">
        <v>44817.447999999997</v>
      </c>
      <c r="D1033" s="60"/>
      <c r="E1033" s="3">
        <f>(C1033-C$7)/C$8</f>
        <v>-12954.01789327434</v>
      </c>
      <c r="F1033" s="3">
        <f>ROUND(2*E1033,0)/2</f>
        <v>-12954</v>
      </c>
      <c r="G1033" s="3">
        <f>C1033-(C$7+C$8*F1033)</f>
        <v>-1.061199999821838E-2</v>
      </c>
      <c r="I1033" s="3">
        <f>G1033</f>
        <v>-1.061199999821838E-2</v>
      </c>
      <c r="O1033" s="5">
        <f ca="1">+C$11+C$12*F1033</f>
        <v>-2.057561118688064E-4</v>
      </c>
      <c r="Q1033" s="4">
        <f>C1033-15018.5</f>
        <v>29798.947999999997</v>
      </c>
      <c r="AC1033" s="3" t="s">
        <v>2140</v>
      </c>
    </row>
    <row r="1034" spans="1:29" x14ac:dyDescent="0.2">
      <c r="A1034" s="19" t="s">
        <v>2141</v>
      </c>
      <c r="B1034" s="59"/>
      <c r="C1034" s="60">
        <v>44817.447999999997</v>
      </c>
      <c r="D1034" s="60"/>
      <c r="E1034" s="3">
        <f>(C1034-C$7)/C$8</f>
        <v>-12954.01789327434</v>
      </c>
      <c r="F1034" s="3">
        <f>ROUND(2*E1034,0)/2</f>
        <v>-12954</v>
      </c>
      <c r="G1034" s="3">
        <f>C1034-(C$7+C$8*F1034)</f>
        <v>-1.061199999821838E-2</v>
      </c>
      <c r="I1034" s="3">
        <f>G1034</f>
        <v>-1.061199999821838E-2</v>
      </c>
      <c r="O1034" s="5">
        <f ca="1">+C$11+C$12*F1034</f>
        <v>-2.057561118688064E-4</v>
      </c>
      <c r="Q1034" s="4">
        <f>C1034-15018.5</f>
        <v>29798.947999999997</v>
      </c>
      <c r="AC1034" s="3" t="s">
        <v>2140</v>
      </c>
    </row>
    <row r="1035" spans="1:29" x14ac:dyDescent="0.2">
      <c r="A1035" s="19" t="s">
        <v>2141</v>
      </c>
      <c r="B1035" s="59"/>
      <c r="C1035" s="60">
        <v>44817.449000000001</v>
      </c>
      <c r="D1035" s="60"/>
      <c r="E1035" s="3">
        <f>(C1035-C$7)/C$8</f>
        <v>-12954.016207138418</v>
      </c>
      <c r="F1035" s="3">
        <f>ROUND(2*E1035,0)/2</f>
        <v>-12954</v>
      </c>
      <c r="G1035" s="3">
        <f>C1035-(C$7+C$8*F1035)</f>
        <v>-9.6119999943766743E-3</v>
      </c>
      <c r="I1035" s="3">
        <f>G1035</f>
        <v>-9.6119999943766743E-3</v>
      </c>
      <c r="O1035" s="5">
        <f ca="1">+C$11+C$12*F1035</f>
        <v>-2.057561118688064E-4</v>
      </c>
      <c r="Q1035" s="4">
        <f>C1035-15018.5</f>
        <v>29798.949000000001</v>
      </c>
      <c r="AC1035" s="3" t="s">
        <v>2140</v>
      </c>
    </row>
    <row r="1036" spans="1:29" x14ac:dyDescent="0.2">
      <c r="A1036" s="19" t="s">
        <v>2141</v>
      </c>
      <c r="B1036" s="59"/>
      <c r="C1036" s="60">
        <v>44817.45</v>
      </c>
      <c r="D1036" s="60"/>
      <c r="E1036" s="3">
        <f>(C1036-C$7)/C$8</f>
        <v>-12954.014521002508</v>
      </c>
      <c r="F1036" s="3">
        <f>ROUND(2*E1036,0)/2</f>
        <v>-12954</v>
      </c>
      <c r="G1036" s="3">
        <f>C1036-(C$7+C$8*F1036)</f>
        <v>-8.6119999978109263E-3</v>
      </c>
      <c r="I1036" s="3">
        <f>G1036</f>
        <v>-8.6119999978109263E-3</v>
      </c>
      <c r="O1036" s="5">
        <f ca="1">+C$11+C$12*F1036</f>
        <v>-2.057561118688064E-4</v>
      </c>
      <c r="Q1036" s="4">
        <f>C1036-15018.5</f>
        <v>29798.949999999997</v>
      </c>
      <c r="AC1036" s="3" t="s">
        <v>2140</v>
      </c>
    </row>
    <row r="1037" spans="1:29" x14ac:dyDescent="0.2">
      <c r="A1037" s="19" t="s">
        <v>2141</v>
      </c>
      <c r="B1037" s="59"/>
      <c r="C1037" s="60">
        <v>44817.45</v>
      </c>
      <c r="D1037" s="60"/>
      <c r="E1037" s="3">
        <f>(C1037-C$7)/C$8</f>
        <v>-12954.014521002508</v>
      </c>
      <c r="F1037" s="3">
        <f>ROUND(2*E1037,0)/2</f>
        <v>-12954</v>
      </c>
      <c r="G1037" s="3">
        <f>C1037-(C$7+C$8*F1037)</f>
        <v>-8.6119999978109263E-3</v>
      </c>
      <c r="I1037" s="3">
        <f>G1037</f>
        <v>-8.6119999978109263E-3</v>
      </c>
      <c r="O1037" s="5">
        <f ca="1">+C$11+C$12*F1037</f>
        <v>-2.057561118688064E-4</v>
      </c>
      <c r="Q1037" s="4">
        <f>C1037-15018.5</f>
        <v>29798.949999999997</v>
      </c>
      <c r="AC1037" s="3" t="s">
        <v>2140</v>
      </c>
    </row>
    <row r="1038" spans="1:29" x14ac:dyDescent="0.2">
      <c r="A1038" s="19" t="s">
        <v>2141</v>
      </c>
      <c r="B1038" s="59"/>
      <c r="C1038" s="60">
        <v>44817.451999999997</v>
      </c>
      <c r="D1038" s="60"/>
      <c r="E1038" s="3">
        <f>(C1038-C$7)/C$8</f>
        <v>-12954.011148730675</v>
      </c>
      <c r="F1038" s="3">
        <f>ROUND(2*E1038,0)/2</f>
        <v>-12954</v>
      </c>
      <c r="G1038" s="3">
        <f>C1038-(C$7+C$8*F1038)</f>
        <v>-6.6119999974034727E-3</v>
      </c>
      <c r="I1038" s="3">
        <f>G1038</f>
        <v>-6.6119999974034727E-3</v>
      </c>
      <c r="O1038" s="5">
        <f ca="1">+C$11+C$12*F1038</f>
        <v>-2.057561118688064E-4</v>
      </c>
      <c r="Q1038" s="4">
        <f>C1038-15018.5</f>
        <v>29798.951999999997</v>
      </c>
      <c r="AC1038" s="3" t="s">
        <v>2140</v>
      </c>
    </row>
    <row r="1039" spans="1:29" x14ac:dyDescent="0.2">
      <c r="A1039" s="19" t="s">
        <v>2141</v>
      </c>
      <c r="B1039" s="59"/>
      <c r="C1039" s="60">
        <v>44817.453999999998</v>
      </c>
      <c r="D1039" s="60"/>
      <c r="E1039" s="3">
        <f>(C1039-C$7)/C$8</f>
        <v>-12954.007776458842</v>
      </c>
      <c r="F1039" s="3">
        <f>ROUND(2*E1039,0)/2</f>
        <v>-12954</v>
      </c>
      <c r="G1039" s="3">
        <f>C1039-(C$7+C$8*F1039)</f>
        <v>-4.611999996996019E-3</v>
      </c>
      <c r="I1039" s="3">
        <f>G1039</f>
        <v>-4.611999996996019E-3</v>
      </c>
      <c r="O1039" s="5">
        <f ca="1">+C$11+C$12*F1039</f>
        <v>-2.057561118688064E-4</v>
      </c>
      <c r="Q1039" s="4">
        <f>C1039-15018.5</f>
        <v>29798.953999999998</v>
      </c>
      <c r="AC1039" s="3" t="s">
        <v>2140</v>
      </c>
    </row>
    <row r="1040" spans="1:29" x14ac:dyDescent="0.2">
      <c r="A1040" s="19" t="s">
        <v>2141</v>
      </c>
      <c r="B1040" s="59"/>
      <c r="C1040" s="60">
        <v>44817.455000000002</v>
      </c>
      <c r="D1040" s="60"/>
      <c r="E1040" s="3">
        <f>(C1040-C$7)/C$8</f>
        <v>-12954.00609032292</v>
      </c>
      <c r="F1040" s="3">
        <f>ROUND(2*E1040,0)/2</f>
        <v>-12954</v>
      </c>
      <c r="G1040" s="3">
        <f>C1040-(C$7+C$8*F1040)</f>
        <v>-3.6119999931543134E-3</v>
      </c>
      <c r="I1040" s="3">
        <f>G1040</f>
        <v>-3.6119999931543134E-3</v>
      </c>
      <c r="O1040" s="5">
        <f ca="1">+C$11+C$12*F1040</f>
        <v>-2.057561118688064E-4</v>
      </c>
      <c r="Q1040" s="4">
        <f>C1040-15018.5</f>
        <v>29798.955000000002</v>
      </c>
      <c r="AC1040" s="3" t="s">
        <v>2140</v>
      </c>
    </row>
    <row r="1041" spans="1:29" x14ac:dyDescent="0.2">
      <c r="A1041" s="19" t="s">
        <v>2141</v>
      </c>
      <c r="B1041" s="59"/>
      <c r="C1041" s="60">
        <v>44817.455000000002</v>
      </c>
      <c r="D1041" s="60"/>
      <c r="E1041" s="3">
        <f>(C1041-C$7)/C$8</f>
        <v>-12954.00609032292</v>
      </c>
      <c r="F1041" s="3">
        <f>ROUND(2*E1041,0)/2</f>
        <v>-12954</v>
      </c>
      <c r="G1041" s="3">
        <f>C1041-(C$7+C$8*F1041)</f>
        <v>-3.6119999931543134E-3</v>
      </c>
      <c r="I1041" s="3">
        <f>G1041</f>
        <v>-3.6119999931543134E-3</v>
      </c>
      <c r="O1041" s="5">
        <f ca="1">+C$11+C$12*F1041</f>
        <v>-2.057561118688064E-4</v>
      </c>
      <c r="Q1041" s="4">
        <f>C1041-15018.5</f>
        <v>29798.955000000002</v>
      </c>
      <c r="AC1041" s="3" t="s">
        <v>2140</v>
      </c>
    </row>
    <row r="1042" spans="1:29" x14ac:dyDescent="0.2">
      <c r="A1042" s="19" t="s">
        <v>2141</v>
      </c>
      <c r="B1042" s="59"/>
      <c r="C1042" s="60">
        <v>44817.455000000002</v>
      </c>
      <c r="D1042" s="60"/>
      <c r="E1042" s="3">
        <f>(C1042-C$7)/C$8</f>
        <v>-12954.00609032292</v>
      </c>
      <c r="F1042" s="3">
        <f>ROUND(2*E1042,0)/2</f>
        <v>-12954</v>
      </c>
      <c r="G1042" s="3">
        <f>C1042-(C$7+C$8*F1042)</f>
        <v>-3.6119999931543134E-3</v>
      </c>
      <c r="I1042" s="3">
        <f>G1042</f>
        <v>-3.6119999931543134E-3</v>
      </c>
      <c r="O1042" s="5">
        <f ca="1">+C$11+C$12*F1042</f>
        <v>-2.057561118688064E-4</v>
      </c>
      <c r="Q1042" s="4">
        <f>C1042-15018.5</f>
        <v>29798.955000000002</v>
      </c>
      <c r="AC1042" s="3" t="s">
        <v>2140</v>
      </c>
    </row>
    <row r="1043" spans="1:29" x14ac:dyDescent="0.2">
      <c r="A1043" s="19" t="s">
        <v>2141</v>
      </c>
      <c r="B1043" s="59"/>
      <c r="C1043" s="60">
        <v>44820.406999999999</v>
      </c>
      <c r="D1043" s="60"/>
      <c r="E1043" s="3">
        <f>(C1043-C$7)/C$8</f>
        <v>-12949.028617098762</v>
      </c>
      <c r="F1043" s="3">
        <f>ROUND(2*E1043,0)/2</f>
        <v>-12949</v>
      </c>
      <c r="G1043" s="3">
        <f>C1043-(C$7+C$8*F1043)</f>
        <v>-1.6971999997622333E-2</v>
      </c>
      <c r="I1043" s="3">
        <f>G1043</f>
        <v>-1.6971999997622333E-2</v>
      </c>
      <c r="O1043" s="5">
        <f ca="1">+C$11+C$12*F1043</f>
        <v>-2.0667418724618991E-4</v>
      </c>
      <c r="Q1043" s="4">
        <f>C1043-15018.5</f>
        <v>29801.906999999999</v>
      </c>
      <c r="AC1043" s="3" t="s">
        <v>2140</v>
      </c>
    </row>
    <row r="1044" spans="1:29" x14ac:dyDescent="0.2">
      <c r="A1044" s="19" t="s">
        <v>2141</v>
      </c>
      <c r="B1044" s="59"/>
      <c r="C1044" s="60">
        <v>44820.409</v>
      </c>
      <c r="D1044" s="60"/>
      <c r="E1044" s="3">
        <f>(C1044-C$7)/C$8</f>
        <v>-12949.025244826929</v>
      </c>
      <c r="F1044" s="3">
        <f>ROUND(2*E1044,0)/2</f>
        <v>-12949</v>
      </c>
      <c r="G1044" s="3">
        <f>C1044-(C$7+C$8*F1044)</f>
        <v>-1.497199999721488E-2</v>
      </c>
      <c r="I1044" s="3">
        <f>G1044</f>
        <v>-1.497199999721488E-2</v>
      </c>
      <c r="O1044" s="5">
        <f ca="1">+C$11+C$12*F1044</f>
        <v>-2.0667418724618991E-4</v>
      </c>
      <c r="Q1044" s="4">
        <f>C1044-15018.5</f>
        <v>29801.909</v>
      </c>
      <c r="AC1044" s="3" t="s">
        <v>2140</v>
      </c>
    </row>
    <row r="1045" spans="1:29" x14ac:dyDescent="0.2">
      <c r="A1045" s="19" t="s">
        <v>2141</v>
      </c>
      <c r="B1045" s="59"/>
      <c r="C1045" s="60">
        <v>44820.41</v>
      </c>
      <c r="D1045" s="60"/>
      <c r="E1045" s="3">
        <f>(C1045-C$7)/C$8</f>
        <v>-12949.023558691008</v>
      </c>
      <c r="F1045" s="3">
        <f>ROUND(2*E1045,0)/2</f>
        <v>-12949</v>
      </c>
      <c r="G1045" s="3">
        <f>C1045-(C$7+C$8*F1045)</f>
        <v>-1.3971999993373174E-2</v>
      </c>
      <c r="I1045" s="3">
        <f>G1045</f>
        <v>-1.3971999993373174E-2</v>
      </c>
      <c r="O1045" s="5">
        <f ca="1">+C$11+C$12*F1045</f>
        <v>-2.0667418724618991E-4</v>
      </c>
      <c r="Q1045" s="4">
        <f>C1045-15018.5</f>
        <v>29801.910000000003</v>
      </c>
      <c r="AC1045" s="3" t="s">
        <v>2140</v>
      </c>
    </row>
    <row r="1046" spans="1:29" x14ac:dyDescent="0.2">
      <c r="A1046" s="19" t="s">
        <v>2141</v>
      </c>
      <c r="B1046" s="59"/>
      <c r="C1046" s="60">
        <v>44820.411</v>
      </c>
      <c r="D1046" s="60"/>
      <c r="E1046" s="3">
        <f>(C1046-C$7)/C$8</f>
        <v>-12949.021872555097</v>
      </c>
      <c r="F1046" s="3">
        <f>ROUND(2*E1046,0)/2</f>
        <v>-12949</v>
      </c>
      <c r="G1046" s="3">
        <f>C1046-(C$7+C$8*F1046)</f>
        <v>-1.2971999996807426E-2</v>
      </c>
      <c r="I1046" s="3">
        <f>G1046</f>
        <v>-1.2971999996807426E-2</v>
      </c>
      <c r="O1046" s="5">
        <f ca="1">+C$11+C$12*F1046</f>
        <v>-2.0667418724618991E-4</v>
      </c>
      <c r="Q1046" s="4">
        <f>C1046-15018.5</f>
        <v>29801.911</v>
      </c>
      <c r="AC1046" s="3" t="s">
        <v>2140</v>
      </c>
    </row>
    <row r="1047" spans="1:29" x14ac:dyDescent="0.2">
      <c r="A1047" s="19" t="s">
        <v>2141</v>
      </c>
      <c r="B1047" s="59"/>
      <c r="C1047" s="60">
        <v>44820.411</v>
      </c>
      <c r="D1047" s="60"/>
      <c r="E1047" s="3">
        <f>(C1047-C$7)/C$8</f>
        <v>-12949.021872555097</v>
      </c>
      <c r="F1047" s="3">
        <f>ROUND(2*E1047,0)/2</f>
        <v>-12949</v>
      </c>
      <c r="G1047" s="3">
        <f>C1047-(C$7+C$8*F1047)</f>
        <v>-1.2971999996807426E-2</v>
      </c>
      <c r="I1047" s="3">
        <f>G1047</f>
        <v>-1.2971999996807426E-2</v>
      </c>
      <c r="O1047" s="5">
        <f ca="1">+C$11+C$12*F1047</f>
        <v>-2.0667418724618991E-4</v>
      </c>
      <c r="Q1047" s="4">
        <f>C1047-15018.5</f>
        <v>29801.911</v>
      </c>
      <c r="AC1047" s="3" t="s">
        <v>2140</v>
      </c>
    </row>
    <row r="1048" spans="1:29" x14ac:dyDescent="0.2">
      <c r="A1048" s="19" t="s">
        <v>2141</v>
      </c>
      <c r="B1048" s="59"/>
      <c r="C1048" s="60">
        <v>44820.411999999997</v>
      </c>
      <c r="D1048" s="60"/>
      <c r="E1048" s="3">
        <f>(C1048-C$7)/C$8</f>
        <v>-12949.020186419188</v>
      </c>
      <c r="F1048" s="3">
        <f>ROUND(2*E1048,0)/2</f>
        <v>-12949</v>
      </c>
      <c r="G1048" s="3">
        <f>C1048-(C$7+C$8*F1048)</f>
        <v>-1.1972000000241678E-2</v>
      </c>
      <c r="I1048" s="3">
        <f>G1048</f>
        <v>-1.1972000000241678E-2</v>
      </c>
      <c r="O1048" s="5">
        <f ca="1">+C$11+C$12*F1048</f>
        <v>-2.0667418724618991E-4</v>
      </c>
      <c r="Q1048" s="4">
        <f>C1048-15018.5</f>
        <v>29801.911999999997</v>
      </c>
      <c r="AC1048" s="3" t="s">
        <v>2140</v>
      </c>
    </row>
    <row r="1049" spans="1:29" x14ac:dyDescent="0.2">
      <c r="A1049" s="19" t="s">
        <v>2141</v>
      </c>
      <c r="B1049" s="59"/>
      <c r="C1049" s="60">
        <v>44820.411999999997</v>
      </c>
      <c r="D1049" s="60"/>
      <c r="E1049" s="3">
        <f>(C1049-C$7)/C$8</f>
        <v>-12949.020186419188</v>
      </c>
      <c r="F1049" s="3">
        <f>ROUND(2*E1049,0)/2</f>
        <v>-12949</v>
      </c>
      <c r="G1049" s="3">
        <f>C1049-(C$7+C$8*F1049)</f>
        <v>-1.1972000000241678E-2</v>
      </c>
      <c r="I1049" s="3">
        <f>G1049</f>
        <v>-1.1972000000241678E-2</v>
      </c>
      <c r="O1049" s="5">
        <f ca="1">+C$11+C$12*F1049</f>
        <v>-2.0667418724618991E-4</v>
      </c>
      <c r="Q1049" s="4">
        <f>C1049-15018.5</f>
        <v>29801.911999999997</v>
      </c>
      <c r="AC1049" s="3" t="s">
        <v>2140</v>
      </c>
    </row>
    <row r="1050" spans="1:29" x14ac:dyDescent="0.2">
      <c r="A1050" s="19" t="s">
        <v>2141</v>
      </c>
      <c r="B1050" s="59"/>
      <c r="C1050" s="60">
        <v>44820.411999999997</v>
      </c>
      <c r="D1050" s="60"/>
      <c r="E1050" s="3">
        <f>(C1050-C$7)/C$8</f>
        <v>-12949.020186419188</v>
      </c>
      <c r="F1050" s="3">
        <f>ROUND(2*E1050,0)/2</f>
        <v>-12949</v>
      </c>
      <c r="G1050" s="3">
        <f>C1050-(C$7+C$8*F1050)</f>
        <v>-1.1972000000241678E-2</v>
      </c>
      <c r="I1050" s="3">
        <f>G1050</f>
        <v>-1.1972000000241678E-2</v>
      </c>
      <c r="O1050" s="5">
        <f ca="1">+C$11+C$12*F1050</f>
        <v>-2.0667418724618991E-4</v>
      </c>
      <c r="Q1050" s="4">
        <f>C1050-15018.5</f>
        <v>29801.911999999997</v>
      </c>
      <c r="AC1050" s="3" t="s">
        <v>2140</v>
      </c>
    </row>
    <row r="1051" spans="1:29" x14ac:dyDescent="0.2">
      <c r="A1051" s="19" t="s">
        <v>2141</v>
      </c>
      <c r="B1051" s="59"/>
      <c r="C1051" s="60">
        <v>44820.413999999997</v>
      </c>
      <c r="D1051" s="60"/>
      <c r="E1051" s="3">
        <f>(C1051-C$7)/C$8</f>
        <v>-12949.016814147355</v>
      </c>
      <c r="F1051" s="3">
        <f>ROUND(2*E1051,0)/2</f>
        <v>-12949</v>
      </c>
      <c r="G1051" s="3">
        <f>C1051-(C$7+C$8*F1051)</f>
        <v>-9.9719999998342246E-3</v>
      </c>
      <c r="I1051" s="3">
        <f>G1051</f>
        <v>-9.9719999998342246E-3</v>
      </c>
      <c r="O1051" s="5">
        <f ca="1">+C$11+C$12*F1051</f>
        <v>-2.0667418724618991E-4</v>
      </c>
      <c r="Q1051" s="4">
        <f>C1051-15018.5</f>
        <v>29801.913999999997</v>
      </c>
      <c r="AC1051" s="3" t="s">
        <v>2140</v>
      </c>
    </row>
    <row r="1052" spans="1:29" x14ac:dyDescent="0.2">
      <c r="A1052" s="19" t="s">
        <v>2141</v>
      </c>
      <c r="B1052" s="59"/>
      <c r="C1052" s="60">
        <v>44820.413999999997</v>
      </c>
      <c r="D1052" s="60"/>
      <c r="E1052" s="3">
        <f>(C1052-C$7)/C$8</f>
        <v>-12949.016814147355</v>
      </c>
      <c r="F1052" s="3">
        <f>ROUND(2*E1052,0)/2</f>
        <v>-12949</v>
      </c>
      <c r="G1052" s="3">
        <f>C1052-(C$7+C$8*F1052)</f>
        <v>-9.9719999998342246E-3</v>
      </c>
      <c r="I1052" s="3">
        <f>G1052</f>
        <v>-9.9719999998342246E-3</v>
      </c>
      <c r="O1052" s="5">
        <f ca="1">+C$11+C$12*F1052</f>
        <v>-2.0667418724618991E-4</v>
      </c>
      <c r="Q1052" s="4">
        <f>C1052-15018.5</f>
        <v>29801.913999999997</v>
      </c>
      <c r="AC1052" s="3" t="s">
        <v>2140</v>
      </c>
    </row>
    <row r="1053" spans="1:29" x14ac:dyDescent="0.2">
      <c r="A1053" s="19" t="s">
        <v>2141</v>
      </c>
      <c r="B1053" s="59"/>
      <c r="C1053" s="60">
        <v>44820.415000000001</v>
      </c>
      <c r="D1053" s="60"/>
      <c r="E1053" s="3">
        <f>(C1053-C$7)/C$8</f>
        <v>-12949.015128011431</v>
      </c>
      <c r="F1053" s="3">
        <f>ROUND(2*E1053,0)/2</f>
        <v>-12949</v>
      </c>
      <c r="G1053" s="3">
        <f>C1053-(C$7+C$8*F1053)</f>
        <v>-8.971999995992519E-3</v>
      </c>
      <c r="I1053" s="3">
        <f>G1053</f>
        <v>-8.971999995992519E-3</v>
      </c>
      <c r="O1053" s="5">
        <f ca="1">+C$11+C$12*F1053</f>
        <v>-2.0667418724618991E-4</v>
      </c>
      <c r="Q1053" s="4">
        <f>C1053-15018.5</f>
        <v>29801.915000000001</v>
      </c>
      <c r="AC1053" s="3" t="s">
        <v>2140</v>
      </c>
    </row>
    <row r="1054" spans="1:29" x14ac:dyDescent="0.2">
      <c r="A1054" s="19" t="s">
        <v>2141</v>
      </c>
      <c r="B1054" s="59"/>
      <c r="C1054" s="60">
        <v>44820.415000000001</v>
      </c>
      <c r="D1054" s="60"/>
      <c r="E1054" s="3">
        <f>(C1054-C$7)/C$8</f>
        <v>-12949.015128011431</v>
      </c>
      <c r="F1054" s="3">
        <f>ROUND(2*E1054,0)/2</f>
        <v>-12949</v>
      </c>
      <c r="G1054" s="3">
        <f>C1054-(C$7+C$8*F1054)</f>
        <v>-8.971999995992519E-3</v>
      </c>
      <c r="I1054" s="3">
        <f>G1054</f>
        <v>-8.971999995992519E-3</v>
      </c>
      <c r="O1054" s="5">
        <f ca="1">+C$11+C$12*F1054</f>
        <v>-2.0667418724618991E-4</v>
      </c>
      <c r="Q1054" s="4">
        <f>C1054-15018.5</f>
        <v>29801.915000000001</v>
      </c>
      <c r="AC1054" s="3" t="s">
        <v>2140</v>
      </c>
    </row>
    <row r="1055" spans="1:29" x14ac:dyDescent="0.2">
      <c r="A1055" s="19" t="s">
        <v>2141</v>
      </c>
      <c r="B1055" s="59"/>
      <c r="C1055" s="60">
        <v>44820.415999999997</v>
      </c>
      <c r="D1055" s="60"/>
      <c r="E1055" s="3">
        <f>(C1055-C$7)/C$8</f>
        <v>-12949.013441875521</v>
      </c>
      <c r="F1055" s="3">
        <f>ROUND(2*E1055,0)/2</f>
        <v>-12949</v>
      </c>
      <c r="G1055" s="3">
        <f>C1055-(C$7+C$8*F1055)</f>
        <v>-7.971999999426771E-3</v>
      </c>
      <c r="I1055" s="3">
        <f>G1055</f>
        <v>-7.971999999426771E-3</v>
      </c>
      <c r="O1055" s="5">
        <f ca="1">+C$11+C$12*F1055</f>
        <v>-2.0667418724618991E-4</v>
      </c>
      <c r="Q1055" s="4">
        <f>C1055-15018.5</f>
        <v>29801.915999999997</v>
      </c>
      <c r="AC1055" s="3" t="s">
        <v>2140</v>
      </c>
    </row>
    <row r="1056" spans="1:29" x14ac:dyDescent="0.2">
      <c r="A1056" s="19" t="s">
        <v>2141</v>
      </c>
      <c r="B1056" s="59"/>
      <c r="C1056" s="60">
        <v>44820.415999999997</v>
      </c>
      <c r="D1056" s="60"/>
      <c r="E1056" s="3">
        <f>(C1056-C$7)/C$8</f>
        <v>-12949.013441875521</v>
      </c>
      <c r="F1056" s="3">
        <f>ROUND(2*E1056,0)/2</f>
        <v>-12949</v>
      </c>
      <c r="G1056" s="3">
        <f>C1056-(C$7+C$8*F1056)</f>
        <v>-7.971999999426771E-3</v>
      </c>
      <c r="I1056" s="3">
        <f>G1056</f>
        <v>-7.971999999426771E-3</v>
      </c>
      <c r="O1056" s="5">
        <f ca="1">+C$11+C$12*F1056</f>
        <v>-2.0667418724618991E-4</v>
      </c>
      <c r="Q1056" s="4">
        <f>C1056-15018.5</f>
        <v>29801.915999999997</v>
      </c>
      <c r="AC1056" s="3" t="s">
        <v>2140</v>
      </c>
    </row>
    <row r="1057" spans="1:31" x14ac:dyDescent="0.2">
      <c r="A1057" s="19" t="s">
        <v>2141</v>
      </c>
      <c r="B1057" s="59"/>
      <c r="C1057" s="60">
        <v>44830.487999999998</v>
      </c>
      <c r="D1057" s="60"/>
      <c r="E1057" s="3">
        <f>(C1057-C$7)/C$8</f>
        <v>-12932.030680929127</v>
      </c>
      <c r="F1057" s="3">
        <f>ROUND(2*E1057,0)/2</f>
        <v>-12932</v>
      </c>
      <c r="G1057" s="3">
        <f>C1057-(C$7+C$8*F1057)</f>
        <v>-1.8195999997260515E-2</v>
      </c>
      <c r="I1057" s="3">
        <f>G1057</f>
        <v>-1.8195999997260515E-2</v>
      </c>
      <c r="O1057" s="5">
        <f ca="1">+C$11+C$12*F1057</f>
        <v>-2.0979564352929412E-4</v>
      </c>
      <c r="Q1057" s="4">
        <f>C1057-15018.5</f>
        <v>29811.987999999998</v>
      </c>
      <c r="AC1057" s="3" t="s">
        <v>2140</v>
      </c>
    </row>
    <row r="1058" spans="1:31" x14ac:dyDescent="0.2">
      <c r="A1058" s="21" t="s">
        <v>2307</v>
      </c>
      <c r="B1058" s="61" t="s">
        <v>2245</v>
      </c>
      <c r="C1058" s="62">
        <v>44830.493399999999</v>
      </c>
      <c r="D1058" s="36">
        <v>2.0000000000000001E-4</v>
      </c>
      <c r="E1058" s="3">
        <f>(C1058-C$7)/C$8</f>
        <v>-12932.021575795177</v>
      </c>
      <c r="F1058" s="3">
        <f>ROUND(2*E1058,0)/2</f>
        <v>-12932</v>
      </c>
      <c r="G1058" s="3">
        <f>C1058-(C$7+C$8*F1058)</f>
        <v>-1.2795999995432794E-2</v>
      </c>
      <c r="K1058" s="3">
        <f>G1058</f>
        <v>-1.2795999995432794E-2</v>
      </c>
      <c r="O1058" s="5">
        <f ca="1">+C$11+C$12*F1058</f>
        <v>-2.0979564352929412E-4</v>
      </c>
      <c r="Q1058" s="4">
        <f>C1058-15018.5</f>
        <v>29811.993399999999</v>
      </c>
    </row>
    <row r="1059" spans="1:31" x14ac:dyDescent="0.2">
      <c r="A1059" s="65" t="s">
        <v>2327</v>
      </c>
      <c r="B1059" s="61" t="s">
        <v>2245</v>
      </c>
      <c r="C1059" s="62">
        <v>44833.458400000003</v>
      </c>
      <c r="D1059" s="36">
        <v>2.0000000000000001E-4</v>
      </c>
      <c r="E1059" s="3">
        <f>(C1059-C$7)/C$8</f>
        <v>-12927.022182804101</v>
      </c>
      <c r="F1059" s="3">
        <f>ROUND(2*E1059,0)/2</f>
        <v>-12927</v>
      </c>
      <c r="G1059" s="3">
        <f>C1059-(C$7+C$8*F1059)</f>
        <v>-1.3155999993614387E-2</v>
      </c>
      <c r="K1059" s="3">
        <f>G1059</f>
        <v>-1.3155999993614387E-2</v>
      </c>
      <c r="O1059" s="5">
        <f ca="1">+C$11+C$12*F1059</f>
        <v>-2.1071371890667764E-4</v>
      </c>
      <c r="Q1059" s="4">
        <f>C1059-15018.5</f>
        <v>29814.958400000003</v>
      </c>
    </row>
    <row r="1060" spans="1:31" x14ac:dyDescent="0.2">
      <c r="A1060" s="19" t="s">
        <v>2141</v>
      </c>
      <c r="B1060" s="59"/>
      <c r="C1060" s="60">
        <v>44845.915000000001</v>
      </c>
      <c r="D1060" s="60"/>
      <c r="E1060" s="3">
        <f>(C1060-C$7)/C$8</f>
        <v>-12906.018662152312</v>
      </c>
      <c r="F1060" s="3">
        <f>ROUND(2*E1060,0)/2</f>
        <v>-12906</v>
      </c>
      <c r="G1060" s="3">
        <f>C1060-(C$7+C$8*F1060)</f>
        <v>-1.1067999999795575E-2</v>
      </c>
      <c r="I1060" s="3">
        <f>G1060</f>
        <v>-1.1067999999795575E-2</v>
      </c>
      <c r="O1060" s="5">
        <f ca="1">+C$11+C$12*F1060</f>
        <v>-2.1456963549168874E-4</v>
      </c>
      <c r="Q1060" s="4">
        <f>C1060-15018.5</f>
        <v>29827.415000000001</v>
      </c>
      <c r="AC1060" s="3" t="s">
        <v>2140</v>
      </c>
    </row>
    <row r="1061" spans="1:31" x14ac:dyDescent="0.2">
      <c r="A1061" s="19" t="s">
        <v>2279</v>
      </c>
      <c r="B1061" s="59"/>
      <c r="C1061" s="60">
        <v>44879.714</v>
      </c>
      <c r="D1061" s="60"/>
      <c r="E1061" s="3">
        <f>(C1061-C$7)/C$8</f>
        <v>-12849.028954325944</v>
      </c>
      <c r="F1061" s="3">
        <f>ROUND(2*E1061,0)/2</f>
        <v>-12849</v>
      </c>
      <c r="G1061" s="3">
        <f>C1061-(C$7+C$8*F1061)</f>
        <v>-1.7171999999845866E-2</v>
      </c>
      <c r="I1061" s="3">
        <f>G1061</f>
        <v>-1.7171999999845866E-2</v>
      </c>
      <c r="O1061" s="5">
        <f ca="1">+C$11+C$12*F1061</f>
        <v>-2.250356947938615E-4</v>
      </c>
      <c r="Q1061" s="4">
        <f>C1061-15018.5</f>
        <v>29861.214</v>
      </c>
    </row>
    <row r="1062" spans="1:31" x14ac:dyDescent="0.2">
      <c r="A1062" s="19" t="s">
        <v>2143</v>
      </c>
      <c r="B1062" s="59"/>
      <c r="C1062" s="60">
        <v>44912.337</v>
      </c>
      <c r="D1062" s="60"/>
      <c r="E1062" s="3">
        <f>(C1062-C$7)/C$8</f>
        <v>-12794.022142336844</v>
      </c>
      <c r="F1062" s="3">
        <f>ROUND(2*E1062,0)/2</f>
        <v>-12794</v>
      </c>
      <c r="G1062" s="3">
        <f>C1062-(C$7+C$8*F1062)</f>
        <v>-1.3132000000041444E-2</v>
      </c>
      <c r="I1062" s="3">
        <f>G1062</f>
        <v>-1.3132000000041444E-2</v>
      </c>
      <c r="O1062" s="5">
        <f ca="1">+C$11+C$12*F1062</f>
        <v>-2.3513452394508102E-4</v>
      </c>
      <c r="Q1062" s="4">
        <f>C1062-15018.5</f>
        <v>29893.837</v>
      </c>
      <c r="AC1062" s="3" t="s">
        <v>2135</v>
      </c>
      <c r="AE1062" s="3" t="s">
        <v>2133</v>
      </c>
    </row>
    <row r="1063" spans="1:31" x14ac:dyDescent="0.2">
      <c r="A1063" s="19" t="s">
        <v>2143</v>
      </c>
      <c r="B1063" s="59"/>
      <c r="C1063" s="60">
        <v>44928.355000000003</v>
      </c>
      <c r="D1063" s="60"/>
      <c r="E1063" s="3">
        <f>(C1063-C$7)/C$8</f>
        <v>-12767.013617233648</v>
      </c>
      <c r="F1063" s="3">
        <f>ROUND(2*E1063,0)/2</f>
        <v>-12767</v>
      </c>
      <c r="G1063" s="3">
        <f>C1063-(C$7+C$8*F1063)</f>
        <v>-8.0759999909787439E-3</v>
      </c>
      <c r="I1063" s="3">
        <f>G1063</f>
        <v>-8.0759999909787439E-3</v>
      </c>
      <c r="O1063" s="5">
        <f ca="1">+C$11+C$12*F1063</f>
        <v>-2.4009213098295226E-4</v>
      </c>
      <c r="Q1063" s="4">
        <f>C1063-15018.5</f>
        <v>29909.855000000003</v>
      </c>
      <c r="AC1063" s="3" t="s">
        <v>2113</v>
      </c>
      <c r="AE1063" s="3" t="s">
        <v>2144</v>
      </c>
    </row>
    <row r="1064" spans="1:31" x14ac:dyDescent="0.2">
      <c r="A1064" s="19" t="s">
        <v>2145</v>
      </c>
      <c r="B1064" s="59"/>
      <c r="C1064" s="60">
        <v>44928.356</v>
      </c>
      <c r="D1064" s="60"/>
      <c r="E1064" s="3">
        <f>(C1064-C$7)/C$8</f>
        <v>-12767.011931097737</v>
      </c>
      <c r="F1064" s="3">
        <f>ROUND(2*E1064,0)/2</f>
        <v>-12767</v>
      </c>
      <c r="G1064" s="3">
        <f>C1064-(C$7+C$8*F1064)</f>
        <v>-7.0759999944129959E-3</v>
      </c>
      <c r="I1064" s="3">
        <f>G1064</f>
        <v>-7.0759999944129959E-3</v>
      </c>
      <c r="O1064" s="5">
        <f ca="1">+C$11+C$12*F1064</f>
        <v>-2.4009213098295226E-4</v>
      </c>
      <c r="Q1064" s="4">
        <f>C1064-15018.5</f>
        <v>29909.856</v>
      </c>
      <c r="AC1064" s="3" t="s">
        <v>2140</v>
      </c>
    </row>
    <row r="1065" spans="1:31" x14ac:dyDescent="0.2">
      <c r="A1065" s="19" t="s">
        <v>2143</v>
      </c>
      <c r="B1065" s="59"/>
      <c r="C1065" s="60">
        <v>44966.315000000002</v>
      </c>
      <c r="D1065" s="60"/>
      <c r="E1065" s="3">
        <f>(C1065-C$7)/C$8</f>
        <v>-12703.007897860622</v>
      </c>
      <c r="F1065" s="3">
        <f>ROUND(2*E1065,0)/2</f>
        <v>-12703</v>
      </c>
      <c r="G1065" s="3">
        <f>C1065-(C$7+C$8*F1065)</f>
        <v>-4.683999992266763E-3</v>
      </c>
      <c r="I1065" s="3">
        <f>G1065</f>
        <v>-4.683999992266763E-3</v>
      </c>
      <c r="O1065" s="5">
        <f ca="1">+C$11+C$12*F1065</f>
        <v>-2.5184349581346176E-4</v>
      </c>
      <c r="Q1065" s="4">
        <f>C1065-15018.5</f>
        <v>29947.815000000002</v>
      </c>
      <c r="AC1065" s="3" t="s">
        <v>2135</v>
      </c>
      <c r="AE1065" s="3" t="s">
        <v>2144</v>
      </c>
    </row>
    <row r="1066" spans="1:31" x14ac:dyDescent="0.2">
      <c r="A1066" s="18" t="s">
        <v>2304</v>
      </c>
      <c r="B1066" s="61" t="s">
        <v>2245</v>
      </c>
      <c r="C1066" s="62">
        <v>44980.5406</v>
      </c>
      <c r="D1066" s="36">
        <v>1E-4</v>
      </c>
      <c r="E1066" s="3">
        <f>(C1066-C$7)/C$8</f>
        <v>-12679.02160277335</v>
      </c>
      <c r="F1066" s="3">
        <f>ROUND(2*E1066,0)/2</f>
        <v>-12679</v>
      </c>
      <c r="G1066" s="3">
        <f>C1066-(C$7+C$8*F1066)</f>
        <v>-1.2811999993573409E-2</v>
      </c>
      <c r="K1066" s="3">
        <f>G1066</f>
        <v>-1.2811999993573409E-2</v>
      </c>
      <c r="O1066" s="5">
        <f ca="1">+C$11+C$12*F1066</f>
        <v>-2.5625025762490315E-4</v>
      </c>
      <c r="Q1066" s="4">
        <f>C1066-15018.5</f>
        <v>29962.0406</v>
      </c>
    </row>
    <row r="1067" spans="1:31" x14ac:dyDescent="0.2">
      <c r="A1067" s="19" t="s">
        <v>2141</v>
      </c>
      <c r="B1067" s="59"/>
      <c r="C1067" s="60">
        <v>45017.315000000002</v>
      </c>
      <c r="D1067" s="60"/>
      <c r="E1067" s="3">
        <f>(C1067-C$7)/C$8</f>
        <v>-12617.014966142382</v>
      </c>
      <c r="F1067" s="3">
        <f>ROUND(2*E1067,0)/2</f>
        <v>-12617</v>
      </c>
      <c r="G1067" s="3">
        <f>C1067-(C$7+C$8*F1067)</f>
        <v>-8.8759999925969169E-3</v>
      </c>
      <c r="I1067" s="3">
        <f>G1067</f>
        <v>-8.8759999925969169E-3</v>
      </c>
      <c r="O1067" s="5">
        <f ca="1">+C$11+C$12*F1067</f>
        <v>-2.6763439230445942E-4</v>
      </c>
      <c r="Q1067" s="4">
        <f>C1067-15018.5</f>
        <v>29998.815000000002</v>
      </c>
      <c r="AC1067" s="3" t="s">
        <v>2140</v>
      </c>
    </row>
    <row r="1068" spans="1:31" x14ac:dyDescent="0.2">
      <c r="A1068" s="19" t="s">
        <v>2141</v>
      </c>
      <c r="B1068" s="59"/>
      <c r="C1068" s="60">
        <v>45020.273999999998</v>
      </c>
      <c r="D1068" s="60"/>
      <c r="E1068" s="3">
        <f>(C1068-C$7)/C$8</f>
        <v>-12612.025689966815</v>
      </c>
      <c r="F1068" s="3">
        <f>ROUND(2*E1068,0)/2</f>
        <v>-12612</v>
      </c>
      <c r="G1068" s="3">
        <f>C1068-(C$7+C$8*F1068)</f>
        <v>-1.5235999999276828E-2</v>
      </c>
      <c r="I1068" s="3">
        <f>G1068</f>
        <v>-1.5235999999276828E-2</v>
      </c>
      <c r="O1068" s="5">
        <f ca="1">+C$11+C$12*F1068</f>
        <v>-2.6855246768184293E-4</v>
      </c>
      <c r="Q1068" s="4">
        <f>C1068-15018.5</f>
        <v>30001.773999999998</v>
      </c>
      <c r="AC1068" s="3" t="s">
        <v>2140</v>
      </c>
    </row>
    <row r="1069" spans="1:31" x14ac:dyDescent="0.2">
      <c r="A1069" s="19" t="s">
        <v>2141</v>
      </c>
      <c r="B1069" s="59"/>
      <c r="C1069" s="60">
        <v>45021.463000000003</v>
      </c>
      <c r="D1069" s="60"/>
      <c r="E1069" s="3">
        <f>(C1069-C$7)/C$8</f>
        <v>-12610.02087436263</v>
      </c>
      <c r="F1069" s="3">
        <f>ROUND(2*E1069,0)/2</f>
        <v>-12610</v>
      </c>
      <c r="G1069" s="3">
        <f>C1069-(C$7+C$8*F1069)</f>
        <v>-1.2379999992845114E-2</v>
      </c>
      <c r="I1069" s="3">
        <f>G1069</f>
        <v>-1.2379999992845114E-2</v>
      </c>
      <c r="O1069" s="5">
        <f ca="1">+C$11+C$12*F1069</f>
        <v>-2.689196978327966E-4</v>
      </c>
      <c r="Q1069" s="4">
        <f>C1069-15018.5</f>
        <v>30002.963000000003</v>
      </c>
      <c r="AC1069" s="3" t="s">
        <v>2140</v>
      </c>
    </row>
    <row r="1070" spans="1:31" x14ac:dyDescent="0.2">
      <c r="A1070" s="19" t="s">
        <v>2279</v>
      </c>
      <c r="B1070" s="59"/>
      <c r="C1070" s="60">
        <v>45026.805</v>
      </c>
      <c r="D1070" s="60"/>
      <c r="E1070" s="3">
        <f>(C1070-C$7)/C$8</f>
        <v>-12601.013536299128</v>
      </c>
      <c r="F1070" s="3">
        <f>ROUND(2*E1070,0)/2</f>
        <v>-12601</v>
      </c>
      <c r="G1070" s="3">
        <f>C1070-(C$7+C$8*F1070)</f>
        <v>-8.0279999965569004E-3</v>
      </c>
      <c r="I1070" s="3">
        <f>G1070</f>
        <v>-8.0279999965569004E-3</v>
      </c>
      <c r="O1070" s="5">
        <f ca="1">+C$11+C$12*F1070</f>
        <v>-2.7057223351208701E-4</v>
      </c>
      <c r="Q1070" s="4">
        <f>C1070-15018.5</f>
        <v>30008.305</v>
      </c>
    </row>
    <row r="1071" spans="1:31" x14ac:dyDescent="0.2">
      <c r="A1071" s="19" t="s">
        <v>2279</v>
      </c>
      <c r="B1071" s="59"/>
      <c r="C1071" s="60">
        <v>45042.813000000002</v>
      </c>
      <c r="D1071" s="60"/>
      <c r="E1071" s="3">
        <f>(C1071-C$7)/C$8</f>
        <v>-12574.021872555095</v>
      </c>
      <c r="F1071" s="3">
        <f>ROUND(2*E1071,0)/2</f>
        <v>-12574</v>
      </c>
      <c r="G1071" s="3">
        <f>C1071-(C$7+C$8*F1071)</f>
        <v>-1.2971999996807426E-2</v>
      </c>
      <c r="I1071" s="3">
        <f>G1071</f>
        <v>-1.2971999996807426E-2</v>
      </c>
      <c r="O1071" s="5">
        <f ca="1">+C$11+C$12*F1071</f>
        <v>-2.7552984054995825E-4</v>
      </c>
      <c r="Q1071" s="4">
        <f>C1071-15018.5</f>
        <v>30024.313000000002</v>
      </c>
    </row>
    <row r="1072" spans="1:31" x14ac:dyDescent="0.2">
      <c r="A1072" s="101" t="s">
        <v>1401</v>
      </c>
      <c r="B1072" s="102" t="s">
        <v>2245</v>
      </c>
      <c r="C1072" s="103">
        <v>45043.405299999999</v>
      </c>
      <c r="D1072" s="103" t="s">
        <v>2319</v>
      </c>
      <c r="E1072" s="19">
        <f>(C1072-C$7)/C$8</f>
        <v>-12573.023174252026</v>
      </c>
      <c r="F1072" s="3">
        <f>ROUND(2*E1072,0)/2</f>
        <v>-12573</v>
      </c>
      <c r="G1072" s="3">
        <f>C1072-(C$7+C$8*F1072)</f>
        <v>-1.3743999996222556E-2</v>
      </c>
      <c r="J1072" s="3">
        <f>G1072</f>
        <v>-1.3743999996222556E-2</v>
      </c>
      <c r="O1072" s="5">
        <f ca="1">+C$11+C$12*F1072</f>
        <v>-2.7571345562543486E-4</v>
      </c>
      <c r="Q1072" s="4">
        <f>C1072-15018.5</f>
        <v>30024.905299999999</v>
      </c>
    </row>
    <row r="1073" spans="1:31" x14ac:dyDescent="0.2">
      <c r="A1073" s="19" t="s">
        <v>2141</v>
      </c>
      <c r="B1073" s="59"/>
      <c r="C1073" s="60">
        <v>45052.307999999997</v>
      </c>
      <c r="D1073" s="60"/>
      <c r="E1073" s="3">
        <f>(C1073-C$7)/C$8</f>
        <v>-12558.012012032264</v>
      </c>
      <c r="F1073" s="3">
        <f>ROUND(2*E1073,0)/2</f>
        <v>-12558</v>
      </c>
      <c r="G1073" s="3">
        <f>C1073-(C$7+C$8*F1073)</f>
        <v>-7.1240000033867545E-3</v>
      </c>
      <c r="I1073" s="3">
        <f>G1073</f>
        <v>-7.1240000033867545E-3</v>
      </c>
      <c r="O1073" s="5">
        <f ca="1">+C$11+C$12*F1073</f>
        <v>-2.7846768175758584E-4</v>
      </c>
      <c r="Q1073" s="4">
        <f>C1073-15018.5</f>
        <v>30033.807999999997</v>
      </c>
      <c r="AC1073" s="3" t="s">
        <v>2140</v>
      </c>
    </row>
    <row r="1074" spans="1:31" x14ac:dyDescent="0.2">
      <c r="A1074" s="19" t="s">
        <v>2146</v>
      </c>
      <c r="B1074" s="59"/>
      <c r="C1074" s="60">
        <v>45097.377</v>
      </c>
      <c r="D1074" s="60"/>
      <c r="E1074" s="3">
        <f>(C1074-C$7)/C$8</f>
        <v>-12482.019552432077</v>
      </c>
      <c r="F1074" s="3">
        <f>ROUND(2*E1074,0)/2</f>
        <v>-12482</v>
      </c>
      <c r="G1074" s="3">
        <f>C1074-(C$7+C$8*F1074)</f>
        <v>-1.1595999996643513E-2</v>
      </c>
      <c r="I1074" s="3">
        <f>G1074</f>
        <v>-1.1595999996643513E-2</v>
      </c>
      <c r="O1074" s="5">
        <f ca="1">+C$11+C$12*F1074</f>
        <v>-2.9242242749381604E-4</v>
      </c>
      <c r="Q1074" s="4">
        <f>C1074-15018.5</f>
        <v>30078.877</v>
      </c>
      <c r="AC1074" s="3" t="s">
        <v>2135</v>
      </c>
      <c r="AE1074" s="3" t="s">
        <v>2144</v>
      </c>
    </row>
    <row r="1075" spans="1:31" x14ac:dyDescent="0.2">
      <c r="A1075" s="19" t="s">
        <v>2147</v>
      </c>
      <c r="B1075" s="59"/>
      <c r="C1075" s="60">
        <v>45097.379000000001</v>
      </c>
      <c r="D1075" s="60"/>
      <c r="E1075" s="3">
        <f>(C1075-C$7)/C$8</f>
        <v>-12482.016180160243</v>
      </c>
      <c r="F1075" s="3">
        <f>ROUND(2*E1075,0)/2</f>
        <v>-12482</v>
      </c>
      <c r="G1075" s="3">
        <f>C1075-(C$7+C$8*F1075)</f>
        <v>-9.5959999962360598E-3</v>
      </c>
      <c r="I1075" s="3">
        <f>G1075</f>
        <v>-9.5959999962360598E-3</v>
      </c>
      <c r="O1075" s="5">
        <f ca="1">+C$11+C$12*F1075</f>
        <v>-2.9242242749381604E-4</v>
      </c>
      <c r="Q1075" s="4">
        <f>C1075-15018.5</f>
        <v>30078.879000000001</v>
      </c>
      <c r="AC1075" s="3" t="s">
        <v>2102</v>
      </c>
      <c r="AE1075" s="3" t="s">
        <v>2133</v>
      </c>
    </row>
    <row r="1076" spans="1:31" x14ac:dyDescent="0.2">
      <c r="A1076" s="19" t="s">
        <v>2148</v>
      </c>
      <c r="B1076" s="59"/>
      <c r="C1076" s="60">
        <v>45155.495999999999</v>
      </c>
      <c r="D1076" s="60"/>
      <c r="E1076" s="3">
        <f>(C1076-C$7)/C$8</f>
        <v>-12384.023019127522</v>
      </c>
      <c r="F1076" s="3">
        <f>ROUND(2*E1076,0)/2</f>
        <v>-12384</v>
      </c>
      <c r="G1076" s="3">
        <f>C1076-(C$7+C$8*F1076)</f>
        <v>-1.3651999994181097E-2</v>
      </c>
      <c r="I1076" s="3">
        <f>G1076</f>
        <v>-1.3651999994181097E-2</v>
      </c>
      <c r="O1076" s="5">
        <f ca="1">+C$11+C$12*F1076</f>
        <v>-3.1041670489053395E-4</v>
      </c>
      <c r="Q1076" s="4">
        <f>C1076-15018.5</f>
        <v>30136.995999999999</v>
      </c>
      <c r="AC1076" s="3" t="s">
        <v>2140</v>
      </c>
    </row>
    <row r="1077" spans="1:31" x14ac:dyDescent="0.2">
      <c r="A1077" s="19" t="s">
        <v>2148</v>
      </c>
      <c r="B1077" s="59"/>
      <c r="C1077" s="60">
        <v>45171.502999999997</v>
      </c>
      <c r="D1077" s="60"/>
      <c r="E1077" s="3">
        <f>(C1077-C$7)/C$8</f>
        <v>-12357.033041519411</v>
      </c>
      <c r="F1077" s="3">
        <f>ROUND(2*E1077,0)/2</f>
        <v>-12357</v>
      </c>
      <c r="G1077" s="3">
        <f>C1077-(C$7+C$8*F1077)</f>
        <v>-1.9595999998273328E-2</v>
      </c>
      <c r="I1077" s="3">
        <f>G1077</f>
        <v>-1.9595999998273328E-2</v>
      </c>
      <c r="O1077" s="5">
        <f ca="1">+C$11+C$12*F1077</f>
        <v>-3.1537431192840519E-4</v>
      </c>
      <c r="Q1077" s="4">
        <f>C1077-15018.5</f>
        <v>30153.002999999997</v>
      </c>
      <c r="AC1077" s="3" t="s">
        <v>2140</v>
      </c>
    </row>
    <row r="1078" spans="1:31" x14ac:dyDescent="0.2">
      <c r="A1078" s="19" t="s">
        <v>2148</v>
      </c>
      <c r="B1078" s="59"/>
      <c r="C1078" s="60">
        <v>45177.432000000001</v>
      </c>
      <c r="D1078" s="60"/>
      <c r="E1078" s="3">
        <f>(C1078-C$7)/C$8</f>
        <v>-12347.035941673179</v>
      </c>
      <c r="F1078" s="3">
        <f>ROUND(2*E1078,0)/2</f>
        <v>-12347</v>
      </c>
      <c r="G1078" s="3">
        <f>C1078-(C$7+C$8*F1078)</f>
        <v>-2.1315999998478219E-2</v>
      </c>
      <c r="I1078" s="3">
        <f>G1078</f>
        <v>-2.1315999998478219E-2</v>
      </c>
      <c r="O1078" s="5">
        <f ca="1">+C$11+C$12*F1078</f>
        <v>-3.1721046268317265E-4</v>
      </c>
      <c r="Q1078" s="4">
        <f>C1078-15018.5</f>
        <v>30158.932000000001</v>
      </c>
      <c r="AC1078" s="3" t="s">
        <v>2140</v>
      </c>
    </row>
    <row r="1079" spans="1:31" x14ac:dyDescent="0.2">
      <c r="A1079" s="19" t="s">
        <v>2148</v>
      </c>
      <c r="B1079" s="59"/>
      <c r="C1079" s="60">
        <v>45180.413</v>
      </c>
      <c r="D1079" s="60"/>
      <c r="E1079" s="3">
        <f>(C1079-C$7)/C$8</f>
        <v>-12342.009570507453</v>
      </c>
      <c r="F1079" s="3">
        <f>ROUND(2*E1079,0)/2</f>
        <v>-12342</v>
      </c>
      <c r="G1079" s="3">
        <f>C1079-(C$7+C$8*F1079)</f>
        <v>-5.6759999934001826E-3</v>
      </c>
      <c r="I1079" s="3">
        <f>G1079</f>
        <v>-5.6759999934001826E-3</v>
      </c>
      <c r="O1079" s="5">
        <f ca="1">+C$11+C$12*F1079</f>
        <v>-3.1812853806055617E-4</v>
      </c>
      <c r="Q1079" s="4">
        <f>C1079-15018.5</f>
        <v>30161.913</v>
      </c>
      <c r="AC1079" s="3" t="s">
        <v>2140</v>
      </c>
    </row>
    <row r="1080" spans="1:31" x14ac:dyDescent="0.2">
      <c r="A1080" s="21" t="s">
        <v>2307</v>
      </c>
      <c r="B1080" s="61" t="s">
        <v>2245</v>
      </c>
      <c r="C1080" s="62">
        <v>45273.517500000002</v>
      </c>
      <c r="D1080" s="36">
        <v>1E-4</v>
      </c>
      <c r="E1080" s="3">
        <f>(C1080-C$7)/C$8</f>
        <v>-12185.022729112139</v>
      </c>
      <c r="F1080" s="3">
        <f>ROUND(2*E1080,0)/2</f>
        <v>-12185</v>
      </c>
      <c r="G1080" s="3">
        <f>C1080-(C$7+C$8*F1080)</f>
        <v>-1.3479999994160607E-2</v>
      </c>
      <c r="K1080" s="3">
        <f>G1080</f>
        <v>-1.3479999994160607E-2</v>
      </c>
      <c r="O1080" s="5">
        <f ca="1">+C$11+C$12*F1080</f>
        <v>-3.4695610491040051E-4</v>
      </c>
      <c r="Q1080" s="4">
        <f>C1080-15018.5</f>
        <v>30255.017500000002</v>
      </c>
    </row>
    <row r="1081" spans="1:31" x14ac:dyDescent="0.2">
      <c r="A1081" s="19" t="s">
        <v>2150</v>
      </c>
      <c r="B1081" s="59"/>
      <c r="C1081" s="60">
        <v>45281.224999999999</v>
      </c>
      <c r="D1081" s="60"/>
      <c r="E1081" s="3">
        <f>(C1081-C$7)/C$8</f>
        <v>-12172.026836539237</v>
      </c>
      <c r="F1081" s="3">
        <f>ROUND(2*E1081,0)/2</f>
        <v>-12172</v>
      </c>
      <c r="G1081" s="3">
        <f>C1081-(C$7+C$8*F1081)</f>
        <v>-1.5915999996650498E-2</v>
      </c>
      <c r="I1081" s="3">
        <f>G1081</f>
        <v>-1.5915999996650498E-2</v>
      </c>
      <c r="O1081" s="5">
        <f ca="1">+C$11+C$12*F1081</f>
        <v>-3.4934310089159782E-4</v>
      </c>
      <c r="Q1081" s="4">
        <f>C1081-15018.5</f>
        <v>30262.724999999999</v>
      </c>
      <c r="AC1081" s="3" t="s">
        <v>2149</v>
      </c>
    </row>
    <row r="1082" spans="1:31" x14ac:dyDescent="0.2">
      <c r="A1082" s="19" t="s">
        <v>2150</v>
      </c>
      <c r="B1082" s="59"/>
      <c r="C1082" s="60">
        <v>45323.32</v>
      </c>
      <c r="D1082" s="60"/>
      <c r="E1082" s="3">
        <f>(C1082-C$7)/C$8</f>
        <v>-12101.048945153367</v>
      </c>
      <c r="F1082" s="3">
        <f>ROUND(2*E1082,0)/2</f>
        <v>-12101</v>
      </c>
      <c r="G1082" s="3">
        <f>C1082-(C$7+C$8*F1082)</f>
        <v>-2.9027999997197185E-2</v>
      </c>
      <c r="I1082" s="3">
        <f>G1082</f>
        <v>-2.9027999997197185E-2</v>
      </c>
      <c r="O1082" s="5">
        <f ca="1">+C$11+C$12*F1082</f>
        <v>-3.623797712504445E-4</v>
      </c>
      <c r="Q1082" s="4">
        <f>C1082-15018.5</f>
        <v>30304.82</v>
      </c>
      <c r="AC1082" s="3" t="s">
        <v>2149</v>
      </c>
    </row>
    <row r="1083" spans="1:31" x14ac:dyDescent="0.2">
      <c r="A1083" s="19" t="s">
        <v>2148</v>
      </c>
      <c r="B1083" s="59"/>
      <c r="C1083" s="60">
        <v>45326.317999999999</v>
      </c>
      <c r="D1083" s="60"/>
      <c r="E1083" s="3">
        <f>(C1083-C$7)/C$8</f>
        <v>-12095.993909677067</v>
      </c>
      <c r="F1083" s="3">
        <f>ROUND(2*E1083,0)/2</f>
        <v>-12096</v>
      </c>
      <c r="G1083" s="3">
        <f>C1083-(C$7+C$8*F1083)</f>
        <v>3.612000000430271E-3</v>
      </c>
      <c r="I1083" s="3">
        <f>G1083</f>
        <v>3.612000000430271E-3</v>
      </c>
      <c r="O1083" s="5">
        <f ca="1">+C$11+C$12*F1083</f>
        <v>-3.6329784662782801E-4</v>
      </c>
      <c r="Q1083" s="4">
        <f>C1083-15018.5</f>
        <v>30307.817999999999</v>
      </c>
      <c r="AC1083" s="3" t="s">
        <v>2140</v>
      </c>
    </row>
    <row r="1084" spans="1:31" x14ac:dyDescent="0.2">
      <c r="A1084" s="19" t="s">
        <v>2279</v>
      </c>
      <c r="B1084" s="59"/>
      <c r="C1084" s="60">
        <v>45405.777999999998</v>
      </c>
      <c r="D1084" s="60"/>
      <c r="E1084" s="3">
        <f>(C1084-C$7)/C$8</f>
        <v>-11962.013549788218</v>
      </c>
      <c r="F1084" s="3">
        <f>ROUND(2*E1084,0)/2</f>
        <v>-11962</v>
      </c>
      <c r="G1084" s="3">
        <f>C1084-(C$7+C$8*F1084)</f>
        <v>-8.0359999992651865E-3</v>
      </c>
      <c r="I1084" s="3">
        <f>G1084</f>
        <v>-8.0359999992651865E-3</v>
      </c>
      <c r="O1084" s="5">
        <f ca="1">+C$11+C$12*F1084</f>
        <v>-3.8790226674170801E-4</v>
      </c>
      <c r="Q1084" s="4">
        <f>C1084-15018.5</f>
        <v>30387.277999999998</v>
      </c>
    </row>
    <row r="1085" spans="1:31" x14ac:dyDescent="0.2">
      <c r="A1085" s="19" t="s">
        <v>2141</v>
      </c>
      <c r="B1085" s="59"/>
      <c r="C1085" s="60">
        <v>45406.366999999998</v>
      </c>
      <c r="D1085" s="60"/>
      <c r="E1085" s="3">
        <f>(C1085-C$7)/C$8</f>
        <v>-11961.020415733668</v>
      </c>
      <c r="F1085" s="3">
        <f>ROUND(2*E1085,0)/2</f>
        <v>-11961</v>
      </c>
      <c r="G1085" s="3">
        <f>C1085-(C$7+C$8*F1085)</f>
        <v>-1.2107999995350838E-2</v>
      </c>
      <c r="I1085" s="3">
        <f>G1085</f>
        <v>-1.2107999995350838E-2</v>
      </c>
      <c r="O1085" s="5">
        <f ca="1">+C$11+C$12*F1085</f>
        <v>-3.8808588181718463E-4</v>
      </c>
      <c r="Q1085" s="4">
        <f>C1085-15018.5</f>
        <v>30387.866999999998</v>
      </c>
      <c r="AC1085" s="3" t="s">
        <v>2140</v>
      </c>
    </row>
    <row r="1086" spans="1:31" x14ac:dyDescent="0.2">
      <c r="A1086" s="19" t="s">
        <v>2141</v>
      </c>
      <c r="B1086" s="59"/>
      <c r="C1086" s="60">
        <v>45444.324000000001</v>
      </c>
      <c r="D1086" s="60"/>
      <c r="E1086" s="3">
        <f>(C1086-C$7)/C$8</f>
        <v>-11897.019754768386</v>
      </c>
      <c r="F1086" s="3">
        <f>ROUND(2*E1086,0)/2</f>
        <v>-11897</v>
      </c>
      <c r="G1086" s="3">
        <f>C1086-(C$7+C$8*F1086)</f>
        <v>-1.1715999993612058E-2</v>
      </c>
      <c r="I1086" s="3">
        <f>G1086</f>
        <v>-1.1715999993612058E-2</v>
      </c>
      <c r="O1086" s="5">
        <f ca="1">+C$11+C$12*F1086</f>
        <v>-3.9983724664769456E-4</v>
      </c>
      <c r="Q1086" s="4">
        <f>C1086-15018.5</f>
        <v>30425.824000000001</v>
      </c>
      <c r="AC1086" s="3" t="s">
        <v>2140</v>
      </c>
    </row>
    <row r="1087" spans="1:31" x14ac:dyDescent="0.2">
      <c r="A1087" s="19" t="s">
        <v>2141</v>
      </c>
      <c r="B1087" s="59"/>
      <c r="C1087" s="60">
        <v>45461.512999999999</v>
      </c>
      <c r="D1087" s="60"/>
      <c r="E1087" s="3">
        <f>(C1087-C$7)/C$8</f>
        <v>-11868.036764507509</v>
      </c>
      <c r="F1087" s="3">
        <f>ROUND(2*E1087,0)/2</f>
        <v>-11868</v>
      </c>
      <c r="G1087" s="3">
        <f>C1087-(C$7+C$8*F1087)</f>
        <v>-2.1803999996336643E-2</v>
      </c>
      <c r="I1087" s="3">
        <f>G1087</f>
        <v>-2.1803999996336643E-2</v>
      </c>
      <c r="O1087" s="5">
        <f ca="1">+C$11+C$12*F1087</f>
        <v>-4.0516208383651903E-4</v>
      </c>
      <c r="Q1087" s="4">
        <f>C1087-15018.5</f>
        <v>30443.012999999999</v>
      </c>
      <c r="AC1087" s="3" t="s">
        <v>2140</v>
      </c>
    </row>
    <row r="1088" spans="1:31" x14ac:dyDescent="0.2">
      <c r="A1088" s="19" t="s">
        <v>2141</v>
      </c>
      <c r="B1088" s="59"/>
      <c r="C1088" s="60">
        <v>45483.466</v>
      </c>
      <c r="D1088" s="60"/>
      <c r="E1088" s="3">
        <f>(C1088-C$7)/C$8</f>
        <v>-11831.021022742596</v>
      </c>
      <c r="F1088" s="3">
        <f>ROUND(2*E1088,0)/2</f>
        <v>-11831</v>
      </c>
      <c r="G1088" s="3">
        <f>C1088-(C$7+C$8*F1088)</f>
        <v>-1.246799999353243E-2</v>
      </c>
      <c r="I1088" s="3">
        <f>G1088</f>
        <v>-1.246799999353243E-2</v>
      </c>
      <c r="O1088" s="5">
        <f ca="1">+C$11+C$12*F1088</f>
        <v>-4.1195584162915773E-4</v>
      </c>
      <c r="Q1088" s="4">
        <f>C1088-15018.5</f>
        <v>30464.966</v>
      </c>
      <c r="AC1088" s="3" t="s">
        <v>2140</v>
      </c>
    </row>
    <row r="1089" spans="1:29" x14ac:dyDescent="0.2">
      <c r="A1089" s="19" t="s">
        <v>2141</v>
      </c>
      <c r="B1089" s="59"/>
      <c r="C1089" s="60">
        <v>45486.44</v>
      </c>
      <c r="D1089" s="60"/>
      <c r="E1089" s="3">
        <f>(C1089-C$7)/C$8</f>
        <v>-11826.006454528277</v>
      </c>
      <c r="F1089" s="3">
        <f>ROUND(2*E1089,0)/2</f>
        <v>-11826</v>
      </c>
      <c r="G1089" s="3">
        <f>C1089-(C$7+C$8*F1089)</f>
        <v>-3.8279999935184605E-3</v>
      </c>
      <c r="I1089" s="3">
        <f>G1089</f>
        <v>-3.8279999935184605E-3</v>
      </c>
      <c r="O1089" s="5">
        <f ca="1">+C$11+C$12*F1089</f>
        <v>-4.1287391700654125E-4</v>
      </c>
      <c r="Q1089" s="4">
        <f>C1089-15018.5</f>
        <v>30467.940000000002</v>
      </c>
      <c r="AC1089" s="3" t="s">
        <v>2140</v>
      </c>
    </row>
    <row r="1090" spans="1:29" x14ac:dyDescent="0.2">
      <c r="A1090" s="19" t="s">
        <v>2141</v>
      </c>
      <c r="B1090" s="59"/>
      <c r="C1090" s="60">
        <v>45518.457000000002</v>
      </c>
      <c r="D1090" s="60"/>
      <c r="E1090" s="3">
        <f>(C1090-C$7)/C$8</f>
        <v>-11772.0214409043</v>
      </c>
      <c r="F1090" s="3">
        <f>ROUND(2*E1090,0)/2</f>
        <v>-11772</v>
      </c>
      <c r="G1090" s="3">
        <f>C1090-(C$7+C$8*F1090)</f>
        <v>-1.2715999997453764E-2</v>
      </c>
      <c r="I1090" s="3">
        <f>G1090</f>
        <v>-1.2715999997453764E-2</v>
      </c>
      <c r="O1090" s="5">
        <f ca="1">+C$11+C$12*F1090</f>
        <v>-4.2278913108228372E-4</v>
      </c>
      <c r="Q1090" s="4">
        <f>C1090-15018.5</f>
        <v>30499.957000000002</v>
      </c>
      <c r="AC1090" s="3" t="s">
        <v>2140</v>
      </c>
    </row>
    <row r="1091" spans="1:29" x14ac:dyDescent="0.2">
      <c r="A1091" s="19" t="s">
        <v>2141</v>
      </c>
      <c r="B1091" s="59"/>
      <c r="C1091" s="60">
        <v>45556.413</v>
      </c>
      <c r="D1091" s="60"/>
      <c r="E1091" s="3">
        <f>(C1091-C$7)/C$8</f>
        <v>-11708.022466074939</v>
      </c>
      <c r="F1091" s="3">
        <f>ROUND(2*E1091,0)/2</f>
        <v>-11708</v>
      </c>
      <c r="G1091" s="3">
        <f>C1091-(C$7+C$8*F1091)</f>
        <v>-1.332399999955669E-2</v>
      </c>
      <c r="I1091" s="3">
        <f>G1091</f>
        <v>-1.332399999955669E-2</v>
      </c>
      <c r="O1091" s="5">
        <f ca="1">+C$11+C$12*F1091</f>
        <v>-4.3454049591279366E-4</v>
      </c>
      <c r="Q1091" s="4">
        <f>C1091-15018.5</f>
        <v>30537.913</v>
      </c>
      <c r="AC1091" s="3" t="s">
        <v>2140</v>
      </c>
    </row>
    <row r="1092" spans="1:29" x14ac:dyDescent="0.2">
      <c r="A1092" s="19" t="s">
        <v>2141</v>
      </c>
      <c r="B1092" s="59"/>
      <c r="C1092" s="60">
        <v>45556.415999999997</v>
      </c>
      <c r="D1092" s="60"/>
      <c r="E1092" s="3">
        <f>(C1092-C$7)/C$8</f>
        <v>-11708.017407667196</v>
      </c>
      <c r="F1092" s="3">
        <f>ROUND(2*E1092,0)/2</f>
        <v>-11708</v>
      </c>
      <c r="G1092" s="3">
        <f>C1092-(C$7+C$8*F1092)</f>
        <v>-1.0324000002583489E-2</v>
      </c>
      <c r="I1092" s="3">
        <f>G1092</f>
        <v>-1.0324000002583489E-2</v>
      </c>
      <c r="O1092" s="5">
        <f ca="1">+C$11+C$12*F1092</f>
        <v>-4.3454049591279366E-4</v>
      </c>
      <c r="Q1092" s="4">
        <f>C1092-15018.5</f>
        <v>30537.915999999997</v>
      </c>
      <c r="AC1092" s="3" t="s">
        <v>2140</v>
      </c>
    </row>
    <row r="1093" spans="1:29" x14ac:dyDescent="0.2">
      <c r="A1093" s="19" t="s">
        <v>2141</v>
      </c>
      <c r="B1093" s="59"/>
      <c r="C1093" s="60">
        <v>45556.419000000002</v>
      </c>
      <c r="D1093" s="60"/>
      <c r="E1093" s="3">
        <f>(C1093-C$7)/C$8</f>
        <v>-11708.012349259441</v>
      </c>
      <c r="F1093" s="3">
        <f>ROUND(2*E1093,0)/2</f>
        <v>-11708</v>
      </c>
      <c r="G1093" s="3">
        <f>C1093-(C$7+C$8*F1093)</f>
        <v>-7.3239999983343296E-3</v>
      </c>
      <c r="I1093" s="3">
        <f>G1093</f>
        <v>-7.3239999983343296E-3</v>
      </c>
      <c r="O1093" s="5">
        <f ca="1">+C$11+C$12*F1093</f>
        <v>-4.3454049591279366E-4</v>
      </c>
      <c r="Q1093" s="4">
        <f>C1093-15018.5</f>
        <v>30537.919000000002</v>
      </c>
      <c r="AC1093" s="3" t="s">
        <v>2140</v>
      </c>
    </row>
    <row r="1094" spans="1:29" x14ac:dyDescent="0.2">
      <c r="A1094" s="19" t="s">
        <v>2141</v>
      </c>
      <c r="B1094" s="59"/>
      <c r="C1094" s="60">
        <v>45556.419000000002</v>
      </c>
      <c r="D1094" s="60"/>
      <c r="E1094" s="3">
        <f>(C1094-C$7)/C$8</f>
        <v>-11708.012349259441</v>
      </c>
      <c r="F1094" s="3">
        <f>ROUND(2*E1094,0)/2</f>
        <v>-11708</v>
      </c>
      <c r="G1094" s="3">
        <f>C1094-(C$7+C$8*F1094)</f>
        <v>-7.3239999983343296E-3</v>
      </c>
      <c r="I1094" s="3">
        <f>G1094</f>
        <v>-7.3239999983343296E-3</v>
      </c>
      <c r="O1094" s="5">
        <f ca="1">+C$11+C$12*F1094</f>
        <v>-4.3454049591279366E-4</v>
      </c>
      <c r="Q1094" s="4">
        <f>C1094-15018.5</f>
        <v>30537.919000000002</v>
      </c>
      <c r="AC1094" s="3" t="s">
        <v>2140</v>
      </c>
    </row>
    <row r="1095" spans="1:29" x14ac:dyDescent="0.2">
      <c r="A1095" s="19" t="s">
        <v>2141</v>
      </c>
      <c r="B1095" s="59"/>
      <c r="C1095" s="60">
        <v>45556.419000000002</v>
      </c>
      <c r="D1095" s="60"/>
      <c r="E1095" s="3">
        <f>(C1095-C$7)/C$8</f>
        <v>-11708.012349259441</v>
      </c>
      <c r="F1095" s="3">
        <f>ROUND(2*E1095,0)/2</f>
        <v>-11708</v>
      </c>
      <c r="G1095" s="3">
        <f>C1095-(C$7+C$8*F1095)</f>
        <v>-7.3239999983343296E-3</v>
      </c>
      <c r="I1095" s="3">
        <f>G1095</f>
        <v>-7.3239999983343296E-3</v>
      </c>
      <c r="O1095" s="5">
        <f ca="1">+C$11+C$12*F1095</f>
        <v>-4.3454049591279366E-4</v>
      </c>
      <c r="Q1095" s="4">
        <f>C1095-15018.5</f>
        <v>30537.919000000002</v>
      </c>
      <c r="AC1095" s="3" t="s">
        <v>2140</v>
      </c>
    </row>
    <row r="1096" spans="1:29" x14ac:dyDescent="0.2">
      <c r="A1096" s="19" t="s">
        <v>2141</v>
      </c>
      <c r="B1096" s="59"/>
      <c r="C1096" s="60">
        <v>45556.419000000002</v>
      </c>
      <c r="D1096" s="60"/>
      <c r="E1096" s="3">
        <f>(C1096-C$7)/C$8</f>
        <v>-11708.012349259441</v>
      </c>
      <c r="F1096" s="3">
        <f>ROUND(2*E1096,0)/2</f>
        <v>-11708</v>
      </c>
      <c r="G1096" s="3">
        <f>C1096-(C$7+C$8*F1096)</f>
        <v>-7.3239999983343296E-3</v>
      </c>
      <c r="I1096" s="3">
        <f>G1096</f>
        <v>-7.3239999983343296E-3</v>
      </c>
      <c r="O1096" s="5">
        <f ca="1">+C$11+C$12*F1096</f>
        <v>-4.3454049591279366E-4</v>
      </c>
      <c r="Q1096" s="4">
        <f>C1096-15018.5</f>
        <v>30537.919000000002</v>
      </c>
      <c r="AC1096" s="3" t="s">
        <v>2140</v>
      </c>
    </row>
    <row r="1097" spans="1:29" x14ac:dyDescent="0.2">
      <c r="A1097" s="19" t="s">
        <v>2141</v>
      </c>
      <c r="B1097" s="59"/>
      <c r="C1097" s="60">
        <v>45556.421000000002</v>
      </c>
      <c r="D1097" s="60"/>
      <c r="E1097" s="3">
        <f>(C1097-C$7)/C$8</f>
        <v>-11708.008976987609</v>
      </c>
      <c r="F1097" s="3">
        <f>ROUND(2*E1097,0)/2</f>
        <v>-11708</v>
      </c>
      <c r="G1097" s="3">
        <f>C1097-(C$7+C$8*F1097)</f>
        <v>-5.3239999979268759E-3</v>
      </c>
      <c r="I1097" s="3">
        <f>G1097</f>
        <v>-5.3239999979268759E-3</v>
      </c>
      <c r="O1097" s="5">
        <f ca="1">+C$11+C$12*F1097</f>
        <v>-4.3454049591279366E-4</v>
      </c>
      <c r="Q1097" s="4">
        <f>C1097-15018.5</f>
        <v>30537.921000000002</v>
      </c>
      <c r="AC1097" s="3" t="s">
        <v>2140</v>
      </c>
    </row>
    <row r="1098" spans="1:29" x14ac:dyDescent="0.2">
      <c r="A1098" s="19" t="s">
        <v>2141</v>
      </c>
      <c r="B1098" s="59"/>
      <c r="C1098" s="60">
        <v>45556.421000000002</v>
      </c>
      <c r="D1098" s="60"/>
      <c r="E1098" s="3">
        <f>(C1098-C$7)/C$8</f>
        <v>-11708.008976987609</v>
      </c>
      <c r="F1098" s="3">
        <f>ROUND(2*E1098,0)/2</f>
        <v>-11708</v>
      </c>
      <c r="G1098" s="3">
        <f>C1098-(C$7+C$8*F1098)</f>
        <v>-5.3239999979268759E-3</v>
      </c>
      <c r="I1098" s="3">
        <f>G1098</f>
        <v>-5.3239999979268759E-3</v>
      </c>
      <c r="O1098" s="5">
        <f ca="1">+C$11+C$12*F1098</f>
        <v>-4.3454049591279366E-4</v>
      </c>
      <c r="Q1098" s="4">
        <f>C1098-15018.5</f>
        <v>30537.921000000002</v>
      </c>
      <c r="AC1098" s="3" t="s">
        <v>2140</v>
      </c>
    </row>
    <row r="1099" spans="1:29" x14ac:dyDescent="0.2">
      <c r="A1099" s="19" t="s">
        <v>2141</v>
      </c>
      <c r="B1099" s="59"/>
      <c r="C1099" s="60">
        <v>45556.421000000002</v>
      </c>
      <c r="D1099" s="60"/>
      <c r="E1099" s="3">
        <f>(C1099-C$7)/C$8</f>
        <v>-11708.008976987609</v>
      </c>
      <c r="F1099" s="3">
        <f>ROUND(2*E1099,0)/2</f>
        <v>-11708</v>
      </c>
      <c r="G1099" s="3">
        <f>C1099-(C$7+C$8*F1099)</f>
        <v>-5.3239999979268759E-3</v>
      </c>
      <c r="I1099" s="3">
        <f>G1099</f>
        <v>-5.3239999979268759E-3</v>
      </c>
      <c r="O1099" s="5">
        <f ca="1">+C$11+C$12*F1099</f>
        <v>-4.3454049591279366E-4</v>
      </c>
      <c r="Q1099" s="4">
        <f>C1099-15018.5</f>
        <v>30537.921000000002</v>
      </c>
      <c r="AC1099" s="3" t="s">
        <v>2140</v>
      </c>
    </row>
    <row r="1100" spans="1:29" x14ac:dyDescent="0.2">
      <c r="A1100" s="19" t="s">
        <v>2141</v>
      </c>
      <c r="B1100" s="59"/>
      <c r="C1100" s="60">
        <v>45556.423000000003</v>
      </c>
      <c r="D1100" s="60"/>
      <c r="E1100" s="3">
        <f>(C1100-C$7)/C$8</f>
        <v>-11708.005604715776</v>
      </c>
      <c r="F1100" s="3">
        <f>ROUND(2*E1100,0)/2</f>
        <v>-11708</v>
      </c>
      <c r="G1100" s="3">
        <f>C1100-(C$7+C$8*F1100)</f>
        <v>-3.3239999975194223E-3</v>
      </c>
      <c r="I1100" s="3">
        <f>G1100</f>
        <v>-3.3239999975194223E-3</v>
      </c>
      <c r="O1100" s="5">
        <f ca="1">+C$11+C$12*F1100</f>
        <v>-4.3454049591279366E-4</v>
      </c>
      <c r="Q1100" s="4">
        <f>C1100-15018.5</f>
        <v>30537.923000000003</v>
      </c>
      <c r="AC1100" s="3" t="s">
        <v>2140</v>
      </c>
    </row>
    <row r="1101" spans="1:29" x14ac:dyDescent="0.2">
      <c r="A1101" s="19" t="s">
        <v>2141</v>
      </c>
      <c r="B1101" s="59"/>
      <c r="C1101" s="60">
        <v>45556.425999999999</v>
      </c>
      <c r="D1101" s="60"/>
      <c r="E1101" s="3">
        <f>(C1101-C$7)/C$8</f>
        <v>-11708.000546308032</v>
      </c>
      <c r="F1101" s="3">
        <f>ROUND(2*E1101,0)/2</f>
        <v>-11708</v>
      </c>
      <c r="G1101" s="3">
        <f>C1101-(C$7+C$8*F1101)</f>
        <v>-3.2400000054622069E-4</v>
      </c>
      <c r="I1101" s="3">
        <f>G1101</f>
        <v>-3.2400000054622069E-4</v>
      </c>
      <c r="O1101" s="5">
        <f ca="1">+C$11+C$12*F1101</f>
        <v>-4.3454049591279366E-4</v>
      </c>
      <c r="Q1101" s="4">
        <f>C1101-15018.5</f>
        <v>30537.925999999999</v>
      </c>
      <c r="AC1101" s="3" t="s">
        <v>2140</v>
      </c>
    </row>
    <row r="1102" spans="1:29" x14ac:dyDescent="0.2">
      <c r="A1102" s="19" t="s">
        <v>2141</v>
      </c>
      <c r="B1102" s="59"/>
      <c r="C1102" s="60">
        <v>45562.347999999998</v>
      </c>
      <c r="D1102" s="60"/>
      <c r="E1102" s="3">
        <f>(C1102-C$7)/C$8</f>
        <v>-11698.015249413222</v>
      </c>
      <c r="F1102" s="3">
        <f>ROUND(2*E1102,0)/2</f>
        <v>-11698</v>
      </c>
      <c r="G1102" s="3">
        <f>C1102-(C$7+C$8*F1102)</f>
        <v>-9.0439999985392205E-3</v>
      </c>
      <c r="I1102" s="3">
        <f>G1102</f>
        <v>-9.0439999985392205E-3</v>
      </c>
      <c r="O1102" s="5">
        <f ca="1">+C$11+C$12*F1102</f>
        <v>-4.3637664666756068E-4</v>
      </c>
      <c r="Q1102" s="4">
        <f>C1102-15018.5</f>
        <v>30543.847999999998</v>
      </c>
      <c r="AC1102" s="3" t="s">
        <v>2140</v>
      </c>
    </row>
    <row r="1103" spans="1:29" x14ac:dyDescent="0.2">
      <c r="A1103" s="19" t="s">
        <v>2141</v>
      </c>
      <c r="B1103" s="59"/>
      <c r="C1103" s="60">
        <v>45562.351000000002</v>
      </c>
      <c r="D1103" s="60"/>
      <c r="E1103" s="3">
        <f>(C1103-C$7)/C$8</f>
        <v>-11698.010191005467</v>
      </c>
      <c r="F1103" s="3">
        <f>ROUND(2*E1103,0)/2</f>
        <v>-11698</v>
      </c>
      <c r="G1103" s="3">
        <f>C1103-(C$7+C$8*F1103)</f>
        <v>-6.0439999942900613E-3</v>
      </c>
      <c r="I1103" s="3">
        <f>G1103</f>
        <v>-6.0439999942900613E-3</v>
      </c>
      <c r="O1103" s="5">
        <f ca="1">+C$11+C$12*F1103</f>
        <v>-4.3637664666756068E-4</v>
      </c>
      <c r="Q1103" s="4">
        <f>C1103-15018.5</f>
        <v>30543.851000000002</v>
      </c>
      <c r="AC1103" s="3" t="s">
        <v>2140</v>
      </c>
    </row>
    <row r="1104" spans="1:29" x14ac:dyDescent="0.2">
      <c r="A1104" s="19" t="s">
        <v>2141</v>
      </c>
      <c r="B1104" s="59"/>
      <c r="C1104" s="60">
        <v>45562.355000000003</v>
      </c>
      <c r="D1104" s="60"/>
      <c r="E1104" s="3">
        <f>(C1104-C$7)/C$8</f>
        <v>-11698.003446461802</v>
      </c>
      <c r="F1104" s="3">
        <f>ROUND(2*E1104,0)/2</f>
        <v>-11698</v>
      </c>
      <c r="G1104" s="3">
        <f>C1104-(C$7+C$8*F1104)</f>
        <v>-2.043999993475154E-3</v>
      </c>
      <c r="I1104" s="3">
        <f>G1104</f>
        <v>-2.043999993475154E-3</v>
      </c>
      <c r="O1104" s="5">
        <f ca="1">+C$11+C$12*F1104</f>
        <v>-4.3637664666756068E-4</v>
      </c>
      <c r="Q1104" s="4">
        <f>C1104-15018.5</f>
        <v>30543.855000000003</v>
      </c>
      <c r="AC1104" s="3" t="s">
        <v>2140</v>
      </c>
    </row>
    <row r="1105" spans="1:29" x14ac:dyDescent="0.2">
      <c r="A1105" s="19" t="s">
        <v>2141</v>
      </c>
      <c r="B1105" s="59"/>
      <c r="C1105" s="60">
        <v>45562.36</v>
      </c>
      <c r="D1105" s="60"/>
      <c r="E1105" s="3">
        <f>(C1105-C$7)/C$8</f>
        <v>-11697.995015782226</v>
      </c>
      <c r="F1105" s="3">
        <f>ROUND(2*E1105,0)/2</f>
        <v>-11698</v>
      </c>
      <c r="G1105" s="3">
        <f>C1105-(C$7+C$8*F1105)</f>
        <v>2.9560000039055012E-3</v>
      </c>
      <c r="I1105" s="3">
        <f>G1105</f>
        <v>2.9560000039055012E-3</v>
      </c>
      <c r="O1105" s="5">
        <f ca="1">+C$11+C$12*F1105</f>
        <v>-4.3637664666756068E-4</v>
      </c>
      <c r="Q1105" s="4">
        <f>C1105-15018.5</f>
        <v>30543.86</v>
      </c>
      <c r="AC1105" s="3" t="s">
        <v>2140</v>
      </c>
    </row>
    <row r="1106" spans="1:29" x14ac:dyDescent="0.2">
      <c r="A1106" s="19" t="s">
        <v>2141</v>
      </c>
      <c r="B1106" s="59"/>
      <c r="C1106" s="60">
        <v>45569.464</v>
      </c>
      <c r="D1106" s="60"/>
      <c r="E1106" s="3">
        <f>(C1106-C$7)/C$8</f>
        <v>-11686.01670623465</v>
      </c>
      <c r="F1106" s="3">
        <f>ROUND(2*E1106,0)/2</f>
        <v>-11686</v>
      </c>
      <c r="G1106" s="3">
        <f>C1106-(C$7+C$8*F1106)</f>
        <v>-9.907999999995809E-3</v>
      </c>
      <c r="I1106" s="3">
        <f>G1106</f>
        <v>-9.907999999995809E-3</v>
      </c>
      <c r="O1106" s="5">
        <f ca="1">+C$11+C$12*F1106</f>
        <v>-4.3858002757328138E-4</v>
      </c>
      <c r="Q1106" s="4">
        <f>C1106-15018.5</f>
        <v>30550.964</v>
      </c>
      <c r="AC1106" s="3" t="s">
        <v>2140</v>
      </c>
    </row>
    <row r="1107" spans="1:29" x14ac:dyDescent="0.2">
      <c r="A1107" s="19" t="s">
        <v>2141</v>
      </c>
      <c r="B1107" s="59"/>
      <c r="C1107" s="60">
        <v>45572.415000000001</v>
      </c>
      <c r="D1107" s="60"/>
      <c r="E1107" s="3">
        <f>(C1107-C$7)/C$8</f>
        <v>-11681.040919146404</v>
      </c>
      <c r="F1107" s="3">
        <f>ROUND(2*E1107,0)/2</f>
        <v>-11681</v>
      </c>
      <c r="G1107" s="3">
        <f>C1107-(C$7+C$8*F1107)</f>
        <v>-2.4267999993753619E-2</v>
      </c>
      <c r="I1107" s="3">
        <f>G1107</f>
        <v>-2.4267999993753619E-2</v>
      </c>
      <c r="O1107" s="5">
        <f ca="1">+C$11+C$12*F1107</f>
        <v>-4.3949810295066489E-4</v>
      </c>
      <c r="Q1107" s="4">
        <f>C1107-15018.5</f>
        <v>30553.915000000001</v>
      </c>
      <c r="AC1107" s="3" t="s">
        <v>2140</v>
      </c>
    </row>
    <row r="1108" spans="1:29" x14ac:dyDescent="0.2">
      <c r="A1108" s="19" t="s">
        <v>2141</v>
      </c>
      <c r="B1108" s="59"/>
      <c r="C1108" s="60">
        <v>45576.576000000001</v>
      </c>
      <c r="D1108" s="60"/>
      <c r="E1108" s="19">
        <f>(C1108-C$7)/C$8</f>
        <v>-11674.024907599745</v>
      </c>
      <c r="F1108" s="3">
        <f>ROUND(2*E1108,0)/2</f>
        <v>-11674</v>
      </c>
      <c r="G1108" s="3">
        <f>C1108-(C$7+C$8*F1108)</f>
        <v>-1.4771999994991347E-2</v>
      </c>
      <c r="I1108" s="3">
        <f>G1108</f>
        <v>-1.4771999994991347E-2</v>
      </c>
      <c r="O1108" s="5">
        <f ca="1">+C$11+C$12*F1108</f>
        <v>-4.4078340847900207E-4</v>
      </c>
      <c r="Q1108" s="4">
        <f>C1108-15018.5</f>
        <v>30558.076000000001</v>
      </c>
      <c r="AC1108" s="3" t="s">
        <v>2140</v>
      </c>
    </row>
    <row r="1109" spans="1:29" x14ac:dyDescent="0.2">
      <c r="A1109" s="19" t="s">
        <v>2141</v>
      </c>
      <c r="B1109" s="59"/>
      <c r="C1109" s="60">
        <v>45578.353000000003</v>
      </c>
      <c r="D1109" s="60"/>
      <c r="E1109" s="19">
        <f>(C1109-C$7)/C$8</f>
        <v>-11671.028644076932</v>
      </c>
      <c r="F1109" s="3">
        <f>ROUND(2*E1109,0)/2</f>
        <v>-11671</v>
      </c>
      <c r="G1109" s="3">
        <f>C1109-(C$7+C$8*F1109)</f>
        <v>-1.6987999995762948E-2</v>
      </c>
      <c r="I1109" s="3">
        <f>G1109</f>
        <v>-1.6987999995762948E-2</v>
      </c>
      <c r="O1109" s="5">
        <f ca="1">+C$11+C$12*F1109</f>
        <v>-4.4133425370543192E-4</v>
      </c>
      <c r="Q1109" s="4">
        <f>C1109-15018.5</f>
        <v>30559.853000000003</v>
      </c>
      <c r="AC1109" s="3" t="s">
        <v>2140</v>
      </c>
    </row>
    <row r="1110" spans="1:29" x14ac:dyDescent="0.2">
      <c r="A1110" s="20" t="s">
        <v>2331</v>
      </c>
      <c r="B1110" s="64" t="s">
        <v>2245</v>
      </c>
      <c r="C1110" s="20">
        <v>45613.3482</v>
      </c>
      <c r="D1110" s="20">
        <v>1E-4</v>
      </c>
      <c r="E1110" s="19">
        <f>(C1110-C$7)/C$8</f>
        <v>-11612.021980467796</v>
      </c>
      <c r="F1110" s="3">
        <f>ROUND(2*E1110,0)/2</f>
        <v>-11612</v>
      </c>
      <c r="G1110" s="3">
        <f>C1110-(C$7+C$8*F1110)</f>
        <v>-1.3035999996645842E-2</v>
      </c>
      <c r="K1110" s="3">
        <f>G1110</f>
        <v>-1.3035999996645842E-2</v>
      </c>
      <c r="O1110" s="5">
        <f ca="1">+C$11+C$12*F1110</f>
        <v>-4.5216754315855834E-4</v>
      </c>
      <c r="Q1110" s="4">
        <f>C1110-15018.5</f>
        <v>30594.8482</v>
      </c>
    </row>
    <row r="1111" spans="1:29" x14ac:dyDescent="0.2">
      <c r="A1111" s="19" t="s">
        <v>2148</v>
      </c>
      <c r="B1111" s="59"/>
      <c r="C1111" s="60">
        <v>45635.294000000002</v>
      </c>
      <c r="D1111" s="60"/>
      <c r="E1111" s="19">
        <f>(C1111-C$7)/C$8</f>
        <v>-11575.018378881476</v>
      </c>
      <c r="F1111" s="3">
        <f>ROUND(2*E1111,0)/2</f>
        <v>-11575</v>
      </c>
      <c r="G1111" s="3">
        <f>C1111-(C$7+C$8*F1111)</f>
        <v>-1.0899999993853271E-2</v>
      </c>
      <c r="I1111" s="3">
        <f>G1111</f>
        <v>-1.0899999993853271E-2</v>
      </c>
      <c r="O1111" s="5">
        <f ca="1">+C$11+C$12*F1111</f>
        <v>-4.5896130095119661E-4</v>
      </c>
      <c r="Q1111" s="4">
        <f>C1111-15018.5</f>
        <v>30616.794000000002</v>
      </c>
      <c r="AC1111" s="3" t="s">
        <v>2140</v>
      </c>
    </row>
    <row r="1112" spans="1:29" x14ac:dyDescent="0.2">
      <c r="A1112" s="21" t="s">
        <v>2307</v>
      </c>
      <c r="B1112" s="61" t="s">
        <v>2245</v>
      </c>
      <c r="C1112" s="62">
        <v>45645.374900000003</v>
      </c>
      <c r="D1112" s="36">
        <v>1E-4</v>
      </c>
      <c r="E1112" s="19">
        <f>(C1112-C$7)/C$8</f>
        <v>-11558.020611325428</v>
      </c>
      <c r="F1112" s="3">
        <f>ROUND(2*E1112,0)/2</f>
        <v>-11558</v>
      </c>
      <c r="G1112" s="3">
        <f>C1112-(C$7+C$8*F1112)</f>
        <v>-1.2223999998241197E-2</v>
      </c>
      <c r="K1112" s="3">
        <f>G1112</f>
        <v>-1.2223999998241197E-2</v>
      </c>
      <c r="O1112" s="5">
        <f ca="1">+C$11+C$12*F1112</f>
        <v>-4.6208275723430082E-4</v>
      </c>
      <c r="Q1112" s="4">
        <f>C1112-15018.5</f>
        <v>30626.874900000003</v>
      </c>
    </row>
    <row r="1113" spans="1:29" x14ac:dyDescent="0.2">
      <c r="A1113" s="19" t="s">
        <v>2151</v>
      </c>
      <c r="B1113" s="59"/>
      <c r="C1113" s="60">
        <v>45651.303</v>
      </c>
      <c r="D1113" s="60"/>
      <c r="E1113" s="19">
        <f>(C1113-C$7)/C$8</f>
        <v>-11548.025029001532</v>
      </c>
      <c r="F1113" s="3">
        <f>ROUND(2*E1113,0)/2</f>
        <v>-11548</v>
      </c>
      <c r="G1113" s="3">
        <f>C1113-(C$7+C$8*F1113)</f>
        <v>-1.4843999997538049E-2</v>
      </c>
      <c r="I1113" s="3">
        <f>G1113</f>
        <v>-1.4843999997538049E-2</v>
      </c>
      <c r="O1113" s="5">
        <f ca="1">+C$11+C$12*F1113</f>
        <v>-4.6391890798906784E-4</v>
      </c>
      <c r="Q1113" s="4">
        <f>C1113-15018.5</f>
        <v>30632.803</v>
      </c>
      <c r="AC1113" s="3" t="s">
        <v>2149</v>
      </c>
    </row>
    <row r="1114" spans="1:29" x14ac:dyDescent="0.2">
      <c r="A1114" s="19" t="s">
        <v>2141</v>
      </c>
      <c r="B1114" s="59"/>
      <c r="C1114" s="60">
        <v>45670.294000000002</v>
      </c>
      <c r="D1114" s="60"/>
      <c r="E1114" s="19">
        <f>(C1114-C$7)/C$8</f>
        <v>-11516.00362181994</v>
      </c>
      <c r="F1114" s="3">
        <f>ROUND(2*E1114,0)/2</f>
        <v>-11516</v>
      </c>
      <c r="G1114" s="3">
        <f>C1114-(C$7+C$8*F1114)</f>
        <v>-2.1479999923030846E-3</v>
      </c>
      <c r="I1114" s="3">
        <f>G1114</f>
        <v>-2.1479999923030846E-3</v>
      </c>
      <c r="O1114" s="5">
        <f ca="1">+C$11+C$12*F1114</f>
        <v>-4.6979459040432303E-4</v>
      </c>
      <c r="Q1114" s="4">
        <f>C1114-15018.5</f>
        <v>30651.794000000002</v>
      </c>
      <c r="AC1114" s="3" t="s">
        <v>2140</v>
      </c>
    </row>
    <row r="1115" spans="1:29" x14ac:dyDescent="0.2">
      <c r="A1115" s="19" t="s">
        <v>2148</v>
      </c>
      <c r="B1115" s="59"/>
      <c r="C1115" s="60">
        <v>45671.478999999999</v>
      </c>
      <c r="D1115" s="60"/>
      <c r="E1115" s="19">
        <f>(C1115-C$7)/C$8</f>
        <v>-11514.005550759432</v>
      </c>
      <c r="F1115" s="3">
        <f>ROUND(2*E1115,0)/2</f>
        <v>-11514</v>
      </c>
      <c r="G1115" s="3">
        <f>C1115-(C$7+C$8*F1115)</f>
        <v>-3.2920000012381934E-3</v>
      </c>
      <c r="I1115" s="3">
        <f>G1115</f>
        <v>-3.2920000012381934E-3</v>
      </c>
      <c r="O1115" s="5">
        <f ca="1">+C$11+C$12*F1115</f>
        <v>-4.7016182055527626E-4</v>
      </c>
      <c r="Q1115" s="4">
        <f>C1115-15018.5</f>
        <v>30652.978999999999</v>
      </c>
      <c r="AC1115" s="3" t="s">
        <v>2140</v>
      </c>
    </row>
    <row r="1116" spans="1:29" x14ac:dyDescent="0.2">
      <c r="A1116" s="19" t="s">
        <v>2141</v>
      </c>
      <c r="B1116" s="59"/>
      <c r="C1116" s="60">
        <v>45671.485999999997</v>
      </c>
      <c r="D1116" s="60"/>
      <c r="E1116" s="19">
        <f>(C1116-C$7)/C$8</f>
        <v>-11513.993747808023</v>
      </c>
      <c r="F1116" s="3">
        <f>ROUND(2*E1116,0)/2</f>
        <v>-11514</v>
      </c>
      <c r="G1116" s="3">
        <f>C1116-(C$7+C$8*F1116)</f>
        <v>3.7079999965499155E-3</v>
      </c>
      <c r="I1116" s="3">
        <f>G1116</f>
        <v>3.7079999965499155E-3</v>
      </c>
      <c r="O1116" s="5">
        <f ca="1">+C$11+C$12*F1116</f>
        <v>-4.7016182055527626E-4</v>
      </c>
      <c r="Q1116" s="4">
        <f>C1116-15018.5</f>
        <v>30652.985999999997</v>
      </c>
      <c r="AC1116" s="3" t="s">
        <v>2140</v>
      </c>
    </row>
    <row r="1117" spans="1:29" x14ac:dyDescent="0.2">
      <c r="A1117" s="19" t="s">
        <v>2141</v>
      </c>
      <c r="B1117" s="59"/>
      <c r="C1117" s="60">
        <v>45673.249000000003</v>
      </c>
      <c r="D1117" s="60"/>
      <c r="E1117" s="19">
        <f>(C1117-C$7)/C$8</f>
        <v>-11511.021090188027</v>
      </c>
      <c r="F1117" s="3">
        <f>ROUND(2*E1117,0)/2</f>
        <v>-11511</v>
      </c>
      <c r="G1117" s="3">
        <f>C1117-(C$7+C$8*F1117)</f>
        <v>-1.2507999992521945E-2</v>
      </c>
      <c r="I1117" s="3">
        <f>G1117</f>
        <v>-1.2507999992521945E-2</v>
      </c>
      <c r="O1117" s="5">
        <f ca="1">+C$11+C$12*F1117</f>
        <v>-4.7071266578170654E-4</v>
      </c>
      <c r="Q1117" s="4">
        <f>C1117-15018.5</f>
        <v>30654.749000000003</v>
      </c>
      <c r="AC1117" s="3" t="s">
        <v>2140</v>
      </c>
    </row>
    <row r="1118" spans="1:29" x14ac:dyDescent="0.2">
      <c r="A1118" s="19" t="s">
        <v>2152</v>
      </c>
      <c r="B1118" s="59"/>
      <c r="C1118" s="60">
        <v>45731.368000000002</v>
      </c>
      <c r="D1118" s="60"/>
      <c r="E1118" s="19">
        <f>(C1118-C$7)/C$8</f>
        <v>-11413.024556883473</v>
      </c>
      <c r="F1118" s="3">
        <f>ROUND(2*E1118,0)/2</f>
        <v>-11413</v>
      </c>
      <c r="G1118" s="3">
        <f>C1118-(C$7+C$8*F1118)</f>
        <v>-1.4563999997335486E-2</v>
      </c>
      <c r="I1118" s="3">
        <f>G1118</f>
        <v>-1.4563999997335486E-2</v>
      </c>
      <c r="O1118" s="5">
        <f ca="1">+C$11+C$12*F1118</f>
        <v>-4.8870694317842446E-4</v>
      </c>
      <c r="Q1118" s="4">
        <f>C1118-15018.5</f>
        <v>30712.868000000002</v>
      </c>
      <c r="AC1118" s="3" t="s">
        <v>2140</v>
      </c>
    </row>
    <row r="1119" spans="1:29" x14ac:dyDescent="0.2">
      <c r="A1119" s="20" t="s">
        <v>2331</v>
      </c>
      <c r="B1119" s="64" t="s">
        <v>2245</v>
      </c>
      <c r="C1119" s="20">
        <v>45766.364699999998</v>
      </c>
      <c r="D1119" s="20">
        <v>1E-4</v>
      </c>
      <c r="E1119" s="19">
        <f>(C1119-C$7)/C$8</f>
        <v>-11354.015364070465</v>
      </c>
      <c r="F1119" s="3">
        <f>ROUND(2*E1119,0)/2</f>
        <v>-11354</v>
      </c>
      <c r="G1119" s="3">
        <f>C1119-(C$7+C$8*F1119)</f>
        <v>-9.1119999997317791E-3</v>
      </c>
      <c r="K1119" s="3">
        <f>G1119</f>
        <v>-9.1119999997317791E-3</v>
      </c>
      <c r="O1119" s="5">
        <f ca="1">+C$11+C$12*F1119</f>
        <v>-4.9954023263155088E-4</v>
      </c>
      <c r="Q1119" s="4">
        <f>C1119-15018.5</f>
        <v>30747.864699999998</v>
      </c>
    </row>
    <row r="1120" spans="1:29" x14ac:dyDescent="0.2">
      <c r="A1120" s="19" t="s">
        <v>2279</v>
      </c>
      <c r="B1120" s="59"/>
      <c r="C1120" s="60">
        <v>45797.792999999998</v>
      </c>
      <c r="D1120" s="60"/>
      <c r="E1120" s="19">
        <f>(C1120-C$7)/C$8</f>
        <v>-11301.022978660261</v>
      </c>
      <c r="F1120" s="3">
        <f>ROUND(2*E1120,0)/2</f>
        <v>-11301</v>
      </c>
      <c r="G1120" s="3">
        <f>C1120-(C$7+C$8*F1120)</f>
        <v>-1.3628000000608154E-2</v>
      </c>
      <c r="I1120" s="3">
        <f>G1120</f>
        <v>-1.3628000000608154E-2</v>
      </c>
      <c r="O1120" s="5">
        <f ca="1">+C$11+C$12*F1120</f>
        <v>-5.0927183163181674E-4</v>
      </c>
      <c r="Q1120" s="4">
        <f>C1120-15018.5</f>
        <v>30779.292999999998</v>
      </c>
    </row>
    <row r="1121" spans="1:31" x14ac:dyDescent="0.2">
      <c r="A1121" s="19" t="s">
        <v>2152</v>
      </c>
      <c r="B1121" s="59"/>
      <c r="C1121" s="60">
        <v>45814.394999999997</v>
      </c>
      <c r="D1121" s="60"/>
      <c r="E1121" s="3">
        <f>(C1121-C$7)/C$8</f>
        <v>-11273.029750182102</v>
      </c>
      <c r="F1121" s="3">
        <f>ROUND(2*E1121,0)/2</f>
        <v>-11273</v>
      </c>
      <c r="G1121" s="3">
        <f>C1121-(C$7+C$8*F1121)</f>
        <v>-1.7643999999563675E-2</v>
      </c>
      <c r="I1121" s="3">
        <f>G1121</f>
        <v>-1.7643999999563675E-2</v>
      </c>
      <c r="O1121" s="5">
        <f ca="1">+C$11+C$12*F1121</f>
        <v>-5.1441305374516459E-4</v>
      </c>
      <c r="Q1121" s="4">
        <f>C1121-15018.5</f>
        <v>30795.894999999997</v>
      </c>
      <c r="AC1121" s="3" t="s">
        <v>2140</v>
      </c>
    </row>
    <row r="1122" spans="1:31" x14ac:dyDescent="0.2">
      <c r="A1122" s="19" t="s">
        <v>2279</v>
      </c>
      <c r="B1122" s="59"/>
      <c r="C1122" s="60">
        <v>45863.63</v>
      </c>
      <c r="D1122" s="60"/>
      <c r="E1122" s="3">
        <f>(C1122-C$7)/C$8</f>
        <v>-11190.01284835568</v>
      </c>
      <c r="F1122" s="3">
        <f>ROUND(2*E1122,0)/2</f>
        <v>-11190</v>
      </c>
      <c r="G1122" s="3">
        <f>C1122-(C$7+C$8*F1122)</f>
        <v>-7.6199999966775067E-3</v>
      </c>
      <c r="I1122" s="3">
        <f>G1122</f>
        <v>-7.6199999966775067E-3</v>
      </c>
      <c r="O1122" s="5">
        <f ca="1">+C$11+C$12*F1122</f>
        <v>-5.2965310500973197E-4</v>
      </c>
      <c r="Q1122" s="4">
        <f>C1122-15018.5</f>
        <v>30845.129999999997</v>
      </c>
    </row>
    <row r="1123" spans="1:31" x14ac:dyDescent="0.2">
      <c r="A1123" s="19" t="s">
        <v>2279</v>
      </c>
      <c r="B1123" s="59"/>
      <c r="C1123" s="60">
        <v>45876.673999999999</v>
      </c>
      <c r="D1123" s="60"/>
      <c r="E1123" s="3">
        <f>(C1123-C$7)/C$8</f>
        <v>-11168.0188914668</v>
      </c>
      <c r="F1123" s="3">
        <f>ROUND(2*E1123,0)/2</f>
        <v>-11168</v>
      </c>
      <c r="G1123" s="3">
        <f>C1123-(C$7+C$8*F1123)</f>
        <v>-1.1203999994904734E-2</v>
      </c>
      <c r="I1123" s="3">
        <f>G1123</f>
        <v>-1.1203999994904734E-2</v>
      </c>
      <c r="O1123" s="5">
        <f ca="1">+C$11+C$12*F1123</f>
        <v>-5.3369263667021969E-4</v>
      </c>
      <c r="Q1123" s="4">
        <f>C1123-15018.5</f>
        <v>30858.173999999999</v>
      </c>
    </row>
    <row r="1124" spans="1:31" x14ac:dyDescent="0.2">
      <c r="A1124" s="19" t="s">
        <v>2153</v>
      </c>
      <c r="B1124" s="59"/>
      <c r="C1124" s="60">
        <v>45910.476000000002</v>
      </c>
      <c r="D1124" s="60"/>
      <c r="E1124" s="3">
        <f>(C1124-C$7)/C$8</f>
        <v>-11111.024125232678</v>
      </c>
      <c r="F1124" s="3">
        <f>ROUND(2*E1124,0)/2</f>
        <v>-11111</v>
      </c>
      <c r="G1124" s="3">
        <f>C1124-(C$7+C$8*F1124)</f>
        <v>-1.4307999990705866E-2</v>
      </c>
      <c r="I1124" s="3">
        <f>G1124</f>
        <v>-1.4307999990705866E-2</v>
      </c>
      <c r="O1124" s="5">
        <f ca="1">+C$11+C$12*F1124</f>
        <v>-5.4415869597239245E-4</v>
      </c>
      <c r="Q1124" s="4">
        <f>C1124-15018.5</f>
        <v>30891.976000000002</v>
      </c>
      <c r="AC1124" s="3" t="s">
        <v>2140</v>
      </c>
    </row>
    <row r="1125" spans="1:31" x14ac:dyDescent="0.2">
      <c r="A1125" s="19" t="s">
        <v>2153</v>
      </c>
      <c r="B1125" s="59"/>
      <c r="C1125" s="60">
        <v>45913.442000000003</v>
      </c>
      <c r="D1125" s="60"/>
      <c r="E1125" s="3">
        <f>(C1125-C$7)/C$8</f>
        <v>-11106.023046105691</v>
      </c>
      <c r="F1125" s="3">
        <f>ROUND(2*E1125,0)/2</f>
        <v>-11106</v>
      </c>
      <c r="G1125" s="3">
        <f>C1125-(C$7+C$8*F1125)</f>
        <v>-1.3667999992321711E-2</v>
      </c>
      <c r="I1125" s="3">
        <f>G1125</f>
        <v>-1.3667999992321711E-2</v>
      </c>
      <c r="O1125" s="5">
        <f ca="1">+C$11+C$12*F1125</f>
        <v>-5.4507677134977596E-4</v>
      </c>
      <c r="Q1125" s="4">
        <f>C1125-15018.5</f>
        <v>30894.942000000003</v>
      </c>
      <c r="AC1125" s="3" t="s">
        <v>2140</v>
      </c>
    </row>
    <row r="1126" spans="1:31" x14ac:dyDescent="0.2">
      <c r="A1126" s="19" t="s">
        <v>2153</v>
      </c>
      <c r="B1126" s="59"/>
      <c r="C1126" s="60">
        <v>45913.451000000001</v>
      </c>
      <c r="D1126" s="60"/>
      <c r="E1126" s="3">
        <f>(C1126-C$7)/C$8</f>
        <v>-11106.007870882449</v>
      </c>
      <c r="F1126" s="3">
        <f>ROUND(2*E1126,0)/2</f>
        <v>-11106</v>
      </c>
      <c r="G1126" s="3">
        <f>C1126-(C$7+C$8*F1126)</f>
        <v>-4.6679999941261485E-3</v>
      </c>
      <c r="I1126" s="3">
        <f>G1126</f>
        <v>-4.6679999941261485E-3</v>
      </c>
      <c r="O1126" s="5">
        <f ca="1">+C$11+C$12*F1126</f>
        <v>-5.4507677134977596E-4</v>
      </c>
      <c r="Q1126" s="4">
        <f>C1126-15018.5</f>
        <v>30894.951000000001</v>
      </c>
      <c r="AC1126" s="3" t="s">
        <v>2140</v>
      </c>
    </row>
    <row r="1127" spans="1:31" x14ac:dyDescent="0.2">
      <c r="A1127" s="19" t="s">
        <v>2153</v>
      </c>
      <c r="B1127" s="59"/>
      <c r="C1127" s="60">
        <v>45913.453999999998</v>
      </c>
      <c r="D1127" s="60"/>
      <c r="E1127" s="3">
        <f>(C1127-C$7)/C$8</f>
        <v>-11106.002812474706</v>
      </c>
      <c r="F1127" s="3">
        <f>ROUND(2*E1127,0)/2</f>
        <v>-11106</v>
      </c>
      <c r="G1127" s="3">
        <f>C1127-(C$7+C$8*F1127)</f>
        <v>-1.6679999971529469E-3</v>
      </c>
      <c r="I1127" s="3">
        <f>G1127</f>
        <v>-1.6679999971529469E-3</v>
      </c>
      <c r="O1127" s="5">
        <f ca="1">+C$11+C$12*F1127</f>
        <v>-5.4507677134977596E-4</v>
      </c>
      <c r="Q1127" s="4">
        <f>C1127-15018.5</f>
        <v>30894.953999999998</v>
      </c>
      <c r="AC1127" s="3" t="s">
        <v>2140</v>
      </c>
    </row>
    <row r="1128" spans="1:31" x14ac:dyDescent="0.2">
      <c r="A1128" s="19" t="s">
        <v>2156</v>
      </c>
      <c r="B1128" s="59"/>
      <c r="C1128" s="60">
        <v>45945.466999999997</v>
      </c>
      <c r="D1128" s="60"/>
      <c r="E1128" s="3">
        <f>(C1128-C$7)/C$8</f>
        <v>-11052.024543394393</v>
      </c>
      <c r="F1128" s="3">
        <f>ROUND(2*E1128,0)/2</f>
        <v>-11052</v>
      </c>
      <c r="G1128" s="3">
        <f>C1128-(C$7+C$8*F1128)</f>
        <v>-1.4556000001903158E-2</v>
      </c>
      <c r="I1128" s="3">
        <f>G1128</f>
        <v>-1.4556000001903158E-2</v>
      </c>
      <c r="O1128" s="5">
        <f ca="1">+C$11+C$12*F1128</f>
        <v>-5.5499198542551887E-4</v>
      </c>
      <c r="Q1128" s="4">
        <f>C1128-15018.5</f>
        <v>30926.966999999997</v>
      </c>
      <c r="AC1128" s="3" t="s">
        <v>2154</v>
      </c>
      <c r="AE1128" s="3" t="s">
        <v>2155</v>
      </c>
    </row>
    <row r="1129" spans="1:31" x14ac:dyDescent="0.2">
      <c r="A1129" s="19" t="s">
        <v>2156</v>
      </c>
      <c r="B1129" s="59"/>
      <c r="C1129" s="60">
        <v>45973.339</v>
      </c>
      <c r="D1129" s="60"/>
      <c r="E1129" s="3">
        <f>(C1129-C$7)/C$8</f>
        <v>-11005.028563142412</v>
      </c>
      <c r="F1129" s="3">
        <f>ROUND(2*E1129,0)/2</f>
        <v>-11005</v>
      </c>
      <c r="G1129" s="3">
        <f>C1129-(C$7+C$8*F1129)</f>
        <v>-1.6939999994065147E-2</v>
      </c>
      <c r="I1129" s="3">
        <f>G1129</f>
        <v>-1.6939999994065147E-2</v>
      </c>
      <c r="O1129" s="5">
        <f ca="1">+C$11+C$12*F1129</f>
        <v>-5.6362189397292459E-4</v>
      </c>
      <c r="Q1129" s="4">
        <f>C1129-15018.5</f>
        <v>30954.839</v>
      </c>
      <c r="AC1129" s="3" t="s">
        <v>2157</v>
      </c>
      <c r="AE1129" s="3" t="s">
        <v>2155</v>
      </c>
    </row>
    <row r="1130" spans="1:31" x14ac:dyDescent="0.2">
      <c r="A1130" s="19" t="s">
        <v>2156</v>
      </c>
      <c r="B1130" s="59"/>
      <c r="C1130" s="60">
        <v>45986.402000000002</v>
      </c>
      <c r="D1130" s="60"/>
      <c r="E1130" s="3">
        <f>(C1130-C$7)/C$8</f>
        <v>-10983.002569671127</v>
      </c>
      <c r="F1130" s="3">
        <f>ROUND(2*E1130,0)/2</f>
        <v>-10983</v>
      </c>
      <c r="G1130" s="3">
        <f>C1130-(C$7+C$8*F1130)</f>
        <v>-1.5239999920595437E-3</v>
      </c>
      <c r="I1130" s="3">
        <f>G1130</f>
        <v>-1.5239999920595437E-3</v>
      </c>
      <c r="O1130" s="5">
        <f ca="1">+C$11+C$12*F1130</f>
        <v>-5.6766142563341232E-4</v>
      </c>
      <c r="Q1130" s="4">
        <f>C1130-15018.5</f>
        <v>30967.902000000002</v>
      </c>
      <c r="AC1130" s="3" t="s">
        <v>2115</v>
      </c>
      <c r="AE1130" s="3" t="s">
        <v>2155</v>
      </c>
    </row>
    <row r="1131" spans="1:31" x14ac:dyDescent="0.2">
      <c r="A1131" s="19" t="s">
        <v>2156</v>
      </c>
      <c r="B1131" s="59"/>
      <c r="C1131" s="60">
        <v>45998.252</v>
      </c>
      <c r="D1131" s="60"/>
      <c r="E1131" s="3">
        <f>(C1131-C$7)/C$8</f>
        <v>-10963.02185906601</v>
      </c>
      <c r="F1131" s="3">
        <f>ROUND(2*E1131,0)/2</f>
        <v>-10963</v>
      </c>
      <c r="G1131" s="3">
        <f>C1131-(C$7+C$8*F1131)</f>
        <v>-1.296399999409914E-2</v>
      </c>
      <c r="I1131" s="3">
        <f>G1131</f>
        <v>-1.296399999409914E-2</v>
      </c>
      <c r="O1131" s="5">
        <f ca="1">+C$11+C$12*F1131</f>
        <v>-5.7133372714294637E-4</v>
      </c>
      <c r="Q1131" s="4">
        <f>C1131-15018.5</f>
        <v>30979.752</v>
      </c>
      <c r="AC1131" s="3" t="s">
        <v>2158</v>
      </c>
      <c r="AE1131" s="3" t="s">
        <v>2155</v>
      </c>
    </row>
    <row r="1132" spans="1:31" x14ac:dyDescent="0.2">
      <c r="A1132" s="19" t="s">
        <v>2156</v>
      </c>
      <c r="B1132" s="59"/>
      <c r="C1132" s="60">
        <v>46002.402999999998</v>
      </c>
      <c r="D1132" s="60"/>
      <c r="E1132" s="3">
        <f>(C1132-C$7)/C$8</f>
        <v>-10956.022708878514</v>
      </c>
      <c r="F1132" s="3">
        <f>ROUND(2*E1132,0)/2</f>
        <v>-10956</v>
      </c>
      <c r="G1132" s="3">
        <f>C1132-(C$7+C$8*F1132)</f>
        <v>-1.3467999997374136E-2</v>
      </c>
      <c r="I1132" s="3">
        <f>G1132</f>
        <v>-1.3467999997374136E-2</v>
      </c>
      <c r="O1132" s="5">
        <f ca="1">+C$11+C$12*F1132</f>
        <v>-5.7261903267128355E-4</v>
      </c>
      <c r="Q1132" s="4">
        <f>C1132-15018.5</f>
        <v>30983.902999999998</v>
      </c>
      <c r="AC1132" s="3" t="s">
        <v>2159</v>
      </c>
      <c r="AE1132" s="3" t="s">
        <v>2155</v>
      </c>
    </row>
    <row r="1133" spans="1:31" x14ac:dyDescent="0.2">
      <c r="A1133" s="19" t="s">
        <v>2156</v>
      </c>
      <c r="B1133" s="59"/>
      <c r="C1133" s="60">
        <v>46005.356</v>
      </c>
      <c r="D1133" s="60"/>
      <c r="E1133" s="3">
        <f>(C1133-C$7)/C$8</f>
        <v>-10951.043549518434</v>
      </c>
      <c r="F1133" s="3">
        <f>ROUND(2*E1133,0)/2</f>
        <v>-10951</v>
      </c>
      <c r="G1133" s="3">
        <f>C1133-(C$7+C$8*F1133)</f>
        <v>-2.582799999800045E-2</v>
      </c>
      <c r="I1133" s="3">
        <f>G1133</f>
        <v>-2.582799999800045E-2</v>
      </c>
      <c r="O1133" s="5">
        <f ca="1">+C$11+C$12*F1133</f>
        <v>-5.7353710804866707E-4</v>
      </c>
      <c r="Q1133" s="4">
        <f>C1133-15018.5</f>
        <v>30986.856</v>
      </c>
      <c r="AC1133" s="3" t="s">
        <v>2160</v>
      </c>
      <c r="AE1133" s="3" t="s">
        <v>2155</v>
      </c>
    </row>
    <row r="1134" spans="1:31" x14ac:dyDescent="0.2">
      <c r="A1134" s="19" t="s">
        <v>2156</v>
      </c>
      <c r="B1134" s="59"/>
      <c r="C1134" s="60">
        <v>46034.423999999999</v>
      </c>
      <c r="D1134" s="60"/>
      <c r="E1134" s="3">
        <f>(C1134-C$7)/C$8</f>
        <v>-10902.03095071087</v>
      </c>
      <c r="F1134" s="3">
        <f>ROUND(2*E1134,0)/2</f>
        <v>-10902</v>
      </c>
      <c r="G1134" s="3">
        <f>C1134-(C$7+C$8*F1134)</f>
        <v>-1.8356000000494532E-2</v>
      </c>
      <c r="I1134" s="3">
        <f>G1134</f>
        <v>-1.8356000000494532E-2</v>
      </c>
      <c r="O1134" s="5">
        <f ca="1">+C$11+C$12*F1134</f>
        <v>-5.8253424674702603E-4</v>
      </c>
      <c r="Q1134" s="4">
        <f>C1134-15018.5</f>
        <v>31015.923999999999</v>
      </c>
      <c r="AC1134" s="3" t="s">
        <v>2101</v>
      </c>
      <c r="AE1134" s="3" t="s">
        <v>2155</v>
      </c>
    </row>
    <row r="1135" spans="1:31" x14ac:dyDescent="0.2">
      <c r="A1135" s="21" t="s">
        <v>2282</v>
      </c>
      <c r="B1135" s="61" t="s">
        <v>2245</v>
      </c>
      <c r="C1135" s="62">
        <v>46041.548499999997</v>
      </c>
      <c r="D1135" s="62">
        <v>1.1000000000000001E-3</v>
      </c>
      <c r="E1135" s="3">
        <f>(C1135-C$7)/C$8</f>
        <v>-10890.01807537702</v>
      </c>
      <c r="F1135" s="3">
        <f>ROUND(2*E1135,0)/2</f>
        <v>-10890</v>
      </c>
      <c r="G1135" s="3">
        <f>C1135-(C$7+C$8*F1135)</f>
        <v>-1.0719999998400453E-2</v>
      </c>
      <c r="H1135" s="14"/>
      <c r="I1135" s="15"/>
      <c r="J1135" s="14"/>
      <c r="K1135" s="3">
        <f>G1135</f>
        <v>-1.0719999998400453E-2</v>
      </c>
      <c r="O1135" s="5">
        <f ca="1">+C$11+C$12*F1135</f>
        <v>-5.8473762765274672E-4</v>
      </c>
      <c r="Q1135" s="4">
        <f>C1135-15018.5</f>
        <v>31023.048499999997</v>
      </c>
    </row>
    <row r="1136" spans="1:31" x14ac:dyDescent="0.2">
      <c r="A1136" s="22" t="s">
        <v>2166</v>
      </c>
      <c r="B1136" s="64"/>
      <c r="C1136" s="20">
        <v>46100.286999999997</v>
      </c>
      <c r="D1136" s="20"/>
      <c r="E1136" s="3">
        <f>(C1136-C$7)/C$8</f>
        <v>-10790.976980872474</v>
      </c>
      <c r="F1136" s="3">
        <f>ROUND(2*E1136,0)/2</f>
        <v>-10791</v>
      </c>
      <c r="G1136" s="3">
        <f>C1136-(C$7+C$8*F1136)</f>
        <v>1.3652000001457054E-2</v>
      </c>
      <c r="J1136" s="3">
        <f>G1136</f>
        <v>1.3652000001457054E-2</v>
      </c>
      <c r="O1136" s="5">
        <f ca="1">+C$11+C$12*F1136</f>
        <v>-6.0291552012494126E-4</v>
      </c>
      <c r="Q1136" s="4">
        <f>C1136-15018.5</f>
        <v>31081.786999999997</v>
      </c>
    </row>
    <row r="1137" spans="1:31" x14ac:dyDescent="0.2">
      <c r="A1137" s="22" t="s">
        <v>2166</v>
      </c>
      <c r="B1137" s="64" t="s">
        <v>2275</v>
      </c>
      <c r="C1137" s="20">
        <v>46107.3796</v>
      </c>
      <c r="D1137" s="20"/>
      <c r="E1137" s="3">
        <f>(C1137-C$7)/C$8</f>
        <v>-10779.017893274335</v>
      </c>
      <c r="F1137" s="3">
        <f>ROUND(2*E1137,0)/2</f>
        <v>-10779</v>
      </c>
      <c r="G1137" s="3">
        <f>C1137-(C$7+C$8*F1137)</f>
        <v>-1.061199999821838E-2</v>
      </c>
      <c r="J1137" s="3">
        <f>G1137</f>
        <v>-1.061199999821838E-2</v>
      </c>
      <c r="O1137" s="5">
        <f ca="1">+C$11+C$12*F1137</f>
        <v>-6.0511890103066195E-4</v>
      </c>
      <c r="Q1137" s="4">
        <f>C1137-15018.5</f>
        <v>31088.8796</v>
      </c>
    </row>
    <row r="1138" spans="1:31" x14ac:dyDescent="0.2">
      <c r="A1138" s="19" t="s">
        <v>2161</v>
      </c>
      <c r="B1138" s="59"/>
      <c r="C1138" s="60">
        <v>46113.311999999998</v>
      </c>
      <c r="D1138" s="60"/>
      <c r="E1138" s="3">
        <f>(C1138-C$7)/C$8</f>
        <v>-10769.015060566</v>
      </c>
      <c r="F1138" s="3">
        <f>ROUND(2*E1138,0)/2</f>
        <v>-10769</v>
      </c>
      <c r="G1138" s="3">
        <f>C1138-(C$7+C$8*F1138)</f>
        <v>-8.931999997003004E-3</v>
      </c>
      <c r="I1138" s="3">
        <f>G1138</f>
        <v>-8.931999997003004E-3</v>
      </c>
      <c r="O1138" s="5">
        <f ca="1">+C$11+C$12*F1138</f>
        <v>-6.0695505178542898E-4</v>
      </c>
      <c r="Q1138" s="4">
        <f>C1138-15018.5</f>
        <v>31094.811999999998</v>
      </c>
      <c r="AC1138" s="3" t="s">
        <v>2140</v>
      </c>
    </row>
    <row r="1139" spans="1:31" x14ac:dyDescent="0.2">
      <c r="A1139" s="19" t="s">
        <v>2162</v>
      </c>
      <c r="B1139" s="59"/>
      <c r="C1139" s="60">
        <v>46117.461000000003</v>
      </c>
      <c r="D1139" s="60"/>
      <c r="E1139" s="3">
        <f>(C1139-C$7)/C$8</f>
        <v>-10762.019282650326</v>
      </c>
      <c r="F1139" s="3">
        <f>ROUND(2*E1139,0)/2</f>
        <v>-10762</v>
      </c>
      <c r="G1139" s="3">
        <f>C1139-(C$7+C$8*F1139)</f>
        <v>-1.1435999993409496E-2</v>
      </c>
      <c r="I1139" s="3">
        <f>G1139</f>
        <v>-1.1435999993409496E-2</v>
      </c>
      <c r="O1139" s="5">
        <f ca="1">+C$11+C$12*F1139</f>
        <v>-6.0824035731376616E-4</v>
      </c>
      <c r="Q1139" s="4">
        <f>C1139-15018.5</f>
        <v>31098.961000000003</v>
      </c>
      <c r="AC1139" s="3" t="s">
        <v>2115</v>
      </c>
      <c r="AE1139" s="3" t="s">
        <v>2155</v>
      </c>
    </row>
    <row r="1140" spans="1:31" x14ac:dyDescent="0.2">
      <c r="A1140" s="19" t="s">
        <v>2161</v>
      </c>
      <c r="B1140" s="59"/>
      <c r="C1140" s="60">
        <v>46136.444000000003</v>
      </c>
      <c r="D1140" s="60"/>
      <c r="E1140" s="3">
        <f>(C1140-C$7)/C$8</f>
        <v>-10730.011364556063</v>
      </c>
      <c r="F1140" s="3">
        <f>ROUND(2*E1140,0)/2</f>
        <v>-10730</v>
      </c>
      <c r="G1140" s="3">
        <f>C1140-(C$7+C$8*F1140)</f>
        <v>-6.7399999970803037E-3</v>
      </c>
      <c r="I1140" s="3">
        <f>G1140</f>
        <v>-6.7399999970803037E-3</v>
      </c>
      <c r="O1140" s="5">
        <f ca="1">+C$11+C$12*F1140</f>
        <v>-6.1411603972902091E-4</v>
      </c>
      <c r="Q1140" s="4">
        <f>C1140-15018.5</f>
        <v>31117.944000000003</v>
      </c>
      <c r="AC1140" s="3" t="s">
        <v>2140</v>
      </c>
    </row>
    <row r="1141" spans="1:31" x14ac:dyDescent="0.2">
      <c r="A1141" s="19" t="s">
        <v>2162</v>
      </c>
      <c r="B1141" s="59"/>
      <c r="C1141" s="60">
        <v>46145.34</v>
      </c>
      <c r="D1141" s="60"/>
      <c r="E1141" s="3">
        <f>(C1141-C$7)/C$8</f>
        <v>-10715.011499446948</v>
      </c>
      <c r="F1141" s="3">
        <f>ROUND(2*E1141,0)/2</f>
        <v>-10715</v>
      </c>
      <c r="G1141" s="3">
        <f>C1141-(C$7+C$8*F1141)</f>
        <v>-6.8200000023352914E-3</v>
      </c>
      <c r="I1141" s="3">
        <f>G1141</f>
        <v>-6.8200000023352914E-3</v>
      </c>
      <c r="O1141" s="5">
        <f ca="1">+C$11+C$12*F1141</f>
        <v>-6.1687026586117188E-4</v>
      </c>
      <c r="Q1141" s="4">
        <f>C1141-15018.5</f>
        <v>31126.839999999997</v>
      </c>
      <c r="AC1141" s="3" t="s">
        <v>2104</v>
      </c>
      <c r="AE1141" s="3" t="s">
        <v>2155</v>
      </c>
    </row>
    <row r="1142" spans="1:31" x14ac:dyDescent="0.2">
      <c r="A1142" s="19" t="s">
        <v>2279</v>
      </c>
      <c r="B1142" s="59"/>
      <c r="C1142" s="60">
        <v>46179.743000000002</v>
      </c>
      <c r="D1142" s="60"/>
      <c r="E1142" s="3">
        <f>(C1142-C$7)/C$8</f>
        <v>-10657.00336552728</v>
      </c>
      <c r="F1142" s="3">
        <f>ROUND(2*E1142,0)/2</f>
        <v>-10657</v>
      </c>
      <c r="G1142" s="3">
        <f>C1142-(C$7+C$8*F1142)</f>
        <v>-1.995999991777353E-3</v>
      </c>
      <c r="I1142" s="3">
        <f>G1142</f>
        <v>-1.995999991777353E-3</v>
      </c>
      <c r="O1142" s="5">
        <f ca="1">+C$11+C$12*F1142</f>
        <v>-6.2751994023882126E-4</v>
      </c>
      <c r="Q1142" s="4">
        <f>C1142-15018.5</f>
        <v>31161.243000000002</v>
      </c>
    </row>
    <row r="1143" spans="1:31" x14ac:dyDescent="0.2">
      <c r="A1143" s="19" t="s">
        <v>2279</v>
      </c>
      <c r="B1143" s="59"/>
      <c r="C1143" s="60">
        <v>46185.661</v>
      </c>
      <c r="D1143" s="60"/>
      <c r="E1143" s="3">
        <f>(C1143-C$7)/C$8</f>
        <v>-10647.024813176135</v>
      </c>
      <c r="F1143" s="3">
        <f>ROUND(2*E1143,0)/2</f>
        <v>-10647</v>
      </c>
      <c r="G1143" s="3">
        <f>C1143-(C$7+C$8*F1143)</f>
        <v>-1.4715999997861218E-2</v>
      </c>
      <c r="I1143" s="3">
        <f>G1143</f>
        <v>-1.4715999997861218E-2</v>
      </c>
      <c r="O1143" s="5">
        <f ca="1">+C$11+C$12*F1143</f>
        <v>-6.2935609099358828E-4</v>
      </c>
      <c r="Q1143" s="4">
        <f>C1143-15018.5</f>
        <v>31167.161</v>
      </c>
    </row>
    <row r="1144" spans="1:31" x14ac:dyDescent="0.2">
      <c r="A1144" s="19" t="s">
        <v>2163</v>
      </c>
      <c r="B1144" s="59"/>
      <c r="C1144" s="60">
        <v>46209.392</v>
      </c>
      <c r="D1144" s="60"/>
      <c r="E1144" s="3">
        <f>(C1144-C$7)/C$8</f>
        <v>-10607.011121752497</v>
      </c>
      <c r="F1144" s="3">
        <f>ROUND(2*E1144,0)/2</f>
        <v>-10607</v>
      </c>
      <c r="G1144" s="3">
        <f>C1144-(C$7+C$8*F1144)</f>
        <v>-6.5959999992628582E-3</v>
      </c>
      <c r="I1144" s="3">
        <f>G1144</f>
        <v>-6.5959999992628582E-3</v>
      </c>
      <c r="O1144" s="5">
        <f ca="1">+C$11+C$12*F1144</f>
        <v>-6.3670069401265705E-4</v>
      </c>
      <c r="Q1144" s="4">
        <f>C1144-15018.5</f>
        <v>31190.892</v>
      </c>
      <c r="AC1144" s="3" t="s">
        <v>2101</v>
      </c>
      <c r="AE1144" s="3" t="s">
        <v>2155</v>
      </c>
    </row>
    <row r="1145" spans="1:31" x14ac:dyDescent="0.2">
      <c r="A1145" s="19" t="s">
        <v>2153</v>
      </c>
      <c r="B1145" s="59"/>
      <c r="C1145" s="60">
        <v>46289.466999999997</v>
      </c>
      <c r="D1145" s="60"/>
      <c r="E1145" s="3">
        <f>(C1145-C$7)/C$8</f>
        <v>-10471.993788275286</v>
      </c>
      <c r="F1145" s="3">
        <f>ROUND(2*E1145,0)/2</f>
        <v>-10472</v>
      </c>
      <c r="G1145" s="3">
        <f>C1145-(C$7+C$8*F1145)</f>
        <v>3.6840000029769726E-3</v>
      </c>
      <c r="I1145" s="3">
        <f>G1145</f>
        <v>3.6840000029769726E-3</v>
      </c>
      <c r="O1145" s="5">
        <f ca="1">+C$11+C$12*F1145</f>
        <v>-6.6148872920201367E-4</v>
      </c>
      <c r="Q1145" s="4">
        <f>C1145-15018.5</f>
        <v>31270.966999999997</v>
      </c>
      <c r="AC1145" s="3" t="s">
        <v>2140</v>
      </c>
    </row>
    <row r="1146" spans="1:31" x14ac:dyDescent="0.2">
      <c r="A1146" s="19" t="s">
        <v>2153</v>
      </c>
      <c r="B1146" s="59"/>
      <c r="C1146" s="60">
        <v>46292.408000000003</v>
      </c>
      <c r="D1146" s="60"/>
      <c r="E1146" s="3">
        <f>(C1146-C$7)/C$8</f>
        <v>-10467.03486254619</v>
      </c>
      <c r="F1146" s="3">
        <f>ROUND(2*E1146,0)/2</f>
        <v>-10467</v>
      </c>
      <c r="G1146" s="3">
        <f>C1146-(C$7+C$8*F1146)</f>
        <v>-2.0675999992818106E-2</v>
      </c>
      <c r="I1146" s="3">
        <f>G1146</f>
        <v>-2.0675999992818106E-2</v>
      </c>
      <c r="O1146" s="5">
        <f ca="1">+C$11+C$12*F1146</f>
        <v>-6.6240680457939718E-4</v>
      </c>
      <c r="Q1146" s="4">
        <f>C1146-15018.5</f>
        <v>31273.908000000003</v>
      </c>
      <c r="AC1146" s="3" t="s">
        <v>2140</v>
      </c>
    </row>
    <row r="1147" spans="1:31" x14ac:dyDescent="0.2">
      <c r="A1147" s="19" t="s">
        <v>2153</v>
      </c>
      <c r="B1147" s="59"/>
      <c r="C1147" s="60">
        <v>46292.408000000003</v>
      </c>
      <c r="D1147" s="60"/>
      <c r="E1147" s="3">
        <f>(C1147-C$7)/C$8</f>
        <v>-10467.03486254619</v>
      </c>
      <c r="F1147" s="3">
        <f>ROUND(2*E1147,0)/2</f>
        <v>-10467</v>
      </c>
      <c r="G1147" s="3">
        <f>C1147-(C$7+C$8*F1147)</f>
        <v>-2.0675999992818106E-2</v>
      </c>
      <c r="I1147" s="3">
        <f>G1147</f>
        <v>-2.0675999992818106E-2</v>
      </c>
      <c r="O1147" s="5">
        <f ca="1">+C$11+C$12*F1147</f>
        <v>-6.6240680457939718E-4</v>
      </c>
      <c r="Q1147" s="4">
        <f>C1147-15018.5</f>
        <v>31273.908000000003</v>
      </c>
      <c r="AC1147" s="3" t="s">
        <v>2140</v>
      </c>
    </row>
    <row r="1148" spans="1:31" x14ac:dyDescent="0.2">
      <c r="A1148" s="19" t="s">
        <v>2153</v>
      </c>
      <c r="B1148" s="59"/>
      <c r="C1148" s="60">
        <v>46292.409</v>
      </c>
      <c r="D1148" s="60"/>
      <c r="E1148" s="3">
        <f>(C1148-C$7)/C$8</f>
        <v>-10467.033176410279</v>
      </c>
      <c r="F1148" s="3">
        <f>ROUND(2*E1148,0)/2</f>
        <v>-10467</v>
      </c>
      <c r="G1148" s="3">
        <f>C1148-(C$7+C$8*F1148)</f>
        <v>-1.9675999996252358E-2</v>
      </c>
      <c r="I1148" s="3">
        <f>G1148</f>
        <v>-1.9675999996252358E-2</v>
      </c>
      <c r="O1148" s="5">
        <f ca="1">+C$11+C$12*F1148</f>
        <v>-6.6240680457939718E-4</v>
      </c>
      <c r="Q1148" s="4">
        <f>C1148-15018.5</f>
        <v>31273.909</v>
      </c>
      <c r="AC1148" s="3" t="s">
        <v>2140</v>
      </c>
    </row>
    <row r="1149" spans="1:31" x14ac:dyDescent="0.2">
      <c r="A1149" s="19" t="s">
        <v>2153</v>
      </c>
      <c r="B1149" s="59"/>
      <c r="C1149" s="60">
        <v>46292.41</v>
      </c>
      <c r="D1149" s="60"/>
      <c r="E1149" s="3">
        <f>(C1149-C$7)/C$8</f>
        <v>-10467.031490274358</v>
      </c>
      <c r="F1149" s="3">
        <f>ROUND(2*E1149,0)/2</f>
        <v>-10467</v>
      </c>
      <c r="G1149" s="3">
        <f>C1149-(C$7+C$8*F1149)</f>
        <v>-1.8675999992410652E-2</v>
      </c>
      <c r="I1149" s="3">
        <f>G1149</f>
        <v>-1.8675999992410652E-2</v>
      </c>
      <c r="O1149" s="5">
        <f ca="1">+C$11+C$12*F1149</f>
        <v>-6.6240680457939718E-4</v>
      </c>
      <c r="Q1149" s="4">
        <f>C1149-15018.5</f>
        <v>31273.910000000003</v>
      </c>
      <c r="AC1149" s="3" t="s">
        <v>2140</v>
      </c>
    </row>
    <row r="1150" spans="1:31" x14ac:dyDescent="0.2">
      <c r="A1150" s="19" t="s">
        <v>2153</v>
      </c>
      <c r="B1150" s="59"/>
      <c r="C1150" s="60">
        <v>46292.411</v>
      </c>
      <c r="D1150" s="60"/>
      <c r="E1150" s="3">
        <f>(C1150-C$7)/C$8</f>
        <v>-10467.029804138447</v>
      </c>
      <c r="F1150" s="3">
        <f>ROUND(2*E1150,0)/2</f>
        <v>-10467</v>
      </c>
      <c r="G1150" s="3">
        <f>C1150-(C$7+C$8*F1150)</f>
        <v>-1.7675999995844904E-2</v>
      </c>
      <c r="I1150" s="3">
        <f>G1150</f>
        <v>-1.7675999995844904E-2</v>
      </c>
      <c r="O1150" s="5">
        <f ca="1">+C$11+C$12*F1150</f>
        <v>-6.6240680457939718E-4</v>
      </c>
      <c r="Q1150" s="4">
        <f>C1150-15018.5</f>
        <v>31273.911</v>
      </c>
      <c r="AC1150" s="3" t="s">
        <v>2140</v>
      </c>
    </row>
    <row r="1151" spans="1:31" x14ac:dyDescent="0.2">
      <c r="A1151" s="19" t="s">
        <v>2153</v>
      </c>
      <c r="B1151" s="59"/>
      <c r="C1151" s="60">
        <v>46292.417999999998</v>
      </c>
      <c r="D1151" s="60"/>
      <c r="E1151" s="3">
        <f>(C1151-C$7)/C$8</f>
        <v>-10467.018001187038</v>
      </c>
      <c r="F1151" s="3">
        <f>ROUND(2*E1151,0)/2</f>
        <v>-10467</v>
      </c>
      <c r="G1151" s="3">
        <f>C1151-(C$7+C$8*F1151)</f>
        <v>-1.0675999998056795E-2</v>
      </c>
      <c r="I1151" s="3">
        <f>G1151</f>
        <v>-1.0675999998056795E-2</v>
      </c>
      <c r="O1151" s="5">
        <f ca="1">+C$11+C$12*F1151</f>
        <v>-6.6240680457939718E-4</v>
      </c>
      <c r="Q1151" s="4">
        <f>C1151-15018.5</f>
        <v>31273.917999999998</v>
      </c>
      <c r="AC1151" s="3" t="s">
        <v>2140</v>
      </c>
    </row>
    <row r="1152" spans="1:31" x14ac:dyDescent="0.2">
      <c r="A1152" s="21" t="s">
        <v>2282</v>
      </c>
      <c r="B1152" s="61" t="s">
        <v>2245</v>
      </c>
      <c r="C1152" s="62">
        <v>46292.419099999999</v>
      </c>
      <c r="D1152" s="62">
        <v>8.9999999999999998E-4</v>
      </c>
      <c r="E1152" s="3">
        <f>(C1152-C$7)/C$8</f>
        <v>-10467.016146437529</v>
      </c>
      <c r="F1152" s="3">
        <f>ROUND(2*E1152,0)/2</f>
        <v>-10467</v>
      </c>
      <c r="G1152" s="3">
        <f>C1152-(C$7+C$8*F1152)</f>
        <v>-9.5759999967413023E-3</v>
      </c>
      <c r="H1152" s="14"/>
      <c r="I1152" s="15"/>
      <c r="J1152" s="14"/>
      <c r="K1152" s="3">
        <f>G1152</f>
        <v>-9.5759999967413023E-3</v>
      </c>
      <c r="O1152" s="5">
        <f ca="1">+C$11+C$12*F1152</f>
        <v>-6.6240680457939718E-4</v>
      </c>
      <c r="Q1152" s="4">
        <f>C1152-15018.5</f>
        <v>31273.919099999999</v>
      </c>
    </row>
    <row r="1153" spans="1:31" x14ac:dyDescent="0.2">
      <c r="A1153" s="19" t="s">
        <v>2153</v>
      </c>
      <c r="B1153" s="59"/>
      <c r="C1153" s="60">
        <v>46292.42</v>
      </c>
      <c r="D1153" s="60"/>
      <c r="E1153" s="3">
        <f>(C1153-C$7)/C$8</f>
        <v>-10467.014628915205</v>
      </c>
      <c r="F1153" s="3">
        <f>ROUND(2*E1153,0)/2</f>
        <v>-10467</v>
      </c>
      <c r="G1153" s="3">
        <f>C1153-(C$7+C$8*F1153)</f>
        <v>-8.6759999976493418E-3</v>
      </c>
      <c r="I1153" s="3">
        <f>G1153</f>
        <v>-8.6759999976493418E-3</v>
      </c>
      <c r="O1153" s="5">
        <f ca="1">+C$11+C$12*F1153</f>
        <v>-6.6240680457939718E-4</v>
      </c>
      <c r="Q1153" s="4">
        <f>C1153-15018.5</f>
        <v>31273.919999999998</v>
      </c>
      <c r="AC1153" s="3" t="s">
        <v>2140</v>
      </c>
    </row>
    <row r="1154" spans="1:31" x14ac:dyDescent="0.2">
      <c r="A1154" s="19" t="s">
        <v>2153</v>
      </c>
      <c r="B1154" s="59"/>
      <c r="C1154" s="60">
        <v>46292.42</v>
      </c>
      <c r="D1154" s="60"/>
      <c r="E1154" s="3">
        <f>(C1154-C$7)/C$8</f>
        <v>-10467.014628915205</v>
      </c>
      <c r="F1154" s="3">
        <f>ROUND(2*E1154,0)/2</f>
        <v>-10467</v>
      </c>
      <c r="G1154" s="3">
        <f>C1154-(C$7+C$8*F1154)</f>
        <v>-8.6759999976493418E-3</v>
      </c>
      <c r="I1154" s="3">
        <f>G1154</f>
        <v>-8.6759999976493418E-3</v>
      </c>
      <c r="O1154" s="5">
        <f ca="1">+C$11+C$12*F1154</f>
        <v>-6.6240680457939718E-4</v>
      </c>
      <c r="Q1154" s="4">
        <f>C1154-15018.5</f>
        <v>31273.919999999998</v>
      </c>
      <c r="AC1154" s="3" t="s">
        <v>2140</v>
      </c>
    </row>
    <row r="1155" spans="1:31" x14ac:dyDescent="0.2">
      <c r="A1155" s="19" t="s">
        <v>2153</v>
      </c>
      <c r="B1155" s="59"/>
      <c r="C1155" s="60">
        <v>46292.421000000002</v>
      </c>
      <c r="D1155" s="60"/>
      <c r="E1155" s="3">
        <f>(C1155-C$7)/C$8</f>
        <v>-10467.012942779282</v>
      </c>
      <c r="F1155" s="3">
        <f>ROUND(2*E1155,0)/2</f>
        <v>-10467</v>
      </c>
      <c r="G1155" s="3">
        <f>C1155-(C$7+C$8*F1155)</f>
        <v>-7.6759999938076362E-3</v>
      </c>
      <c r="I1155" s="3">
        <f>G1155</f>
        <v>-7.6759999938076362E-3</v>
      </c>
      <c r="O1155" s="5">
        <f ca="1">+C$11+C$12*F1155</f>
        <v>-6.6240680457939718E-4</v>
      </c>
      <c r="Q1155" s="4">
        <f>C1155-15018.5</f>
        <v>31273.921000000002</v>
      </c>
      <c r="AC1155" s="3" t="s">
        <v>2140</v>
      </c>
    </row>
    <row r="1156" spans="1:31" x14ac:dyDescent="0.2">
      <c r="A1156" s="19" t="s">
        <v>2153</v>
      </c>
      <c r="B1156" s="59"/>
      <c r="C1156" s="60">
        <v>46292.421000000002</v>
      </c>
      <c r="D1156" s="60"/>
      <c r="E1156" s="3">
        <f>(C1156-C$7)/C$8</f>
        <v>-10467.012942779282</v>
      </c>
      <c r="F1156" s="3">
        <f>ROUND(2*E1156,0)/2</f>
        <v>-10467</v>
      </c>
      <c r="G1156" s="3">
        <f>C1156-(C$7+C$8*F1156)</f>
        <v>-7.6759999938076362E-3</v>
      </c>
      <c r="I1156" s="3">
        <f>G1156</f>
        <v>-7.6759999938076362E-3</v>
      </c>
      <c r="O1156" s="5">
        <f ca="1">+C$11+C$12*F1156</f>
        <v>-6.6240680457939718E-4</v>
      </c>
      <c r="Q1156" s="4">
        <f>C1156-15018.5</f>
        <v>31273.921000000002</v>
      </c>
      <c r="AC1156" s="3" t="s">
        <v>2140</v>
      </c>
    </row>
    <row r="1157" spans="1:31" x14ac:dyDescent="0.2">
      <c r="A1157" s="19" t="s">
        <v>2153</v>
      </c>
      <c r="B1157" s="59"/>
      <c r="C1157" s="60">
        <v>46292.421000000002</v>
      </c>
      <c r="D1157" s="60"/>
      <c r="E1157" s="3">
        <f>(C1157-C$7)/C$8</f>
        <v>-10467.012942779282</v>
      </c>
      <c r="F1157" s="3">
        <f>ROUND(2*E1157,0)/2</f>
        <v>-10467</v>
      </c>
      <c r="G1157" s="3">
        <f>C1157-(C$7+C$8*F1157)</f>
        <v>-7.6759999938076362E-3</v>
      </c>
      <c r="I1157" s="3">
        <f>G1157</f>
        <v>-7.6759999938076362E-3</v>
      </c>
      <c r="O1157" s="5">
        <f ca="1">+C$11+C$12*F1157</f>
        <v>-6.6240680457939718E-4</v>
      </c>
      <c r="Q1157" s="4">
        <f>C1157-15018.5</f>
        <v>31273.921000000002</v>
      </c>
      <c r="AC1157" s="3" t="s">
        <v>2140</v>
      </c>
    </row>
    <row r="1158" spans="1:31" x14ac:dyDescent="0.2">
      <c r="A1158" s="19" t="s">
        <v>2153</v>
      </c>
      <c r="B1158" s="59"/>
      <c r="C1158" s="60">
        <v>46292.425000000003</v>
      </c>
      <c r="D1158" s="60"/>
      <c r="E1158" s="3">
        <f>(C1158-C$7)/C$8</f>
        <v>-10467.006198235616</v>
      </c>
      <c r="F1158" s="3">
        <f>ROUND(2*E1158,0)/2</f>
        <v>-10467</v>
      </c>
      <c r="G1158" s="3">
        <f>C1158-(C$7+C$8*F1158)</f>
        <v>-3.6759999929927289E-3</v>
      </c>
      <c r="I1158" s="3">
        <f>G1158</f>
        <v>-3.6759999929927289E-3</v>
      </c>
      <c r="O1158" s="5">
        <f ca="1">+C$11+C$12*F1158</f>
        <v>-6.6240680457939718E-4</v>
      </c>
      <c r="Q1158" s="4">
        <f>C1158-15018.5</f>
        <v>31273.925000000003</v>
      </c>
      <c r="AC1158" s="3" t="s">
        <v>2140</v>
      </c>
    </row>
    <row r="1159" spans="1:31" x14ac:dyDescent="0.2">
      <c r="A1159" s="19" t="s">
        <v>2153</v>
      </c>
      <c r="B1159" s="59"/>
      <c r="C1159" s="60">
        <v>46292.425000000003</v>
      </c>
      <c r="D1159" s="60"/>
      <c r="E1159" s="3">
        <f>(C1159-C$7)/C$8</f>
        <v>-10467.006198235616</v>
      </c>
      <c r="F1159" s="3">
        <f>ROUND(2*E1159,0)/2</f>
        <v>-10467</v>
      </c>
      <c r="G1159" s="3">
        <f>C1159-(C$7+C$8*F1159)</f>
        <v>-3.6759999929927289E-3</v>
      </c>
      <c r="I1159" s="3">
        <f>G1159</f>
        <v>-3.6759999929927289E-3</v>
      </c>
      <c r="O1159" s="5">
        <f ca="1">+C$11+C$12*F1159</f>
        <v>-6.6240680457939718E-4</v>
      </c>
      <c r="Q1159" s="4">
        <f>C1159-15018.5</f>
        <v>31273.925000000003</v>
      </c>
      <c r="AC1159" s="3" t="s">
        <v>2140</v>
      </c>
    </row>
    <row r="1160" spans="1:31" x14ac:dyDescent="0.2">
      <c r="A1160" s="19" t="s">
        <v>2153</v>
      </c>
      <c r="B1160" s="59"/>
      <c r="C1160" s="60">
        <v>46292.425000000003</v>
      </c>
      <c r="D1160" s="60"/>
      <c r="E1160" s="3">
        <f>(C1160-C$7)/C$8</f>
        <v>-10467.006198235616</v>
      </c>
      <c r="F1160" s="3">
        <f>ROUND(2*E1160,0)/2</f>
        <v>-10467</v>
      </c>
      <c r="G1160" s="3">
        <f>C1160-(C$7+C$8*F1160)</f>
        <v>-3.6759999929927289E-3</v>
      </c>
      <c r="I1160" s="3">
        <f>G1160</f>
        <v>-3.6759999929927289E-3</v>
      </c>
      <c r="O1160" s="5">
        <f ca="1">+C$11+C$12*F1160</f>
        <v>-6.6240680457939718E-4</v>
      </c>
      <c r="Q1160" s="4">
        <f>C1160-15018.5</f>
        <v>31273.925000000003</v>
      </c>
      <c r="AC1160" s="3" t="s">
        <v>2140</v>
      </c>
    </row>
    <row r="1161" spans="1:31" x14ac:dyDescent="0.2">
      <c r="A1161" s="19" t="s">
        <v>2153</v>
      </c>
      <c r="B1161" s="59"/>
      <c r="C1161" s="60">
        <v>46292.425999999999</v>
      </c>
      <c r="D1161" s="60"/>
      <c r="E1161" s="3">
        <f>(C1161-C$7)/C$8</f>
        <v>-10467.004512099707</v>
      </c>
      <c r="F1161" s="3">
        <f>ROUND(2*E1161,0)/2</f>
        <v>-10467</v>
      </c>
      <c r="G1161" s="3">
        <f>C1161-(C$7+C$8*F1161)</f>
        <v>-2.6759999964269809E-3</v>
      </c>
      <c r="I1161" s="3">
        <f>G1161</f>
        <v>-2.6759999964269809E-3</v>
      </c>
      <c r="O1161" s="5">
        <f ca="1">+C$11+C$12*F1161</f>
        <v>-6.6240680457939718E-4</v>
      </c>
      <c r="Q1161" s="4">
        <f>C1161-15018.5</f>
        <v>31273.925999999999</v>
      </c>
      <c r="AC1161" s="3" t="s">
        <v>2140</v>
      </c>
    </row>
    <row r="1162" spans="1:31" x14ac:dyDescent="0.2">
      <c r="A1162" s="19" t="s">
        <v>2153</v>
      </c>
      <c r="B1162" s="59"/>
      <c r="C1162" s="60">
        <v>46292.428</v>
      </c>
      <c r="D1162" s="60"/>
      <c r="E1162" s="3">
        <f>(C1162-C$7)/C$8</f>
        <v>-10467.001139827875</v>
      </c>
      <c r="F1162" s="3">
        <f>ROUND(2*E1162,0)/2</f>
        <v>-10467</v>
      </c>
      <c r="G1162" s="3">
        <f>C1162-(C$7+C$8*F1162)</f>
        <v>-6.7599999601952732E-4</v>
      </c>
      <c r="I1162" s="3">
        <f>G1162</f>
        <v>-6.7599999601952732E-4</v>
      </c>
      <c r="O1162" s="5">
        <f ca="1">+C$11+C$12*F1162</f>
        <v>-6.6240680457939718E-4</v>
      </c>
      <c r="Q1162" s="4">
        <f>C1162-15018.5</f>
        <v>31273.928</v>
      </c>
      <c r="AC1162" s="3" t="s">
        <v>2140</v>
      </c>
    </row>
    <row r="1163" spans="1:31" x14ac:dyDescent="0.2">
      <c r="A1163" s="19" t="s">
        <v>2153</v>
      </c>
      <c r="B1163" s="59"/>
      <c r="C1163" s="60">
        <v>46292.430999999997</v>
      </c>
      <c r="D1163" s="60"/>
      <c r="E1163" s="3">
        <f>(C1163-C$7)/C$8</f>
        <v>-10466.996081420131</v>
      </c>
      <c r="F1163" s="3">
        <f>ROUND(2*E1163,0)/2</f>
        <v>-10467</v>
      </c>
      <c r="G1163" s="3">
        <f>C1163-(C$7+C$8*F1163)</f>
        <v>2.3240000009536743E-3</v>
      </c>
      <c r="I1163" s="3">
        <f>G1163</f>
        <v>2.3240000009536743E-3</v>
      </c>
      <c r="O1163" s="5">
        <f ca="1">+C$11+C$12*F1163</f>
        <v>-6.6240680457939718E-4</v>
      </c>
      <c r="Q1163" s="4">
        <f>C1163-15018.5</f>
        <v>31273.930999999997</v>
      </c>
      <c r="AC1163" s="3" t="s">
        <v>2140</v>
      </c>
    </row>
    <row r="1164" spans="1:31" x14ac:dyDescent="0.2">
      <c r="A1164" s="19" t="s">
        <v>2153</v>
      </c>
      <c r="B1164" s="59"/>
      <c r="C1164" s="60">
        <v>46292.430999999997</v>
      </c>
      <c r="D1164" s="60"/>
      <c r="E1164" s="3">
        <f>(C1164-C$7)/C$8</f>
        <v>-10466.996081420131</v>
      </c>
      <c r="F1164" s="3">
        <f>ROUND(2*E1164,0)/2</f>
        <v>-10467</v>
      </c>
      <c r="G1164" s="3">
        <f>C1164-(C$7+C$8*F1164)</f>
        <v>2.3240000009536743E-3</v>
      </c>
      <c r="I1164" s="3">
        <f>G1164</f>
        <v>2.3240000009536743E-3</v>
      </c>
      <c r="O1164" s="5">
        <f ca="1">+C$11+C$12*F1164</f>
        <v>-6.6240680457939718E-4</v>
      </c>
      <c r="Q1164" s="4">
        <f>C1164-15018.5</f>
        <v>31273.930999999997</v>
      </c>
      <c r="AC1164" s="3" t="s">
        <v>2140</v>
      </c>
    </row>
    <row r="1165" spans="1:31" x14ac:dyDescent="0.2">
      <c r="A1165" s="19" t="s">
        <v>2153</v>
      </c>
      <c r="B1165" s="59"/>
      <c r="C1165" s="60">
        <v>46292.430999999997</v>
      </c>
      <c r="D1165" s="60"/>
      <c r="E1165" s="3">
        <f>(C1165-C$7)/C$8</f>
        <v>-10466.996081420131</v>
      </c>
      <c r="F1165" s="3">
        <f>ROUND(2*E1165,0)/2</f>
        <v>-10467</v>
      </c>
      <c r="G1165" s="3">
        <f>C1165-(C$7+C$8*F1165)</f>
        <v>2.3240000009536743E-3</v>
      </c>
      <c r="I1165" s="3">
        <f>G1165</f>
        <v>2.3240000009536743E-3</v>
      </c>
      <c r="O1165" s="5">
        <f ca="1">+C$11+C$12*F1165</f>
        <v>-6.6240680457939718E-4</v>
      </c>
      <c r="Q1165" s="4">
        <f>C1165-15018.5</f>
        <v>31273.930999999997</v>
      </c>
      <c r="AC1165" s="3" t="s">
        <v>2140</v>
      </c>
    </row>
    <row r="1166" spans="1:31" x14ac:dyDescent="0.2">
      <c r="A1166" s="19" t="s">
        <v>2153</v>
      </c>
      <c r="B1166" s="59"/>
      <c r="C1166" s="60">
        <v>46292.432999999997</v>
      </c>
      <c r="D1166" s="60"/>
      <c r="E1166" s="19">
        <f>(C1166-C$7)/C$8</f>
        <v>-10466.992709148299</v>
      </c>
      <c r="F1166" s="3">
        <f>ROUND(2*E1166,0)/2</f>
        <v>-10467</v>
      </c>
      <c r="G1166" s="3">
        <f>C1166-(C$7+C$8*F1166)</f>
        <v>4.3240000013611279E-3</v>
      </c>
      <c r="I1166" s="3">
        <f>G1166</f>
        <v>4.3240000013611279E-3</v>
      </c>
      <c r="O1166" s="5">
        <f ca="1">+C$11+C$12*F1166</f>
        <v>-6.6240680457939718E-4</v>
      </c>
      <c r="Q1166" s="4">
        <f>C1166-15018.5</f>
        <v>31273.932999999997</v>
      </c>
      <c r="AC1166" s="3" t="s">
        <v>2140</v>
      </c>
    </row>
    <row r="1167" spans="1:31" x14ac:dyDescent="0.2">
      <c r="A1167" s="19" t="s">
        <v>2153</v>
      </c>
      <c r="B1167" s="59"/>
      <c r="C1167" s="60">
        <v>46292.432999999997</v>
      </c>
      <c r="D1167" s="60"/>
      <c r="E1167" s="19">
        <f>(C1167-C$7)/C$8</f>
        <v>-10466.992709148299</v>
      </c>
      <c r="F1167" s="3">
        <f>ROUND(2*E1167,0)/2</f>
        <v>-10467</v>
      </c>
      <c r="G1167" s="3">
        <f>C1167-(C$7+C$8*F1167)</f>
        <v>4.3240000013611279E-3</v>
      </c>
      <c r="I1167" s="3">
        <f>G1167</f>
        <v>4.3240000013611279E-3</v>
      </c>
      <c r="O1167" s="5">
        <f ca="1">+C$11+C$12*F1167</f>
        <v>-6.6240680457939718E-4</v>
      </c>
      <c r="Q1167" s="4">
        <f>C1167-15018.5</f>
        <v>31273.932999999997</v>
      </c>
      <c r="AC1167" s="3" t="s">
        <v>2140</v>
      </c>
    </row>
    <row r="1168" spans="1:31" x14ac:dyDescent="0.2">
      <c r="A1168" s="19" t="s">
        <v>2164</v>
      </c>
      <c r="B1168" s="59"/>
      <c r="C1168" s="60">
        <v>46308.432999999997</v>
      </c>
      <c r="D1168" s="60"/>
      <c r="E1168" s="19">
        <f>(C1168-C$7)/C$8</f>
        <v>-10440.014534491596</v>
      </c>
      <c r="F1168" s="3">
        <f>ROUND(2*E1168,0)/2</f>
        <v>-10440</v>
      </c>
      <c r="G1168" s="3">
        <f>C1168-(C$7+C$8*F1168)</f>
        <v>-8.6200000005192123E-3</v>
      </c>
      <c r="I1168" s="3">
        <f>G1168</f>
        <v>-8.6200000005192123E-3</v>
      </c>
      <c r="O1168" s="5">
        <f ca="1">+C$11+C$12*F1168</f>
        <v>-6.6736441161726842E-4</v>
      </c>
      <c r="Q1168" s="4">
        <f>C1168-15018.5</f>
        <v>31289.932999999997</v>
      </c>
      <c r="AC1168" s="3" t="s">
        <v>2119</v>
      </c>
      <c r="AE1168" s="3" t="s">
        <v>2155</v>
      </c>
    </row>
    <row r="1169" spans="1:31" x14ac:dyDescent="0.2">
      <c r="A1169" s="19" t="s">
        <v>2165</v>
      </c>
      <c r="B1169" s="59"/>
      <c r="C1169" s="60">
        <v>46333.347999999998</v>
      </c>
      <c r="D1169" s="60"/>
      <c r="E1169" s="19">
        <f>(C1169-C$7)/C$8</f>
        <v>-10398.004458143359</v>
      </c>
      <c r="F1169" s="3">
        <f>ROUND(2*E1169,0)/2</f>
        <v>-10398</v>
      </c>
      <c r="G1169" s="3">
        <f>C1169-(C$7+C$8*F1169)</f>
        <v>-2.644000000145752E-3</v>
      </c>
      <c r="I1169" s="3">
        <f>G1169</f>
        <v>-2.644000000145752E-3</v>
      </c>
      <c r="O1169" s="5">
        <f ca="1">+C$11+C$12*F1169</f>
        <v>-6.7507624478729063E-4</v>
      </c>
      <c r="Q1169" s="4">
        <f>C1169-15018.5</f>
        <v>31314.847999999998</v>
      </c>
      <c r="AC1169" s="3" t="s">
        <v>2140</v>
      </c>
      <c r="AE1169" s="3" t="s">
        <v>2037</v>
      </c>
    </row>
    <row r="1170" spans="1:31" x14ac:dyDescent="0.2">
      <c r="A1170" s="19" t="s">
        <v>2166</v>
      </c>
      <c r="B1170" s="59"/>
      <c r="C1170" s="60">
        <v>46334.527099999999</v>
      </c>
      <c r="D1170" s="60"/>
      <c r="E1170" s="19">
        <f>(C1170-C$7)/C$8</f>
        <v>-10396.01633528475</v>
      </c>
      <c r="F1170" s="3">
        <f>ROUND(2*E1170,0)/2</f>
        <v>-10396</v>
      </c>
      <c r="G1170" s="3">
        <f>C1170-(C$7+C$8*F1170)</f>
        <v>-9.6879999982775189E-3</v>
      </c>
      <c r="J1170" s="3">
        <f>G1170</f>
        <v>-9.6879999982775189E-3</v>
      </c>
      <c r="O1170" s="5">
        <f ca="1">+C$11+C$12*F1170</f>
        <v>-6.7544347493824386E-4</v>
      </c>
      <c r="Q1170" s="4">
        <f>C1170-15018.5</f>
        <v>31316.027099999999</v>
      </c>
      <c r="AC1170" s="3" t="s">
        <v>2128</v>
      </c>
    </row>
    <row r="1171" spans="1:31" x14ac:dyDescent="0.2">
      <c r="A1171" s="20" t="s">
        <v>2331</v>
      </c>
      <c r="B1171" s="64" t="s">
        <v>2245</v>
      </c>
      <c r="C1171" s="20">
        <v>46362.401599999997</v>
      </c>
      <c r="D1171" s="20">
        <v>1E-4</v>
      </c>
      <c r="E1171" s="19">
        <f>(C1171-C$7)/C$8</f>
        <v>-10349.016139692987</v>
      </c>
      <c r="F1171" s="3">
        <f>ROUND(2*E1171,0)/2</f>
        <v>-10349</v>
      </c>
      <c r="G1171" s="3">
        <f>C1171-(C$7+C$8*F1171)</f>
        <v>-9.5719999953871593E-3</v>
      </c>
      <c r="K1171" s="3">
        <f>G1171</f>
        <v>-9.5719999953871593E-3</v>
      </c>
      <c r="O1171" s="5">
        <f ca="1">+C$11+C$12*F1171</f>
        <v>-6.8407338348564959E-4</v>
      </c>
      <c r="Q1171" s="4">
        <f>C1171-15018.5</f>
        <v>31343.901599999997</v>
      </c>
    </row>
    <row r="1172" spans="1:31" x14ac:dyDescent="0.2">
      <c r="A1172" s="19" t="s">
        <v>2279</v>
      </c>
      <c r="B1172" s="59"/>
      <c r="C1172" s="60">
        <v>46363.593000000001</v>
      </c>
      <c r="D1172" s="60"/>
      <c r="E1172" s="19">
        <f>(C1172-C$7)/C$8</f>
        <v>-10347.007277362607</v>
      </c>
      <c r="F1172" s="3">
        <f>ROUND(2*E1172,0)/2</f>
        <v>-10347</v>
      </c>
      <c r="G1172" s="3">
        <f>C1172-(C$7+C$8*F1172)</f>
        <v>-4.3159999986528419E-3</v>
      </c>
      <c r="I1172" s="3">
        <f>G1172</f>
        <v>-4.3159999986528419E-3</v>
      </c>
      <c r="O1172" s="5">
        <f ca="1">+C$11+C$12*F1172</f>
        <v>-6.8444061363660304E-4</v>
      </c>
      <c r="Q1172" s="4">
        <f>C1172-15018.5</f>
        <v>31345.093000000001</v>
      </c>
    </row>
    <row r="1173" spans="1:31" x14ac:dyDescent="0.2">
      <c r="A1173" s="19" t="s">
        <v>2279</v>
      </c>
      <c r="B1173" s="59"/>
      <c r="C1173" s="60">
        <v>46418.743000000002</v>
      </c>
      <c r="D1173" s="60"/>
      <c r="E1173" s="19">
        <f>(C1173-C$7)/C$8</f>
        <v>-10254.016881592783</v>
      </c>
      <c r="F1173" s="3">
        <f>ROUND(2*E1173,0)/2</f>
        <v>-10254</v>
      </c>
      <c r="G1173" s="3">
        <f>C1173-(C$7+C$8*F1173)</f>
        <v>-1.0011999991547782E-2</v>
      </c>
      <c r="I1173" s="3">
        <f>G1173</f>
        <v>-1.0011999991547782E-2</v>
      </c>
      <c r="O1173" s="5">
        <f ca="1">+C$11+C$12*F1173</f>
        <v>-7.0151681565593744E-4</v>
      </c>
      <c r="Q1173" s="4">
        <f>C1173-15018.5</f>
        <v>31400.243000000002</v>
      </c>
    </row>
    <row r="1174" spans="1:31" x14ac:dyDescent="0.2">
      <c r="A1174" s="19" t="s">
        <v>2167</v>
      </c>
      <c r="B1174" s="59"/>
      <c r="C1174" s="60">
        <v>46422.294000000002</v>
      </c>
      <c r="D1174" s="60"/>
      <c r="E1174" s="19">
        <f>(C1174-C$7)/C$8</f>
        <v>-10248.029412954911</v>
      </c>
      <c r="F1174" s="3">
        <f>ROUND(2*E1174,0)/2</f>
        <v>-10248</v>
      </c>
      <c r="G1174" s="3">
        <f>C1174-(C$7+C$8*F1174)</f>
        <v>-1.7443999997340143E-2</v>
      </c>
      <c r="I1174" s="3">
        <f>G1174</f>
        <v>-1.7443999997340143E-2</v>
      </c>
      <c r="O1174" s="5">
        <f ca="1">+C$11+C$12*F1174</f>
        <v>-7.0261850610879779E-4</v>
      </c>
      <c r="Q1174" s="4">
        <f>C1174-15018.5</f>
        <v>31403.794000000002</v>
      </c>
      <c r="AC1174" s="3" t="s">
        <v>2108</v>
      </c>
      <c r="AE1174" s="3" t="s">
        <v>2155</v>
      </c>
    </row>
    <row r="1175" spans="1:31" x14ac:dyDescent="0.2">
      <c r="A1175" s="19" t="s">
        <v>2168</v>
      </c>
      <c r="B1175" s="59"/>
      <c r="C1175" s="60">
        <v>46428.224000000002</v>
      </c>
      <c r="D1175" s="60"/>
      <c r="E1175" s="19">
        <f>(C1175-C$7)/C$8</f>
        <v>-10238.03062697277</v>
      </c>
      <c r="F1175" s="3">
        <f>ROUND(2*E1175,0)/2</f>
        <v>-10238</v>
      </c>
      <c r="G1175" s="3">
        <f>C1175-(C$7+C$8*F1175)</f>
        <v>-1.8163999993703328E-2</v>
      </c>
      <c r="I1175" s="3">
        <f>G1175</f>
        <v>-1.8163999993703328E-2</v>
      </c>
      <c r="O1175" s="5">
        <f ca="1">+C$11+C$12*F1175</f>
        <v>-7.0445465686356503E-4</v>
      </c>
      <c r="Q1175" s="4">
        <f>C1175-15018.5</f>
        <v>31409.724000000002</v>
      </c>
      <c r="AC1175" s="3" t="s">
        <v>2140</v>
      </c>
    </row>
    <row r="1176" spans="1:31" x14ac:dyDescent="0.2">
      <c r="A1176" s="19" t="s">
        <v>2169</v>
      </c>
      <c r="B1176" s="59"/>
      <c r="C1176" s="60">
        <v>46441.279999999999</v>
      </c>
      <c r="D1176" s="60"/>
      <c r="E1176" s="19">
        <f>(C1176-C$7)/C$8</f>
        <v>-10216.016436452906</v>
      </c>
      <c r="F1176" s="3">
        <f>ROUND(2*E1176,0)/2</f>
        <v>-10216</v>
      </c>
      <c r="G1176" s="3">
        <f>C1176-(C$7+C$8*F1176)</f>
        <v>-9.7479999967617914E-3</v>
      </c>
      <c r="I1176" s="3">
        <f>G1176</f>
        <v>-9.7479999967617914E-3</v>
      </c>
      <c r="O1176" s="5">
        <f ca="1">+C$11+C$12*F1176</f>
        <v>-7.0849418852405276E-4</v>
      </c>
      <c r="Q1176" s="4">
        <f>C1176-15018.5</f>
        <v>31422.78</v>
      </c>
      <c r="AC1176" s="3" t="s">
        <v>2140</v>
      </c>
    </row>
    <row r="1177" spans="1:31" x14ac:dyDescent="0.2">
      <c r="A1177" s="19" t="s">
        <v>2279</v>
      </c>
      <c r="B1177" s="59"/>
      <c r="C1177" s="60">
        <v>46443.659</v>
      </c>
      <c r="D1177" s="60"/>
      <c r="E1177" s="19">
        <f>(C1177-C$7)/C$8</f>
        <v>-10212.005119108637</v>
      </c>
      <c r="F1177" s="3">
        <f>ROUND(2*E1177,0)/2</f>
        <v>-10212</v>
      </c>
      <c r="G1177" s="3">
        <f>C1177-(C$7+C$8*F1177)</f>
        <v>-3.0359999946085736E-3</v>
      </c>
      <c r="I1177" s="3">
        <f>G1177</f>
        <v>-3.0359999946085736E-3</v>
      </c>
      <c r="O1177" s="5">
        <f ca="1">+C$11+C$12*F1177</f>
        <v>-7.0922864882595965E-4</v>
      </c>
      <c r="Q1177" s="4">
        <f>C1177-15018.5</f>
        <v>31425.159</v>
      </c>
    </row>
    <row r="1178" spans="1:31" x14ac:dyDescent="0.2">
      <c r="A1178" s="19" t="s">
        <v>2279</v>
      </c>
      <c r="B1178" s="59"/>
      <c r="C1178" s="60">
        <v>46450.773999999998</v>
      </c>
      <c r="D1178" s="60"/>
      <c r="E1178" s="19">
        <f>(C1178-C$7)/C$8</f>
        <v>-10200.008262065987</v>
      </c>
      <c r="F1178" s="3">
        <f>ROUND(2*E1178,0)/2</f>
        <v>-10200</v>
      </c>
      <c r="G1178" s="3">
        <f>C1178-(C$7+C$8*F1178)</f>
        <v>-4.8999999999068677E-3</v>
      </c>
      <c r="I1178" s="3">
        <f>G1178</f>
        <v>-4.8999999999068677E-3</v>
      </c>
      <c r="O1178" s="5">
        <f ca="1">+C$11+C$12*F1178</f>
        <v>-7.1143202973168013E-4</v>
      </c>
      <c r="Q1178" s="4">
        <f>C1178-15018.5</f>
        <v>31432.273999999998</v>
      </c>
    </row>
    <row r="1179" spans="1:31" x14ac:dyDescent="0.2">
      <c r="A1179" s="19" t="s">
        <v>2169</v>
      </c>
      <c r="B1179" s="59"/>
      <c r="C1179" s="60">
        <v>46457.296999999999</v>
      </c>
      <c r="D1179" s="60"/>
      <c r="E1179" s="3">
        <f>(C1179-C$7)/C$8</f>
        <v>-10189.00959748563</v>
      </c>
      <c r="F1179" s="3">
        <f>ROUND(2*E1179,0)/2</f>
        <v>-10189</v>
      </c>
      <c r="G1179" s="3">
        <f>C1179-(C$7+C$8*F1179)</f>
        <v>-5.6919999988167547E-3</v>
      </c>
      <c r="I1179" s="3">
        <f>G1179</f>
        <v>-5.6919999988167547E-3</v>
      </c>
      <c r="O1179" s="5">
        <f ca="1">+C$11+C$12*F1179</f>
        <v>-7.1345179556192399E-4</v>
      </c>
      <c r="Q1179" s="4">
        <f>C1179-15018.5</f>
        <v>31438.796999999999</v>
      </c>
      <c r="AC1179" s="3" t="s">
        <v>2140</v>
      </c>
    </row>
    <row r="1180" spans="1:31" x14ac:dyDescent="0.2">
      <c r="A1180" s="19" t="s">
        <v>2168</v>
      </c>
      <c r="B1180" s="59"/>
      <c r="C1180" s="60">
        <v>46460.254999999997</v>
      </c>
      <c r="D1180" s="60"/>
      <c r="E1180" s="3">
        <f>(C1180-C$7)/C$8</f>
        <v>-10184.022007445976</v>
      </c>
      <c r="F1180" s="3">
        <f>ROUND(2*E1180,0)/2</f>
        <v>-10184</v>
      </c>
      <c r="G1180" s="3">
        <f>C1180-(C$7+C$8*F1180)</f>
        <v>-1.3052000002062414E-2</v>
      </c>
      <c r="I1180" s="3">
        <f>G1180</f>
        <v>-1.3052000002062414E-2</v>
      </c>
      <c r="O1180" s="5">
        <f ca="1">+C$11+C$12*F1180</f>
        <v>-7.1436987093930751E-4</v>
      </c>
      <c r="Q1180" s="4">
        <f>C1180-15018.5</f>
        <v>31441.754999999997</v>
      </c>
      <c r="AC1180" s="3" t="s">
        <v>2140</v>
      </c>
    </row>
    <row r="1181" spans="1:31" x14ac:dyDescent="0.2">
      <c r="A1181" s="19" t="s">
        <v>2279</v>
      </c>
      <c r="B1181" s="59"/>
      <c r="C1181" s="60">
        <v>46469.748</v>
      </c>
      <c r="D1181" s="60"/>
      <c r="E1181" s="3">
        <f>(C1181-C$7)/C$8</f>
        <v>-10168.015519194967</v>
      </c>
      <c r="F1181" s="3">
        <f>ROUND(2*E1181,0)/2</f>
        <v>-10168</v>
      </c>
      <c r="G1181" s="3">
        <f>C1181-(C$7+C$8*F1181)</f>
        <v>-9.2039999944972806E-3</v>
      </c>
      <c r="I1181" s="3">
        <f>G1181</f>
        <v>-9.2039999944972806E-3</v>
      </c>
      <c r="O1181" s="5">
        <f ca="1">+C$11+C$12*F1181</f>
        <v>-7.173077121469351E-4</v>
      </c>
      <c r="Q1181" s="4">
        <f>C1181-15018.5</f>
        <v>31451.248</v>
      </c>
    </row>
    <row r="1182" spans="1:31" x14ac:dyDescent="0.2">
      <c r="A1182" s="19" t="s">
        <v>2170</v>
      </c>
      <c r="B1182" s="59"/>
      <c r="C1182" s="60">
        <v>46547.44</v>
      </c>
      <c r="D1182" s="60"/>
      <c r="E1182" s="3">
        <f>(C1182-C$7)/C$8</f>
        <v>-10037.016247605678</v>
      </c>
      <c r="F1182" s="3">
        <f>ROUND(2*E1182,0)/2</f>
        <v>-10037</v>
      </c>
      <c r="G1182" s="3">
        <f>C1182-(C$7+C$8*F1182)</f>
        <v>-9.6359999952255748E-3</v>
      </c>
      <c r="I1182" s="3">
        <f>G1182</f>
        <v>-9.6359999952255748E-3</v>
      </c>
      <c r="O1182" s="5">
        <f ca="1">+C$11+C$12*F1182</f>
        <v>-7.4136128703438482E-4</v>
      </c>
      <c r="Q1182" s="4">
        <f>C1182-15018.5</f>
        <v>31528.940000000002</v>
      </c>
      <c r="AC1182" s="3" t="s">
        <v>2104</v>
      </c>
      <c r="AE1182" s="3" t="s">
        <v>2155</v>
      </c>
    </row>
    <row r="1183" spans="1:31" x14ac:dyDescent="0.2">
      <c r="A1183" s="101" t="s">
        <v>1650</v>
      </c>
      <c r="B1183" s="102" t="s">
        <v>2245</v>
      </c>
      <c r="C1183" s="103">
        <v>46547.442000000003</v>
      </c>
      <c r="D1183" s="103" t="s">
        <v>2319</v>
      </c>
      <c r="E1183" s="19">
        <f>(C1183-C$7)/C$8</f>
        <v>-10037.012875333845</v>
      </c>
      <c r="F1183" s="3">
        <f>ROUND(2*E1183,0)/2</f>
        <v>-10037</v>
      </c>
      <c r="G1183" s="3">
        <f>C1183-(C$7+C$8*F1183)</f>
        <v>-7.6359999948181212E-3</v>
      </c>
      <c r="I1183" s="3">
        <f>G1183</f>
        <v>-7.6359999948181212E-3</v>
      </c>
      <c r="O1183" s="5">
        <f ca="1">+C$11+C$12*F1183</f>
        <v>-7.4136128703438482E-4</v>
      </c>
      <c r="Q1183" s="4">
        <f>C1183-15018.5</f>
        <v>31528.942000000003</v>
      </c>
    </row>
    <row r="1184" spans="1:31" x14ac:dyDescent="0.2">
      <c r="A1184" s="19" t="s">
        <v>2171</v>
      </c>
      <c r="B1184" s="59"/>
      <c r="C1184" s="60">
        <v>46553.372000000003</v>
      </c>
      <c r="D1184" s="60"/>
      <c r="E1184" s="3">
        <f>(C1184-C$7)/C$8</f>
        <v>-10027.014089351704</v>
      </c>
      <c r="F1184" s="3">
        <f>ROUND(2*E1184,0)/2</f>
        <v>-10027</v>
      </c>
      <c r="G1184" s="3">
        <f>C1184-(C$7+C$8*F1184)</f>
        <v>-8.3559999911813065E-3</v>
      </c>
      <c r="I1184" s="3">
        <f>G1184</f>
        <v>-8.3559999911813065E-3</v>
      </c>
      <c r="O1184" s="5">
        <f ca="1">+C$11+C$12*F1184</f>
        <v>-7.4319743778915185E-4</v>
      </c>
      <c r="Q1184" s="4">
        <f>C1184-15018.5</f>
        <v>31534.872000000003</v>
      </c>
      <c r="AC1184" s="3" t="s">
        <v>2140</v>
      </c>
    </row>
    <row r="1185" spans="1:29" x14ac:dyDescent="0.2">
      <c r="A1185" s="19" t="s">
        <v>2171</v>
      </c>
      <c r="B1185" s="59"/>
      <c r="C1185" s="60">
        <v>46611.489000000001</v>
      </c>
      <c r="D1185" s="60"/>
      <c r="E1185" s="3">
        <f>(C1185-C$7)/C$8</f>
        <v>-9929.0209283189815</v>
      </c>
      <c r="F1185" s="3">
        <f>ROUND(2*E1185,0)/2</f>
        <v>-9929</v>
      </c>
      <c r="G1185" s="3">
        <f>C1185-(C$7+C$8*F1185)</f>
        <v>-1.2411999996402301E-2</v>
      </c>
      <c r="I1185" s="3">
        <f>G1185</f>
        <v>-1.2411999996402301E-2</v>
      </c>
      <c r="O1185" s="5">
        <f ca="1">+C$11+C$12*F1185</f>
        <v>-7.6119171518586998E-4</v>
      </c>
      <c r="Q1185" s="4">
        <f>C1185-15018.5</f>
        <v>31592.989000000001</v>
      </c>
      <c r="AC1185" s="3" t="s">
        <v>2140</v>
      </c>
    </row>
    <row r="1186" spans="1:29" x14ac:dyDescent="0.2">
      <c r="A1186" s="19" t="s">
        <v>2171</v>
      </c>
      <c r="B1186" s="59"/>
      <c r="C1186" s="60">
        <v>46611.493999999999</v>
      </c>
      <c r="D1186" s="60"/>
      <c r="E1186" s="3">
        <f>(C1186-C$7)/C$8</f>
        <v>-9929.0124976394072</v>
      </c>
      <c r="F1186" s="3">
        <f>ROUND(2*E1186,0)/2</f>
        <v>-9929</v>
      </c>
      <c r="G1186" s="3">
        <f>C1186-(C$7+C$8*F1186)</f>
        <v>-7.4119999990216456E-3</v>
      </c>
      <c r="I1186" s="3">
        <f>G1186</f>
        <v>-7.4119999990216456E-3</v>
      </c>
      <c r="O1186" s="5">
        <f ca="1">+C$11+C$12*F1186</f>
        <v>-7.6119171518586998E-4</v>
      </c>
      <c r="Q1186" s="4">
        <f>C1186-15018.5</f>
        <v>31592.993999999999</v>
      </c>
      <c r="AC1186" s="3" t="s">
        <v>2140</v>
      </c>
    </row>
    <row r="1187" spans="1:29" x14ac:dyDescent="0.2">
      <c r="A1187" s="19" t="s">
        <v>2171</v>
      </c>
      <c r="B1187" s="59"/>
      <c r="C1187" s="60">
        <v>46611.497000000003</v>
      </c>
      <c r="D1187" s="60"/>
      <c r="E1187" s="3">
        <f>(C1187-C$7)/C$8</f>
        <v>-9929.007439231651</v>
      </c>
      <c r="F1187" s="3">
        <f>ROUND(2*E1187,0)/2</f>
        <v>-9929</v>
      </c>
      <c r="G1187" s="3">
        <f>C1187-(C$7+C$8*F1187)</f>
        <v>-4.4119999947724864E-3</v>
      </c>
      <c r="I1187" s="3">
        <f>G1187</f>
        <v>-4.4119999947724864E-3</v>
      </c>
      <c r="O1187" s="5">
        <f ca="1">+C$11+C$12*F1187</f>
        <v>-7.6119171518586998E-4</v>
      </c>
      <c r="Q1187" s="4">
        <f>C1187-15018.5</f>
        <v>31592.997000000003</v>
      </c>
      <c r="AC1187" s="3" t="s">
        <v>2140</v>
      </c>
    </row>
    <row r="1188" spans="1:29" x14ac:dyDescent="0.2">
      <c r="A1188" s="19" t="s">
        <v>2171</v>
      </c>
      <c r="B1188" s="59"/>
      <c r="C1188" s="60">
        <v>46614.461000000003</v>
      </c>
      <c r="D1188" s="60"/>
      <c r="E1188" s="3">
        <f>(C1188-C$7)/C$8</f>
        <v>-9924.0097323764967</v>
      </c>
      <c r="F1188" s="3">
        <f>ROUND(2*E1188,0)/2</f>
        <v>-9924</v>
      </c>
      <c r="G1188" s="3">
        <f>C1188-(C$7+C$8*F1188)</f>
        <v>-5.7719999967957847E-3</v>
      </c>
      <c r="I1188" s="3">
        <f>G1188</f>
        <v>-5.7719999967957847E-3</v>
      </c>
      <c r="O1188" s="5">
        <f ca="1">+C$11+C$12*F1188</f>
        <v>-7.621097905632535E-4</v>
      </c>
      <c r="Q1188" s="4">
        <f>C1188-15018.5</f>
        <v>31595.961000000003</v>
      </c>
      <c r="AC1188" s="3" t="s">
        <v>2140</v>
      </c>
    </row>
    <row r="1189" spans="1:29" x14ac:dyDescent="0.2">
      <c r="A1189" s="19" t="s">
        <v>2171</v>
      </c>
      <c r="B1189" s="59"/>
      <c r="C1189" s="60">
        <v>46614.464</v>
      </c>
      <c r="D1189" s="60"/>
      <c r="E1189" s="3">
        <f>(C1189-C$7)/C$8</f>
        <v>-9924.0046739687532</v>
      </c>
      <c r="F1189" s="3">
        <f>ROUND(2*E1189,0)/2</f>
        <v>-9924</v>
      </c>
      <c r="G1189" s="3">
        <f>C1189-(C$7+C$8*F1189)</f>
        <v>-2.771999999822583E-3</v>
      </c>
      <c r="I1189" s="3">
        <f>G1189</f>
        <v>-2.771999999822583E-3</v>
      </c>
      <c r="O1189" s="5">
        <f ca="1">+C$11+C$12*F1189</f>
        <v>-7.621097905632535E-4</v>
      </c>
      <c r="Q1189" s="4">
        <f>C1189-15018.5</f>
        <v>31595.964</v>
      </c>
      <c r="AC1189" s="3" t="s">
        <v>2140</v>
      </c>
    </row>
    <row r="1190" spans="1:29" x14ac:dyDescent="0.2">
      <c r="A1190" s="19" t="s">
        <v>2171</v>
      </c>
      <c r="B1190" s="59"/>
      <c r="C1190" s="60">
        <v>46614.470999999998</v>
      </c>
      <c r="D1190" s="60"/>
      <c r="E1190" s="3">
        <f>(C1190-C$7)/C$8</f>
        <v>-9923.9928710173463</v>
      </c>
      <c r="F1190" s="3">
        <f>ROUND(2*E1190,0)/2</f>
        <v>-9924</v>
      </c>
      <c r="G1190" s="3">
        <f>C1190-(C$7+C$8*F1190)</f>
        <v>4.2279999979655258E-3</v>
      </c>
      <c r="I1190" s="3">
        <f>G1190</f>
        <v>4.2279999979655258E-3</v>
      </c>
      <c r="O1190" s="5">
        <f ca="1">+C$11+C$12*F1190</f>
        <v>-7.621097905632535E-4</v>
      </c>
      <c r="Q1190" s="4">
        <f>C1190-15018.5</f>
        <v>31595.970999999998</v>
      </c>
      <c r="AC1190" s="3" t="s">
        <v>2140</v>
      </c>
    </row>
    <row r="1191" spans="1:29" x14ac:dyDescent="0.2">
      <c r="A1191" s="19" t="s">
        <v>2171</v>
      </c>
      <c r="B1191" s="59"/>
      <c r="C1191" s="60">
        <v>46614.474000000002</v>
      </c>
      <c r="D1191" s="60"/>
      <c r="E1191" s="3">
        <f>(C1191-C$7)/C$8</f>
        <v>-9923.98781260959</v>
      </c>
      <c r="F1191" s="3">
        <f>ROUND(2*E1191,0)/2</f>
        <v>-9924</v>
      </c>
      <c r="G1191" s="3">
        <f>C1191-(C$7+C$8*F1191)</f>
        <v>7.2280000022146851E-3</v>
      </c>
      <c r="I1191" s="3">
        <f>G1191</f>
        <v>7.2280000022146851E-3</v>
      </c>
      <c r="O1191" s="5">
        <f ca="1">+C$11+C$12*F1191</f>
        <v>-7.621097905632535E-4</v>
      </c>
      <c r="Q1191" s="4">
        <f>C1191-15018.5</f>
        <v>31595.974000000002</v>
      </c>
      <c r="AC1191" s="3" t="s">
        <v>2140</v>
      </c>
    </row>
    <row r="1192" spans="1:29" x14ac:dyDescent="0.2">
      <c r="A1192" s="19" t="s">
        <v>2171</v>
      </c>
      <c r="B1192" s="59"/>
      <c r="C1192" s="60">
        <v>46633.432999999997</v>
      </c>
      <c r="D1192" s="60"/>
      <c r="E1192" s="3">
        <f>(C1192-C$7)/C$8</f>
        <v>-9892.0203617773223</v>
      </c>
      <c r="F1192" s="3">
        <f>ROUND(2*E1192,0)/2</f>
        <v>-9892</v>
      </c>
      <c r="G1192" s="3">
        <f>C1192-(C$7+C$8*F1192)</f>
        <v>-1.2075999999069609E-2</v>
      </c>
      <c r="I1192" s="3">
        <f>G1192</f>
        <v>-1.2075999999069609E-2</v>
      </c>
      <c r="O1192" s="5">
        <f ca="1">+C$11+C$12*F1192</f>
        <v>-7.6798547297850846E-4</v>
      </c>
      <c r="Q1192" s="4">
        <f>C1192-15018.5</f>
        <v>31614.932999999997</v>
      </c>
      <c r="AC1192" s="3" t="s">
        <v>2140</v>
      </c>
    </row>
    <row r="1193" spans="1:29" x14ac:dyDescent="0.2">
      <c r="A1193" s="19" t="s">
        <v>2171</v>
      </c>
      <c r="B1193" s="59"/>
      <c r="C1193" s="60">
        <v>46633.432999999997</v>
      </c>
      <c r="D1193" s="60"/>
      <c r="E1193" s="3">
        <f>(C1193-C$7)/C$8</f>
        <v>-9892.0203617773223</v>
      </c>
      <c r="F1193" s="3">
        <f>ROUND(2*E1193,0)/2</f>
        <v>-9892</v>
      </c>
      <c r="G1193" s="3">
        <f>C1193-(C$7+C$8*F1193)</f>
        <v>-1.2075999999069609E-2</v>
      </c>
      <c r="I1193" s="3">
        <f>G1193</f>
        <v>-1.2075999999069609E-2</v>
      </c>
      <c r="O1193" s="5">
        <f ca="1">+C$11+C$12*F1193</f>
        <v>-7.6798547297850846E-4</v>
      </c>
      <c r="Q1193" s="4">
        <f>C1193-15018.5</f>
        <v>31614.932999999997</v>
      </c>
      <c r="AC1193" s="3" t="s">
        <v>2140</v>
      </c>
    </row>
    <row r="1194" spans="1:29" x14ac:dyDescent="0.2">
      <c r="A1194" s="19" t="s">
        <v>2171</v>
      </c>
      <c r="B1194" s="59"/>
      <c r="C1194" s="60">
        <v>46646.483999999997</v>
      </c>
      <c r="D1194" s="60"/>
      <c r="E1194" s="3">
        <f>(C1194-C$7)/C$8</f>
        <v>-9870.0146019370331</v>
      </c>
      <c r="F1194" s="3">
        <f>ROUND(2*E1194,0)/2</f>
        <v>-9870</v>
      </c>
      <c r="G1194" s="3">
        <f>C1194-(C$7+C$8*F1194)</f>
        <v>-8.6599999995087273E-3</v>
      </c>
      <c r="I1194" s="3">
        <f>G1194</f>
        <v>-8.6599999995087273E-3</v>
      </c>
      <c r="O1194" s="5">
        <f ca="1">+C$11+C$12*F1194</f>
        <v>-7.7202500463899619E-4</v>
      </c>
      <c r="Q1194" s="4">
        <f>C1194-15018.5</f>
        <v>31627.983999999997</v>
      </c>
      <c r="AC1194" s="3" t="s">
        <v>2140</v>
      </c>
    </row>
    <row r="1195" spans="1:29" x14ac:dyDescent="0.2">
      <c r="A1195" s="19" t="s">
        <v>2171</v>
      </c>
      <c r="B1195" s="59"/>
      <c r="C1195" s="60">
        <v>46646.491999999998</v>
      </c>
      <c r="D1195" s="60"/>
      <c r="E1195" s="3">
        <f>(C1195-C$7)/C$8</f>
        <v>-9870.0011128497026</v>
      </c>
      <c r="F1195" s="3">
        <f>ROUND(2*E1195,0)/2</f>
        <v>-9870</v>
      </c>
      <c r="G1195" s="3">
        <f>C1195-(C$7+C$8*F1195)</f>
        <v>-6.5999999787891284E-4</v>
      </c>
      <c r="I1195" s="3">
        <f>G1195</f>
        <v>-6.5999999787891284E-4</v>
      </c>
      <c r="O1195" s="5">
        <f ca="1">+C$11+C$12*F1195</f>
        <v>-7.7202500463899619E-4</v>
      </c>
      <c r="Q1195" s="4">
        <f>C1195-15018.5</f>
        <v>31627.991999999998</v>
      </c>
      <c r="AC1195" s="3" t="s">
        <v>2140</v>
      </c>
    </row>
    <row r="1196" spans="1:29" x14ac:dyDescent="0.2">
      <c r="A1196" s="19" t="s">
        <v>2171</v>
      </c>
      <c r="B1196" s="59"/>
      <c r="C1196" s="60">
        <v>46646.498</v>
      </c>
      <c r="D1196" s="60"/>
      <c r="E1196" s="3">
        <f>(C1196-C$7)/C$8</f>
        <v>-9869.9909960342029</v>
      </c>
      <c r="F1196" s="3">
        <f>ROUND(2*E1196,0)/2</f>
        <v>-9870</v>
      </c>
      <c r="G1196" s="3">
        <f>C1196-(C$7+C$8*F1196)</f>
        <v>5.340000003343448E-3</v>
      </c>
      <c r="I1196" s="3">
        <f>G1196</f>
        <v>5.340000003343448E-3</v>
      </c>
      <c r="O1196" s="5">
        <f ca="1">+C$11+C$12*F1196</f>
        <v>-7.7202500463899619E-4</v>
      </c>
      <c r="Q1196" s="4">
        <f>C1196-15018.5</f>
        <v>31627.998</v>
      </c>
      <c r="AC1196" s="3" t="s">
        <v>2140</v>
      </c>
    </row>
    <row r="1197" spans="1:29" x14ac:dyDescent="0.2">
      <c r="A1197" s="19" t="s">
        <v>2171</v>
      </c>
      <c r="B1197" s="59"/>
      <c r="C1197" s="60">
        <v>46646.5</v>
      </c>
      <c r="D1197" s="60"/>
      <c r="E1197" s="3">
        <f>(C1197-C$7)/C$8</f>
        <v>-9869.9876237623703</v>
      </c>
      <c r="F1197" s="3">
        <f>ROUND(2*E1197,0)/2</f>
        <v>-9870</v>
      </c>
      <c r="G1197" s="3">
        <f>C1197-(C$7+C$8*F1197)</f>
        <v>7.3400000037509017E-3</v>
      </c>
      <c r="I1197" s="3">
        <f>G1197</f>
        <v>7.3400000037509017E-3</v>
      </c>
      <c r="O1197" s="5">
        <f ca="1">+C$11+C$12*F1197</f>
        <v>-7.7202500463899619E-4</v>
      </c>
      <c r="Q1197" s="4">
        <f>C1197-15018.5</f>
        <v>31628</v>
      </c>
      <c r="AC1197" s="3" t="s">
        <v>2140</v>
      </c>
    </row>
    <row r="1198" spans="1:29" x14ac:dyDescent="0.2">
      <c r="A1198" s="19" t="s">
        <v>2171</v>
      </c>
      <c r="B1198" s="59"/>
      <c r="C1198" s="60">
        <v>46649.438999999998</v>
      </c>
      <c r="D1198" s="60"/>
      <c r="E1198" s="3">
        <f>(C1198-C$7)/C$8</f>
        <v>-9865.0320703051202</v>
      </c>
      <c r="F1198" s="3">
        <f>ROUND(2*E1198,0)/2</f>
        <v>-9865</v>
      </c>
      <c r="G1198" s="3">
        <f>C1198-(C$7+C$8*F1198)</f>
        <v>-1.9019999999727588E-2</v>
      </c>
      <c r="I1198" s="3">
        <f>G1198</f>
        <v>-1.9019999999727588E-2</v>
      </c>
      <c r="O1198" s="5">
        <f ca="1">+C$11+C$12*F1198</f>
        <v>-7.729430800163797E-4</v>
      </c>
      <c r="Q1198" s="4">
        <f>C1198-15018.5</f>
        <v>31630.938999999998</v>
      </c>
      <c r="AC1198" s="3" t="s">
        <v>2140</v>
      </c>
    </row>
    <row r="1199" spans="1:29" x14ac:dyDescent="0.2">
      <c r="A1199" s="101" t="s">
        <v>1692</v>
      </c>
      <c r="B1199" s="102" t="s">
        <v>2245</v>
      </c>
      <c r="C1199" s="103">
        <v>46649.457999999999</v>
      </c>
      <c r="D1199" s="103" t="s">
        <v>2319</v>
      </c>
      <c r="E1199" s="19">
        <f>(C1199-C$7)/C$8</f>
        <v>-9865.0000337227157</v>
      </c>
      <c r="F1199" s="3">
        <f>ROUND(2*E1199,0)/2</f>
        <v>-9865</v>
      </c>
      <c r="G1199" s="3">
        <f>C1199-(C$7+C$8*F1199)</f>
        <v>-1.9999999494757503E-5</v>
      </c>
      <c r="I1199" s="3">
        <f>G1199</f>
        <v>-1.9999999494757503E-5</v>
      </c>
      <c r="O1199" s="5">
        <f ca="1">+C$11+C$12*F1199</f>
        <v>-7.729430800163797E-4</v>
      </c>
      <c r="Q1199" s="4">
        <f>C1199-15018.5</f>
        <v>31630.957999999999</v>
      </c>
    </row>
    <row r="1200" spans="1:29" x14ac:dyDescent="0.2">
      <c r="A1200" s="19" t="s">
        <v>2171</v>
      </c>
      <c r="B1200" s="59"/>
      <c r="C1200" s="60">
        <v>46652.413999999997</v>
      </c>
      <c r="D1200" s="60"/>
      <c r="E1200" s="3">
        <f>(C1200-C$7)/C$8</f>
        <v>-9860.0158159548919</v>
      </c>
      <c r="F1200" s="3">
        <f>ROUND(2*E1200,0)/2</f>
        <v>-9860</v>
      </c>
      <c r="G1200" s="3">
        <f>C1200-(C$7+C$8*F1200)</f>
        <v>-9.3799999958719127E-3</v>
      </c>
      <c r="I1200" s="3">
        <f>G1200</f>
        <v>-9.3799999958719127E-3</v>
      </c>
      <c r="O1200" s="5">
        <f ca="1">+C$11+C$12*F1200</f>
        <v>-7.7386115539376321E-4</v>
      </c>
      <c r="Q1200" s="4">
        <f>C1200-15018.5</f>
        <v>31633.913999999997</v>
      </c>
      <c r="AC1200" s="3" t="s">
        <v>2140</v>
      </c>
    </row>
    <row r="1201" spans="1:31" x14ac:dyDescent="0.2">
      <c r="A1201" s="19" t="s">
        <v>2172</v>
      </c>
      <c r="B1201" s="59"/>
      <c r="C1201" s="60">
        <v>46694.521999999997</v>
      </c>
      <c r="D1201" s="60"/>
      <c r="E1201" s="3">
        <f>(C1201-C$7)/C$8</f>
        <v>-9789.0160048021153</v>
      </c>
      <c r="F1201" s="3">
        <f>ROUND(2*E1201,0)/2</f>
        <v>-9789</v>
      </c>
      <c r="G1201" s="3">
        <f>C1201-(C$7+C$8*F1201)</f>
        <v>-9.4919999974081293E-3</v>
      </c>
      <c r="I1201" s="3">
        <f>G1201</f>
        <v>-9.4919999974081293E-3</v>
      </c>
      <c r="O1201" s="5">
        <f ca="1">+C$11+C$12*F1201</f>
        <v>-7.8689782575261011E-4</v>
      </c>
      <c r="Q1201" s="4">
        <f>C1201-15018.5</f>
        <v>31676.021999999997</v>
      </c>
      <c r="AC1201" s="3" t="s">
        <v>2140</v>
      </c>
    </row>
    <row r="1202" spans="1:31" x14ac:dyDescent="0.2">
      <c r="A1202" s="19" t="s">
        <v>2172</v>
      </c>
      <c r="B1202" s="59"/>
      <c r="C1202" s="60">
        <v>46694.527000000002</v>
      </c>
      <c r="D1202" s="60"/>
      <c r="E1202" s="3">
        <f>(C1202-C$7)/C$8</f>
        <v>-9789.0075741225264</v>
      </c>
      <c r="F1202" s="3">
        <f>ROUND(2*E1202,0)/2</f>
        <v>-9789</v>
      </c>
      <c r="G1202" s="3">
        <f>C1202-(C$7+C$8*F1202)</f>
        <v>-4.4919999927515164E-3</v>
      </c>
      <c r="I1202" s="3">
        <f>G1202</f>
        <v>-4.4919999927515164E-3</v>
      </c>
      <c r="O1202" s="5">
        <f ca="1">+C$11+C$12*F1202</f>
        <v>-7.8689782575261011E-4</v>
      </c>
      <c r="Q1202" s="4">
        <f>C1202-15018.5</f>
        <v>31676.027000000002</v>
      </c>
      <c r="AC1202" s="3" t="s">
        <v>2140</v>
      </c>
    </row>
    <row r="1203" spans="1:31" x14ac:dyDescent="0.2">
      <c r="A1203" s="19" t="s">
        <v>2279</v>
      </c>
      <c r="B1203" s="59"/>
      <c r="C1203" s="60">
        <v>46723.59</v>
      </c>
      <c r="D1203" s="60"/>
      <c r="E1203" s="3">
        <f>(C1203-C$7)/C$8</f>
        <v>-9740.0034059945501</v>
      </c>
      <c r="F1203" s="3">
        <f>ROUND(2*E1203,0)/2</f>
        <v>-9740</v>
      </c>
      <c r="G1203" s="3">
        <f>C1203-(C$7+C$8*F1203)</f>
        <v>-2.0199999999022111E-3</v>
      </c>
      <c r="I1203" s="3">
        <f>G1203</f>
        <v>-2.0199999999022111E-3</v>
      </c>
      <c r="O1203" s="5">
        <f ca="1">+C$11+C$12*F1203</f>
        <v>-7.9589496445096907E-4</v>
      </c>
      <c r="Q1203" s="4">
        <f>C1203-15018.5</f>
        <v>31705.089999999997</v>
      </c>
    </row>
    <row r="1204" spans="1:31" x14ac:dyDescent="0.2">
      <c r="A1204" s="19" t="s">
        <v>2279</v>
      </c>
      <c r="B1204" s="59"/>
      <c r="C1204" s="60">
        <v>46756.800000000003</v>
      </c>
      <c r="D1204" s="60"/>
      <c r="E1204" s="3">
        <f>(C1204-C$7)/C$8</f>
        <v>-9684.0068322227216</v>
      </c>
      <c r="F1204" s="3">
        <f>ROUND(2*E1204,0)/2</f>
        <v>-9684</v>
      </c>
      <c r="G1204" s="3">
        <f>C1204-(C$7+C$8*F1204)</f>
        <v>-4.0519999965908937E-3</v>
      </c>
      <c r="I1204" s="3">
        <f>G1204</f>
        <v>-4.0519999965908937E-3</v>
      </c>
      <c r="O1204" s="5">
        <f ca="1">+C$11+C$12*F1204</f>
        <v>-8.0617740867766521E-4</v>
      </c>
      <c r="Q1204" s="4">
        <f>C1204-15018.5</f>
        <v>31738.300000000003</v>
      </c>
    </row>
    <row r="1205" spans="1:31" x14ac:dyDescent="0.2">
      <c r="A1205" s="19" t="s">
        <v>2173</v>
      </c>
      <c r="B1205" s="59"/>
      <c r="C1205" s="60">
        <v>46757.392999999996</v>
      </c>
      <c r="D1205" s="60"/>
      <c r="E1205" s="3">
        <f>(C1205-C$7)/C$8</f>
        <v>-9683.0069536245192</v>
      </c>
      <c r="F1205" s="3">
        <f>ROUND(2*E1205,0)/2</f>
        <v>-9683</v>
      </c>
      <c r="G1205" s="3">
        <f>C1205-(C$7+C$8*F1205)</f>
        <v>-4.1239999991375953E-3</v>
      </c>
      <c r="I1205" s="3">
        <f>G1205</f>
        <v>-4.1239999991375953E-3</v>
      </c>
      <c r="O1205" s="5">
        <f ca="1">+C$11+C$12*F1205</f>
        <v>-8.0636102375314183E-4</v>
      </c>
      <c r="Q1205" s="4">
        <f>C1205-15018.5</f>
        <v>31738.892999999996</v>
      </c>
      <c r="AC1205" s="3" t="s">
        <v>2102</v>
      </c>
      <c r="AE1205" s="3" t="s">
        <v>2133</v>
      </c>
    </row>
    <row r="1206" spans="1:31" x14ac:dyDescent="0.2">
      <c r="A1206" s="19" t="s">
        <v>2173</v>
      </c>
      <c r="B1206" s="59"/>
      <c r="C1206" s="60">
        <v>46760.358999999997</v>
      </c>
      <c r="D1206" s="60"/>
      <c r="E1206" s="3">
        <f>(C1206-C$7)/C$8</f>
        <v>-9678.0058744975322</v>
      </c>
      <c r="F1206" s="3">
        <f>ROUND(2*E1206,0)/2</f>
        <v>-9678</v>
      </c>
      <c r="G1206" s="3">
        <f>C1206-(C$7+C$8*F1206)</f>
        <v>-3.48400000075344E-3</v>
      </c>
      <c r="I1206" s="3">
        <f>G1206</f>
        <v>-3.48400000075344E-3</v>
      </c>
      <c r="O1206" s="5">
        <f ca="1">+C$11+C$12*F1206</f>
        <v>-8.0727909913052556E-4</v>
      </c>
      <c r="Q1206" s="4">
        <f>C1206-15018.5</f>
        <v>31741.858999999997</v>
      </c>
      <c r="AC1206" s="3" t="s">
        <v>2108</v>
      </c>
      <c r="AE1206" s="3" t="s">
        <v>2133</v>
      </c>
    </row>
    <row r="1207" spans="1:31" x14ac:dyDescent="0.2">
      <c r="A1207" s="19" t="s">
        <v>2173</v>
      </c>
      <c r="B1207" s="59"/>
      <c r="C1207" s="60">
        <v>46766.288999999997</v>
      </c>
      <c r="D1207" s="60"/>
      <c r="E1207" s="3">
        <f>(C1207-C$7)/C$8</f>
        <v>-9668.0070885153909</v>
      </c>
      <c r="F1207" s="3">
        <f>ROUND(2*E1207,0)/2</f>
        <v>-9668</v>
      </c>
      <c r="G1207" s="3">
        <f>C1207-(C$7+C$8*F1207)</f>
        <v>-4.2039999971166253E-3</v>
      </c>
      <c r="I1207" s="3">
        <f>G1207</f>
        <v>-4.2039999971166253E-3</v>
      </c>
      <c r="O1207" s="5">
        <f ca="1">+C$11+C$12*F1207</f>
        <v>-8.0911524988529259E-4</v>
      </c>
      <c r="Q1207" s="4">
        <f>C1207-15018.5</f>
        <v>31747.788999999997</v>
      </c>
      <c r="AC1207" s="3" t="s">
        <v>2112</v>
      </c>
      <c r="AE1207" s="3" t="s">
        <v>2133</v>
      </c>
    </row>
    <row r="1208" spans="1:31" x14ac:dyDescent="0.2">
      <c r="A1208" s="19" t="s">
        <v>2173</v>
      </c>
      <c r="B1208" s="59"/>
      <c r="C1208" s="60">
        <v>46795.349000000002</v>
      </c>
      <c r="D1208" s="60"/>
      <c r="E1208" s="3">
        <f>(C1208-C$7)/C$8</f>
        <v>-9619.0079787951454</v>
      </c>
      <c r="F1208" s="3">
        <f>ROUND(2*E1208,0)/2</f>
        <v>-9619</v>
      </c>
      <c r="G1208" s="3">
        <f>C1208-(C$7+C$8*F1208)</f>
        <v>-4.7319999939645641E-3</v>
      </c>
      <c r="I1208" s="3">
        <f>G1208</f>
        <v>-4.7319999939645641E-3</v>
      </c>
      <c r="O1208" s="5">
        <f ca="1">+C$11+C$12*F1208</f>
        <v>-8.1811238858365176E-4</v>
      </c>
      <c r="Q1208" s="4">
        <f>C1208-15018.5</f>
        <v>31776.849000000002</v>
      </c>
      <c r="AC1208" s="3" t="s">
        <v>2135</v>
      </c>
      <c r="AE1208" s="3" t="s">
        <v>2133</v>
      </c>
    </row>
    <row r="1209" spans="1:31" x14ac:dyDescent="0.2">
      <c r="A1209" s="19" t="s">
        <v>2279</v>
      </c>
      <c r="B1209" s="59"/>
      <c r="C1209" s="60">
        <v>46816.703000000001</v>
      </c>
      <c r="D1209" s="60"/>
      <c r="E1209" s="3">
        <f>(C1209-C$7)/C$8</f>
        <v>-9583.0022324439451</v>
      </c>
      <c r="F1209" s="3">
        <f>ROUND(2*E1209,0)/2</f>
        <v>-9583</v>
      </c>
      <c r="G1209" s="3">
        <f>C1209-(C$7+C$8*F1209)</f>
        <v>-1.3239999971119687E-3</v>
      </c>
      <c r="I1209" s="3">
        <f>G1209</f>
        <v>-1.3239999971119687E-3</v>
      </c>
      <c r="O1209" s="5">
        <f ca="1">+C$11+C$12*F1209</f>
        <v>-8.2472253130081341E-4</v>
      </c>
      <c r="Q1209" s="4">
        <f>C1209-15018.5</f>
        <v>31798.203000000001</v>
      </c>
    </row>
    <row r="1210" spans="1:31" x14ac:dyDescent="0.2">
      <c r="A1210" s="19" t="s">
        <v>2174</v>
      </c>
      <c r="B1210" s="59"/>
      <c r="C1210" s="60">
        <v>46827.371800000001</v>
      </c>
      <c r="D1210" s="60"/>
      <c r="E1210" s="3">
        <f>(C1210-C$7)/C$8</f>
        <v>-9565.0131855828567</v>
      </c>
      <c r="F1210" s="3">
        <f>ROUND(2*E1210,0)/2</f>
        <v>-9565</v>
      </c>
      <c r="G1210" s="3">
        <f>C1210-(C$7+C$8*F1210)</f>
        <v>-7.8199999989010394E-3</v>
      </c>
      <c r="J1210" s="3">
        <f>G1210</f>
        <v>-7.8199999989010394E-3</v>
      </c>
      <c r="O1210" s="5">
        <f ca="1">+C$11+C$12*F1210</f>
        <v>-8.2802760265939424E-4</v>
      </c>
      <c r="Q1210" s="4">
        <f>C1210-15018.5</f>
        <v>31808.871800000001</v>
      </c>
      <c r="AC1210" s="3" t="s">
        <v>2128</v>
      </c>
    </row>
    <row r="1211" spans="1:31" x14ac:dyDescent="0.2">
      <c r="A1211" s="19" t="s">
        <v>2173</v>
      </c>
      <c r="B1211" s="59"/>
      <c r="C1211" s="60">
        <v>46836.271000000001</v>
      </c>
      <c r="D1211" s="60"/>
      <c r="E1211" s="3">
        <f>(C1211-C$7)/C$8</f>
        <v>-9550.0079248387992</v>
      </c>
      <c r="F1211" s="3">
        <f>ROUND(2*E1211,0)/2</f>
        <v>-9550</v>
      </c>
      <c r="G1211" s="3">
        <f>C1211-(C$7+C$8*F1211)</f>
        <v>-4.6999999976833351E-3</v>
      </c>
      <c r="I1211" s="3">
        <f>G1211</f>
        <v>-4.6999999976833351E-3</v>
      </c>
      <c r="O1211" s="5">
        <f ca="1">+C$11+C$12*F1211</f>
        <v>-8.30781828791545E-4</v>
      </c>
      <c r="Q1211" s="4">
        <f>C1211-15018.5</f>
        <v>31817.771000000001</v>
      </c>
      <c r="AC1211" s="3" t="s">
        <v>2135</v>
      </c>
      <c r="AE1211" s="3" t="s">
        <v>2133</v>
      </c>
    </row>
    <row r="1212" spans="1:31" x14ac:dyDescent="0.2">
      <c r="A1212" s="19" t="s">
        <v>2173</v>
      </c>
      <c r="B1212" s="59"/>
      <c r="C1212" s="60">
        <v>46843.387000000002</v>
      </c>
      <c r="D1212" s="60"/>
      <c r="E1212" s="3">
        <f>(C1212-C$7)/C$8</f>
        <v>-9538.0093816602275</v>
      </c>
      <c r="F1212" s="3">
        <f>ROUND(2*E1212,0)/2</f>
        <v>-9538</v>
      </c>
      <c r="G1212" s="3">
        <f>C1212-(C$7+C$8*F1212)</f>
        <v>-5.563999991863966E-3</v>
      </c>
      <c r="I1212" s="3">
        <f>G1212</f>
        <v>-5.563999991863966E-3</v>
      </c>
      <c r="O1212" s="5">
        <f ca="1">+C$11+C$12*F1212</f>
        <v>-8.3298520969726569E-4</v>
      </c>
      <c r="Q1212" s="4">
        <f>C1212-15018.5</f>
        <v>31824.887000000002</v>
      </c>
      <c r="AC1212" s="3" t="s">
        <v>2108</v>
      </c>
      <c r="AE1212" s="3" t="s">
        <v>2133</v>
      </c>
    </row>
    <row r="1213" spans="1:31" x14ac:dyDescent="0.2">
      <c r="A1213" s="19" t="s">
        <v>2279</v>
      </c>
      <c r="B1213" s="59"/>
      <c r="C1213" s="60">
        <v>46857.620999999999</v>
      </c>
      <c r="D1213" s="60"/>
      <c r="E1213" s="3">
        <f>(C1213-C$7)/C$8</f>
        <v>-9514.0089230312642</v>
      </c>
      <c r="F1213" s="3">
        <f>ROUND(2*E1213,0)/2</f>
        <v>-9514</v>
      </c>
      <c r="G1213" s="3">
        <f>C1213-(C$7+C$8*F1213)</f>
        <v>-5.292000001645647E-3</v>
      </c>
      <c r="I1213" s="3">
        <f>G1213</f>
        <v>-5.292000001645647E-3</v>
      </c>
      <c r="O1213" s="5">
        <f ca="1">+C$11+C$12*F1213</f>
        <v>-8.3739197150870686E-4</v>
      </c>
      <c r="Q1213" s="4">
        <f>C1213-15018.5</f>
        <v>31839.120999999999</v>
      </c>
    </row>
    <row r="1214" spans="1:31" x14ac:dyDescent="0.2">
      <c r="A1214" s="19" t="s">
        <v>2175</v>
      </c>
      <c r="B1214" s="59"/>
      <c r="C1214" s="60">
        <v>46865.332999999999</v>
      </c>
      <c r="D1214" s="60"/>
      <c r="E1214" s="3">
        <f>(C1214-C$7)/C$8</f>
        <v>-9501.0054428467338</v>
      </c>
      <c r="F1214" s="3">
        <f>ROUND(2*E1214,0)/2</f>
        <v>-9501</v>
      </c>
      <c r="G1214" s="3">
        <f>C1214-(C$7+C$8*F1214)</f>
        <v>-3.2280000013997778E-3</v>
      </c>
      <c r="I1214" s="3">
        <f>G1214</f>
        <v>-3.2280000013997778E-3</v>
      </c>
      <c r="O1214" s="5">
        <f ca="1">+C$11+C$12*F1214</f>
        <v>-8.3977896748990417E-4</v>
      </c>
      <c r="Q1214" s="4">
        <f>C1214-15018.5</f>
        <v>31846.832999999999</v>
      </c>
      <c r="AC1214" s="3" t="s">
        <v>2140</v>
      </c>
      <c r="AE1214" s="3" t="s">
        <v>2037</v>
      </c>
    </row>
    <row r="1215" spans="1:31" x14ac:dyDescent="0.2">
      <c r="A1215" s="19" t="s">
        <v>2176</v>
      </c>
      <c r="B1215" s="59"/>
      <c r="C1215" s="60">
        <v>46884.305999999997</v>
      </c>
      <c r="D1215" s="60"/>
      <c r="E1215" s="3">
        <f>(C1215-C$7)/C$8</f>
        <v>-9469.0143861116358</v>
      </c>
      <c r="F1215" s="3">
        <f>ROUND(2*E1215,0)/2</f>
        <v>-9469</v>
      </c>
      <c r="G1215" s="3">
        <f>C1215-(C$7+C$8*F1215)</f>
        <v>-8.5319999998318963E-3</v>
      </c>
      <c r="I1215" s="3">
        <f>G1215</f>
        <v>-8.5319999998318963E-3</v>
      </c>
      <c r="O1215" s="5">
        <f ca="1">+C$11+C$12*F1215</f>
        <v>-8.4565464990515892E-4</v>
      </c>
      <c r="Q1215" s="4">
        <f>C1215-15018.5</f>
        <v>31865.805999999997</v>
      </c>
      <c r="AC1215" s="3" t="s">
        <v>2135</v>
      </c>
      <c r="AE1215" s="3" t="s">
        <v>2133</v>
      </c>
    </row>
    <row r="1216" spans="1:31" x14ac:dyDescent="0.2">
      <c r="A1216" s="19" t="s">
        <v>2178</v>
      </c>
      <c r="B1216" s="59"/>
      <c r="C1216" s="60">
        <v>46910.400000000001</v>
      </c>
      <c r="D1216" s="60"/>
      <c r="E1216" s="3">
        <f>(C1216-C$7)/C$8</f>
        <v>-9425.0163555183772</v>
      </c>
      <c r="F1216" s="3">
        <f>ROUND(2*E1216,0)/2</f>
        <v>-9425</v>
      </c>
      <c r="G1216" s="3">
        <f>C1216-(C$7+C$8*F1216)</f>
        <v>-9.6999999950639904E-3</v>
      </c>
      <c r="I1216" s="3">
        <f>G1216</f>
        <v>-9.6999999950639904E-3</v>
      </c>
      <c r="O1216" s="5">
        <f ca="1">+C$11+C$12*F1216</f>
        <v>-8.5373371322613437E-4</v>
      </c>
      <c r="Q1216" s="4">
        <f>C1216-15018.5</f>
        <v>31891.9</v>
      </c>
      <c r="AC1216" s="3" t="s">
        <v>2108</v>
      </c>
      <c r="AE1216" s="3" t="s">
        <v>2177</v>
      </c>
    </row>
    <row r="1217" spans="1:29" x14ac:dyDescent="0.2">
      <c r="A1217" s="19" t="s">
        <v>2174</v>
      </c>
      <c r="B1217" s="59"/>
      <c r="C1217" s="60">
        <v>46939.483</v>
      </c>
      <c r="D1217" s="60"/>
      <c r="E1217" s="3">
        <f>(C1217-C$7)/C$8</f>
        <v>-9375.9784646720746</v>
      </c>
      <c r="F1217" s="3">
        <f>ROUND(2*E1217,0)/2</f>
        <v>-9376</v>
      </c>
      <c r="G1217" s="3">
        <f>C1217-(C$7+C$8*F1217)</f>
        <v>1.2772000001859851E-2</v>
      </c>
      <c r="I1217" s="3">
        <f>G1217</f>
        <v>1.2772000001859851E-2</v>
      </c>
      <c r="O1217" s="5">
        <f ca="1">+C$11+C$12*F1217</f>
        <v>-8.6273085192449354E-4</v>
      </c>
      <c r="Q1217" s="4">
        <f>C1217-15018.5</f>
        <v>31920.983</v>
      </c>
      <c r="AC1217" s="3" t="s">
        <v>2140</v>
      </c>
    </row>
    <row r="1218" spans="1:29" x14ac:dyDescent="0.2">
      <c r="A1218" s="19" t="s">
        <v>2179</v>
      </c>
      <c r="B1218" s="59"/>
      <c r="C1218" s="60">
        <v>47006.470999999998</v>
      </c>
      <c r="D1218" s="60"/>
      <c r="E1218" s="3">
        <f>(C1218-C$7)/C$8</f>
        <v>-9263.0275919281285</v>
      </c>
      <c r="F1218" s="3">
        <f>ROUND(2*E1218,0)/2</f>
        <v>-9263</v>
      </c>
      <c r="G1218" s="3">
        <f>C1218-(C$7+C$8*F1218)</f>
        <v>-1.6364000002795365E-2</v>
      </c>
      <c r="I1218" s="3">
        <f>G1218</f>
        <v>-1.6364000002795365E-2</v>
      </c>
      <c r="O1218" s="5">
        <f ca="1">+C$11+C$12*F1218</f>
        <v>-8.8347935545336222E-4</v>
      </c>
      <c r="Q1218" s="4">
        <f>C1218-15018.5</f>
        <v>31987.970999999998</v>
      </c>
      <c r="AC1218" s="3" t="s">
        <v>2140</v>
      </c>
    </row>
    <row r="1219" spans="1:29" x14ac:dyDescent="0.2">
      <c r="A1219" s="19" t="s">
        <v>2179</v>
      </c>
      <c r="B1219" s="59"/>
      <c r="C1219" s="60">
        <v>47006.470999999998</v>
      </c>
      <c r="D1219" s="60"/>
      <c r="E1219" s="3">
        <f>(C1219-C$7)/C$8</f>
        <v>-9263.0275919281285</v>
      </c>
      <c r="F1219" s="3">
        <f>ROUND(2*E1219,0)/2</f>
        <v>-9263</v>
      </c>
      <c r="G1219" s="3">
        <f>C1219-(C$7+C$8*F1219)</f>
        <v>-1.6364000002795365E-2</v>
      </c>
      <c r="I1219" s="3">
        <f>G1219</f>
        <v>-1.6364000002795365E-2</v>
      </c>
      <c r="O1219" s="5">
        <f ca="1">+C$11+C$12*F1219</f>
        <v>-8.8347935545336222E-4</v>
      </c>
      <c r="Q1219" s="4">
        <f>C1219-15018.5</f>
        <v>31987.970999999998</v>
      </c>
      <c r="AC1219" s="3" t="s">
        <v>2140</v>
      </c>
    </row>
    <row r="1220" spans="1:29" x14ac:dyDescent="0.2">
      <c r="A1220" s="19" t="s">
        <v>2179</v>
      </c>
      <c r="B1220" s="59"/>
      <c r="C1220" s="60">
        <v>47006.485999999997</v>
      </c>
      <c r="D1220" s="60"/>
      <c r="E1220" s="3">
        <f>(C1220-C$7)/C$8</f>
        <v>-9263.0022998893892</v>
      </c>
      <c r="F1220" s="3">
        <f>ROUND(2*E1220,0)/2</f>
        <v>-9263</v>
      </c>
      <c r="G1220" s="3">
        <f>C1220-(C$7+C$8*F1220)</f>
        <v>-1.3640000033774413E-3</v>
      </c>
      <c r="I1220" s="3">
        <f>G1220</f>
        <v>-1.3640000033774413E-3</v>
      </c>
      <c r="O1220" s="5">
        <f ca="1">+C$11+C$12*F1220</f>
        <v>-8.8347935545336222E-4</v>
      </c>
      <c r="Q1220" s="4">
        <f>C1220-15018.5</f>
        <v>31987.985999999997</v>
      </c>
      <c r="AC1220" s="3" t="s">
        <v>2140</v>
      </c>
    </row>
    <row r="1221" spans="1:29" x14ac:dyDescent="0.2">
      <c r="A1221" s="19" t="s">
        <v>2179</v>
      </c>
      <c r="B1221" s="59"/>
      <c r="C1221" s="60">
        <v>47028.42</v>
      </c>
      <c r="D1221" s="60"/>
      <c r="E1221" s="3">
        <f>(C1221-C$7)/C$8</f>
        <v>-9226.0185947068803</v>
      </c>
      <c r="F1221" s="3">
        <f>ROUND(2*E1221,0)/2</f>
        <v>-9226</v>
      </c>
      <c r="G1221" s="3">
        <f>C1221-(C$7+C$8*F1221)</f>
        <v>-1.102800000080606E-2</v>
      </c>
      <c r="I1221" s="3">
        <f>G1221</f>
        <v>-1.102800000080606E-2</v>
      </c>
      <c r="O1221" s="5">
        <f ca="1">+C$11+C$12*F1221</f>
        <v>-8.902731132460007E-4</v>
      </c>
      <c r="Q1221" s="4">
        <f>C1221-15018.5</f>
        <v>32009.919999999998</v>
      </c>
      <c r="AC1221" s="3" t="s">
        <v>2140</v>
      </c>
    </row>
    <row r="1222" spans="1:29" x14ac:dyDescent="0.2">
      <c r="A1222" s="19" t="s">
        <v>2179</v>
      </c>
      <c r="B1222" s="59"/>
      <c r="C1222" s="60">
        <v>47028.42</v>
      </c>
      <c r="D1222" s="60"/>
      <c r="E1222" s="3">
        <f>(C1222-C$7)/C$8</f>
        <v>-9226.0185947068803</v>
      </c>
      <c r="F1222" s="3">
        <f>ROUND(2*E1222,0)/2</f>
        <v>-9226</v>
      </c>
      <c r="G1222" s="3">
        <f>C1222-(C$7+C$8*F1222)</f>
        <v>-1.102800000080606E-2</v>
      </c>
      <c r="I1222" s="3">
        <f>G1222</f>
        <v>-1.102800000080606E-2</v>
      </c>
      <c r="O1222" s="5">
        <f ca="1">+C$11+C$12*F1222</f>
        <v>-8.902731132460007E-4</v>
      </c>
      <c r="Q1222" s="4">
        <f>C1222-15018.5</f>
        <v>32009.919999999998</v>
      </c>
      <c r="AC1222" s="3" t="s">
        <v>2140</v>
      </c>
    </row>
    <row r="1223" spans="1:29" x14ac:dyDescent="0.2">
      <c r="A1223" s="19" t="s">
        <v>2179</v>
      </c>
      <c r="B1223" s="59"/>
      <c r="C1223" s="60">
        <v>47028.42</v>
      </c>
      <c r="D1223" s="60"/>
      <c r="E1223" s="3">
        <f>(C1223-C$7)/C$8</f>
        <v>-9226.0185947068803</v>
      </c>
      <c r="F1223" s="3">
        <f>ROUND(2*E1223,0)/2</f>
        <v>-9226</v>
      </c>
      <c r="G1223" s="3">
        <f>C1223-(C$7+C$8*F1223)</f>
        <v>-1.102800000080606E-2</v>
      </c>
      <c r="I1223" s="3">
        <f>G1223</f>
        <v>-1.102800000080606E-2</v>
      </c>
      <c r="O1223" s="5">
        <f ca="1">+C$11+C$12*F1223</f>
        <v>-8.902731132460007E-4</v>
      </c>
      <c r="Q1223" s="4">
        <f>C1223-15018.5</f>
        <v>32009.919999999998</v>
      </c>
      <c r="AC1223" s="3" t="s">
        <v>2140</v>
      </c>
    </row>
    <row r="1224" spans="1:29" x14ac:dyDescent="0.2">
      <c r="A1224" s="19" t="s">
        <v>2179</v>
      </c>
      <c r="B1224" s="59"/>
      <c r="C1224" s="60">
        <v>47028.42</v>
      </c>
      <c r="D1224" s="60"/>
      <c r="E1224" s="3">
        <f>(C1224-C$7)/C$8</f>
        <v>-9226.0185947068803</v>
      </c>
      <c r="F1224" s="3">
        <f>ROUND(2*E1224,0)/2</f>
        <v>-9226</v>
      </c>
      <c r="G1224" s="3">
        <f>C1224-(C$7+C$8*F1224)</f>
        <v>-1.102800000080606E-2</v>
      </c>
      <c r="I1224" s="3">
        <f>G1224</f>
        <v>-1.102800000080606E-2</v>
      </c>
      <c r="O1224" s="5">
        <f ca="1">+C$11+C$12*F1224</f>
        <v>-8.902731132460007E-4</v>
      </c>
      <c r="Q1224" s="4">
        <f>C1224-15018.5</f>
        <v>32009.919999999998</v>
      </c>
      <c r="AC1224" s="3" t="s">
        <v>2140</v>
      </c>
    </row>
    <row r="1225" spans="1:29" x14ac:dyDescent="0.2">
      <c r="A1225" s="19" t="s">
        <v>2179</v>
      </c>
      <c r="B1225" s="59"/>
      <c r="C1225" s="60">
        <v>47028.42</v>
      </c>
      <c r="D1225" s="60"/>
      <c r="E1225" s="3">
        <f>(C1225-C$7)/C$8</f>
        <v>-9226.0185947068803</v>
      </c>
      <c r="F1225" s="3">
        <f>ROUND(2*E1225,0)/2</f>
        <v>-9226</v>
      </c>
      <c r="G1225" s="3">
        <f>C1225-(C$7+C$8*F1225)</f>
        <v>-1.102800000080606E-2</v>
      </c>
      <c r="I1225" s="3">
        <f>G1225</f>
        <v>-1.102800000080606E-2</v>
      </c>
      <c r="O1225" s="5">
        <f ca="1">+C$11+C$12*F1225</f>
        <v>-8.902731132460007E-4</v>
      </c>
      <c r="Q1225" s="4">
        <f>C1225-15018.5</f>
        <v>32009.919999999998</v>
      </c>
      <c r="AC1225" s="3" t="s">
        <v>2140</v>
      </c>
    </row>
    <row r="1226" spans="1:29" x14ac:dyDescent="0.2">
      <c r="A1226" s="19" t="s">
        <v>2179</v>
      </c>
      <c r="B1226" s="59"/>
      <c r="C1226" s="60">
        <v>47031.377999999997</v>
      </c>
      <c r="D1226" s="60"/>
      <c r="E1226" s="3">
        <f>(C1226-C$7)/C$8</f>
        <v>-9221.0310046672239</v>
      </c>
      <c r="F1226" s="3">
        <f>ROUND(2*E1226,0)/2</f>
        <v>-9221</v>
      </c>
      <c r="G1226" s="3">
        <f>C1226-(C$7+C$8*F1226)</f>
        <v>-1.8387999996775761E-2</v>
      </c>
      <c r="I1226" s="3">
        <f>G1226</f>
        <v>-1.8387999996775761E-2</v>
      </c>
      <c r="O1226" s="5">
        <f ca="1">+C$11+C$12*F1226</f>
        <v>-8.9119118862338443E-4</v>
      </c>
      <c r="Q1226" s="4">
        <f>C1226-15018.5</f>
        <v>32012.877999999997</v>
      </c>
      <c r="AC1226" s="3" t="s">
        <v>2140</v>
      </c>
    </row>
    <row r="1227" spans="1:29" x14ac:dyDescent="0.2">
      <c r="A1227" s="19" t="s">
        <v>2179</v>
      </c>
      <c r="B1227" s="59"/>
      <c r="C1227" s="60">
        <v>47031.377999999997</v>
      </c>
      <c r="D1227" s="60"/>
      <c r="E1227" s="3">
        <f>(C1227-C$7)/C$8</f>
        <v>-9221.0310046672239</v>
      </c>
      <c r="F1227" s="3">
        <f>ROUND(2*E1227,0)/2</f>
        <v>-9221</v>
      </c>
      <c r="G1227" s="3">
        <f>C1227-(C$7+C$8*F1227)</f>
        <v>-1.8387999996775761E-2</v>
      </c>
      <c r="I1227" s="3">
        <f>G1227</f>
        <v>-1.8387999996775761E-2</v>
      </c>
      <c r="O1227" s="5">
        <f ca="1">+C$11+C$12*F1227</f>
        <v>-8.9119118862338443E-4</v>
      </c>
      <c r="Q1227" s="4">
        <f>C1227-15018.5</f>
        <v>32012.877999999997</v>
      </c>
      <c r="AC1227" s="3" t="s">
        <v>2140</v>
      </c>
    </row>
    <row r="1228" spans="1:29" x14ac:dyDescent="0.2">
      <c r="A1228" s="19" t="s">
        <v>2179</v>
      </c>
      <c r="B1228" s="59"/>
      <c r="C1228" s="60">
        <v>47031.381000000001</v>
      </c>
      <c r="D1228" s="60"/>
      <c r="E1228" s="3">
        <f>(C1228-C$7)/C$8</f>
        <v>-9221.0259462594695</v>
      </c>
      <c r="F1228" s="3">
        <f>ROUND(2*E1228,0)/2</f>
        <v>-9221</v>
      </c>
      <c r="G1228" s="3">
        <f>C1228-(C$7+C$8*F1228)</f>
        <v>-1.5387999992526602E-2</v>
      </c>
      <c r="I1228" s="3">
        <f>G1228</f>
        <v>-1.5387999992526602E-2</v>
      </c>
      <c r="O1228" s="5">
        <f ca="1">+C$11+C$12*F1228</f>
        <v>-8.9119118862338443E-4</v>
      </c>
      <c r="Q1228" s="4">
        <f>C1228-15018.5</f>
        <v>32012.881000000001</v>
      </c>
      <c r="AC1228" s="3" t="s">
        <v>2140</v>
      </c>
    </row>
    <row r="1229" spans="1:29" x14ac:dyDescent="0.2">
      <c r="A1229" s="19" t="s">
        <v>2179</v>
      </c>
      <c r="B1229" s="59"/>
      <c r="C1229" s="60">
        <v>47031.389000000003</v>
      </c>
      <c r="D1229" s="60"/>
      <c r="E1229" s="3">
        <f>(C1229-C$7)/C$8</f>
        <v>-9221.0124571721371</v>
      </c>
      <c r="F1229" s="3">
        <f>ROUND(2*E1229,0)/2</f>
        <v>-9221</v>
      </c>
      <c r="G1229" s="3">
        <f>C1229-(C$7+C$8*F1229)</f>
        <v>-7.3879999908967875E-3</v>
      </c>
      <c r="I1229" s="3">
        <f>G1229</f>
        <v>-7.3879999908967875E-3</v>
      </c>
      <c r="O1229" s="5">
        <f ca="1">+C$11+C$12*F1229</f>
        <v>-8.9119118862338443E-4</v>
      </c>
      <c r="Q1229" s="4">
        <f>C1229-15018.5</f>
        <v>32012.889000000003</v>
      </c>
      <c r="AC1229" s="3" t="s">
        <v>2140</v>
      </c>
    </row>
    <row r="1230" spans="1:29" x14ac:dyDescent="0.2">
      <c r="A1230" s="19" t="s">
        <v>2279</v>
      </c>
      <c r="B1230" s="59"/>
      <c r="C1230" s="60">
        <v>47064.601000000002</v>
      </c>
      <c r="D1230" s="60"/>
      <c r="E1230" s="3">
        <f>(C1230-C$7)/C$8</f>
        <v>-9165.0125111284869</v>
      </c>
      <c r="F1230" s="3">
        <f>ROUND(2*E1230,0)/2</f>
        <v>-9165</v>
      </c>
      <c r="G1230" s="3">
        <f>C1230-(C$7+C$8*F1230)</f>
        <v>-7.4199999944539741E-3</v>
      </c>
      <c r="I1230" s="3">
        <f>G1230</f>
        <v>-7.4199999944539741E-3</v>
      </c>
      <c r="O1230" s="5">
        <f ca="1">+C$11+C$12*F1230</f>
        <v>-9.0147363285008036E-4</v>
      </c>
      <c r="Q1230" s="4">
        <f>C1230-15018.5</f>
        <v>32046.101000000002</v>
      </c>
    </row>
    <row r="1231" spans="1:29" x14ac:dyDescent="0.2">
      <c r="A1231" s="19" t="s">
        <v>2180</v>
      </c>
      <c r="B1231" s="59"/>
      <c r="C1231" s="60">
        <v>47206.332000000002</v>
      </c>
      <c r="D1231" s="60"/>
      <c r="E1231" s="3">
        <f>(C1231-C$7)/C$8</f>
        <v>-8926.0347816116664</v>
      </c>
      <c r="F1231" s="3">
        <f>ROUND(2*E1231,0)/2</f>
        <v>-8926</v>
      </c>
      <c r="G1231" s="3">
        <f>C1231-(C$7+C$8*F1231)</f>
        <v>-2.0627999991120305E-2</v>
      </c>
      <c r="I1231" s="3">
        <f>G1231</f>
        <v>-2.0627999991120305E-2</v>
      </c>
      <c r="O1231" s="5">
        <f ca="1">+C$11+C$12*F1231</f>
        <v>-9.4535763588901524E-4</v>
      </c>
      <c r="Q1231" s="4">
        <f>C1231-15018.5</f>
        <v>32187.832000000002</v>
      </c>
      <c r="AC1231" s="3" t="s">
        <v>2140</v>
      </c>
    </row>
    <row r="1232" spans="1:29" x14ac:dyDescent="0.2">
      <c r="A1232" s="19" t="s">
        <v>2279</v>
      </c>
      <c r="B1232" s="59"/>
      <c r="C1232" s="60">
        <v>47211.68</v>
      </c>
      <c r="D1232" s="60"/>
      <c r="E1232" s="3">
        <f>(C1232-C$7)/C$8</f>
        <v>-8917.0173267326682</v>
      </c>
      <c r="F1232" s="3">
        <f>ROUND(2*E1232,0)/2</f>
        <v>-8917</v>
      </c>
      <c r="G1232" s="3">
        <f>C1232-(C$7+C$8*F1232)</f>
        <v>-1.027599999360973E-2</v>
      </c>
      <c r="I1232" s="3">
        <f>G1232</f>
        <v>-1.027599999360973E-2</v>
      </c>
      <c r="O1232" s="5">
        <f ca="1">+C$11+C$12*F1232</f>
        <v>-9.4701017156830587E-4</v>
      </c>
      <c r="Q1232" s="4">
        <f>C1232-15018.5</f>
        <v>32193.18</v>
      </c>
    </row>
    <row r="1233" spans="1:31" x14ac:dyDescent="0.2">
      <c r="A1233" s="19" t="s">
        <v>2179</v>
      </c>
      <c r="B1233" s="59"/>
      <c r="C1233" s="60">
        <v>47232.425999999999</v>
      </c>
      <c r="D1233" s="60"/>
      <c r="E1233" s="3">
        <f>(C1233-C$7)/C$8</f>
        <v>-8882.0367510184224</v>
      </c>
      <c r="F1233" s="3">
        <f>ROUND(2*E1233,0)/2</f>
        <v>-8882</v>
      </c>
      <c r="G1233" s="3">
        <f>C1233-(C$7+C$8*F1233)</f>
        <v>-2.1795999993628357E-2</v>
      </c>
      <c r="I1233" s="3">
        <f>G1233</f>
        <v>-2.1795999993628357E-2</v>
      </c>
      <c r="O1233" s="5">
        <f ca="1">+C$11+C$12*F1233</f>
        <v>-9.534366992099909E-4</v>
      </c>
      <c r="Q1233" s="4">
        <f>C1233-15018.5</f>
        <v>32213.925999999999</v>
      </c>
      <c r="AC1233" s="3" t="s">
        <v>2140</v>
      </c>
    </row>
    <row r="1234" spans="1:31" x14ac:dyDescent="0.2">
      <c r="A1234" s="19" t="s">
        <v>2179</v>
      </c>
      <c r="B1234" s="59"/>
      <c r="C1234" s="60">
        <v>47232.438000000002</v>
      </c>
      <c r="D1234" s="60"/>
      <c r="E1234" s="3">
        <f>(C1234-C$7)/C$8</f>
        <v>-8882.0165173874248</v>
      </c>
      <c r="F1234" s="3">
        <f>ROUND(2*E1234,0)/2</f>
        <v>-8882</v>
      </c>
      <c r="G1234" s="3">
        <f>C1234-(C$7+C$8*F1234)</f>
        <v>-9.7959999911836348E-3</v>
      </c>
      <c r="I1234" s="3">
        <f>G1234</f>
        <v>-9.7959999911836348E-3</v>
      </c>
      <c r="O1234" s="5">
        <f ca="1">+C$11+C$12*F1234</f>
        <v>-9.534366992099909E-4</v>
      </c>
      <c r="Q1234" s="4">
        <f>C1234-15018.5</f>
        <v>32213.938000000002</v>
      </c>
      <c r="AC1234" s="3" t="s">
        <v>2140</v>
      </c>
    </row>
    <row r="1235" spans="1:31" x14ac:dyDescent="0.2">
      <c r="A1235" s="19" t="s">
        <v>2181</v>
      </c>
      <c r="B1235" s="59"/>
      <c r="C1235" s="60">
        <v>47375.362000000001</v>
      </c>
      <c r="D1235" s="60"/>
      <c r="E1235" s="3">
        <f>(C1235-C$7)/C$8</f>
        <v>-8641.027227722765</v>
      </c>
      <c r="F1235" s="3">
        <f>ROUND(2*E1235,0)/2</f>
        <v>-8641</v>
      </c>
      <c r="G1235" s="3">
        <f>C1235-(C$7+C$8*F1235)</f>
        <v>-1.614799999515526E-2</v>
      </c>
      <c r="I1235" s="3">
        <f>G1235</f>
        <v>-1.614799999515526E-2</v>
      </c>
      <c r="O1235" s="5">
        <f ca="1">+C$11+C$12*F1235</f>
        <v>-9.9768793239987923E-4</v>
      </c>
      <c r="Q1235" s="4">
        <f>C1235-15018.5</f>
        <v>32356.862000000001</v>
      </c>
      <c r="AC1235" s="3" t="s">
        <v>2108</v>
      </c>
      <c r="AE1235" s="3" t="s">
        <v>2133</v>
      </c>
    </row>
    <row r="1236" spans="1:31" x14ac:dyDescent="0.2">
      <c r="A1236" s="19" t="s">
        <v>2179</v>
      </c>
      <c r="B1236" s="59"/>
      <c r="C1236" s="60">
        <v>47385.449000000001</v>
      </c>
      <c r="D1236" s="60"/>
      <c r="E1236" s="3">
        <f>(C1236-C$7)/C$8</f>
        <v>-8624.0191747376302</v>
      </c>
      <c r="F1236" s="3">
        <f>ROUND(2*E1236,0)/2</f>
        <v>-8624</v>
      </c>
      <c r="G1236" s="3">
        <f>C1236-(C$7+C$8*F1236)</f>
        <v>-1.137199999357108E-2</v>
      </c>
      <c r="I1236" s="3">
        <f>G1236</f>
        <v>-1.137199999357108E-2</v>
      </c>
      <c r="O1236" s="5">
        <f ca="1">+C$11+C$12*F1236</f>
        <v>-1.0008093886829834E-3</v>
      </c>
      <c r="Q1236" s="4">
        <f>C1236-15018.5</f>
        <v>32366.949000000001</v>
      </c>
      <c r="AC1236" s="3" t="s">
        <v>2140</v>
      </c>
    </row>
    <row r="1237" spans="1:31" x14ac:dyDescent="0.2">
      <c r="A1237" s="19" t="s">
        <v>2179</v>
      </c>
      <c r="B1237" s="59"/>
      <c r="C1237" s="60">
        <v>47385.453999999998</v>
      </c>
      <c r="D1237" s="60"/>
      <c r="E1237" s="3">
        <f>(C1237-C$7)/C$8</f>
        <v>-8624.0107440580559</v>
      </c>
      <c r="F1237" s="3">
        <f>ROUND(2*E1237,0)/2</f>
        <v>-8624</v>
      </c>
      <c r="G1237" s="3">
        <f>C1237-(C$7+C$8*F1237)</f>
        <v>-6.371999996190425E-3</v>
      </c>
      <c r="I1237" s="3">
        <f>G1237</f>
        <v>-6.371999996190425E-3</v>
      </c>
      <c r="O1237" s="5">
        <f ca="1">+C$11+C$12*F1237</f>
        <v>-1.0008093886829834E-3</v>
      </c>
      <c r="Q1237" s="4">
        <f>C1237-15018.5</f>
        <v>32366.953999999998</v>
      </c>
      <c r="AC1237" s="3" t="s">
        <v>2140</v>
      </c>
    </row>
    <row r="1238" spans="1:31" x14ac:dyDescent="0.2">
      <c r="A1238" s="19" t="s">
        <v>2179</v>
      </c>
      <c r="B1238" s="59"/>
      <c r="C1238" s="60">
        <v>47385.457999999999</v>
      </c>
      <c r="D1238" s="60"/>
      <c r="E1238" s="3">
        <f>(C1238-C$7)/C$8</f>
        <v>-8624.0039995143889</v>
      </c>
      <c r="F1238" s="3">
        <f>ROUND(2*E1238,0)/2</f>
        <v>-8624</v>
      </c>
      <c r="G1238" s="3">
        <f>C1238-(C$7+C$8*F1238)</f>
        <v>-2.3719999953755178E-3</v>
      </c>
      <c r="I1238" s="3">
        <f>G1238</f>
        <v>-2.3719999953755178E-3</v>
      </c>
      <c r="O1238" s="5">
        <f ca="1">+C$11+C$12*F1238</f>
        <v>-1.0008093886829834E-3</v>
      </c>
      <c r="Q1238" s="4">
        <f>C1238-15018.5</f>
        <v>32366.957999999999</v>
      </c>
      <c r="AC1238" s="3" t="s">
        <v>2140</v>
      </c>
    </row>
    <row r="1239" spans="1:31" x14ac:dyDescent="0.2">
      <c r="A1239" s="19" t="s">
        <v>2179</v>
      </c>
      <c r="B1239" s="59"/>
      <c r="C1239" s="60">
        <v>47385.459000000003</v>
      </c>
      <c r="D1239" s="60"/>
      <c r="E1239" s="3">
        <f>(C1239-C$7)/C$8</f>
        <v>-8624.0023133784671</v>
      </c>
      <c r="F1239" s="3">
        <f>ROUND(2*E1239,0)/2</f>
        <v>-8624</v>
      </c>
      <c r="G1239" s="3">
        <f>C1239-(C$7+C$8*F1239)</f>
        <v>-1.3719999915338121E-3</v>
      </c>
      <c r="I1239" s="3">
        <f>G1239</f>
        <v>-1.3719999915338121E-3</v>
      </c>
      <c r="O1239" s="5">
        <f ca="1">+C$11+C$12*F1239</f>
        <v>-1.0008093886829834E-3</v>
      </c>
      <c r="Q1239" s="4">
        <f>C1239-15018.5</f>
        <v>32366.959000000003</v>
      </c>
      <c r="AC1239" s="3" t="s">
        <v>2140</v>
      </c>
    </row>
    <row r="1240" spans="1:31" x14ac:dyDescent="0.2">
      <c r="A1240" s="19" t="s">
        <v>2179</v>
      </c>
      <c r="B1240" s="59"/>
      <c r="C1240" s="60">
        <v>47385.461000000003</v>
      </c>
      <c r="D1240" s="60"/>
      <c r="E1240" s="3">
        <f>(C1240-C$7)/C$8</f>
        <v>-8623.9989411066344</v>
      </c>
      <c r="F1240" s="3">
        <f>ROUND(2*E1240,0)/2</f>
        <v>-8624</v>
      </c>
      <c r="G1240" s="3">
        <f>C1240-(C$7+C$8*F1240)</f>
        <v>6.2800000887364149E-4</v>
      </c>
      <c r="I1240" s="3">
        <f>G1240</f>
        <v>6.2800000887364149E-4</v>
      </c>
      <c r="O1240" s="5">
        <f ca="1">+C$11+C$12*F1240</f>
        <v>-1.0008093886829834E-3</v>
      </c>
      <c r="Q1240" s="4">
        <f>C1240-15018.5</f>
        <v>32366.961000000003</v>
      </c>
      <c r="AC1240" s="3" t="s">
        <v>2140</v>
      </c>
    </row>
    <row r="1241" spans="1:31" x14ac:dyDescent="0.2">
      <c r="A1241" s="19" t="s">
        <v>2179</v>
      </c>
      <c r="B1241" s="59"/>
      <c r="C1241" s="60">
        <v>47388.409</v>
      </c>
      <c r="D1241" s="60"/>
      <c r="E1241" s="3">
        <f>(C1241-C$7)/C$8</f>
        <v>-8619.028212426143</v>
      </c>
      <c r="F1241" s="3">
        <f>ROUND(2*E1241,0)/2</f>
        <v>-8619</v>
      </c>
      <c r="G1241" s="3">
        <f>C1241-(C$7+C$8*F1241)</f>
        <v>-1.6731999996409286E-2</v>
      </c>
      <c r="I1241" s="3">
        <f>G1241</f>
        <v>-1.6731999996409286E-2</v>
      </c>
      <c r="O1241" s="5">
        <f ca="1">+C$11+C$12*F1241</f>
        <v>-1.001727464060367E-3</v>
      </c>
      <c r="Q1241" s="4">
        <f>C1241-15018.5</f>
        <v>32369.909</v>
      </c>
      <c r="AC1241" s="3" t="s">
        <v>2140</v>
      </c>
    </row>
    <row r="1242" spans="1:31" x14ac:dyDescent="0.2">
      <c r="A1242" s="19" t="s">
        <v>2179</v>
      </c>
      <c r="B1242" s="59"/>
      <c r="C1242" s="60">
        <v>47388.425000000003</v>
      </c>
      <c r="D1242" s="60"/>
      <c r="E1242" s="3">
        <f>(C1242-C$7)/C$8</f>
        <v>-8619.0012342514801</v>
      </c>
      <c r="F1242" s="3">
        <f>ROUND(2*E1242,0)/2</f>
        <v>-8619</v>
      </c>
      <c r="G1242" s="3">
        <f>C1242-(C$7+C$8*F1242)</f>
        <v>-7.319999931496568E-4</v>
      </c>
      <c r="I1242" s="3">
        <f>G1242</f>
        <v>-7.319999931496568E-4</v>
      </c>
      <c r="O1242" s="5">
        <f ca="1">+C$11+C$12*F1242</f>
        <v>-1.001727464060367E-3</v>
      </c>
      <c r="Q1242" s="4">
        <f>C1242-15018.5</f>
        <v>32369.925000000003</v>
      </c>
      <c r="AC1242" s="3" t="s">
        <v>2140</v>
      </c>
    </row>
    <row r="1243" spans="1:31" x14ac:dyDescent="0.2">
      <c r="A1243" s="19" t="s">
        <v>2179</v>
      </c>
      <c r="B1243" s="59"/>
      <c r="C1243" s="60">
        <v>47391.391000000003</v>
      </c>
      <c r="D1243" s="60"/>
      <c r="E1243" s="3">
        <f>(C1243-C$7)/C$8</f>
        <v>-8614.0001551244932</v>
      </c>
      <c r="F1243" s="3">
        <f>ROUND(2*E1243,0)/2</f>
        <v>-8614</v>
      </c>
      <c r="G1243" s="3">
        <f>C1243-(C$7+C$8*F1243)</f>
        <v>-9.1999994765501469E-5</v>
      </c>
      <c r="I1243" s="3">
        <f>G1243</f>
        <v>-9.1999994765501469E-5</v>
      </c>
      <c r="O1243" s="5">
        <f ca="1">+C$11+C$12*F1243</f>
        <v>-1.0026455394377505E-3</v>
      </c>
      <c r="Q1243" s="4">
        <f>C1243-15018.5</f>
        <v>32372.891000000003</v>
      </c>
      <c r="AC1243" s="3" t="s">
        <v>2140</v>
      </c>
    </row>
    <row r="1244" spans="1:31" x14ac:dyDescent="0.2">
      <c r="A1244" s="19" t="s">
        <v>2179</v>
      </c>
      <c r="B1244" s="59"/>
      <c r="C1244" s="60">
        <v>47391.392999999996</v>
      </c>
      <c r="D1244" s="60"/>
      <c r="E1244" s="3">
        <f>(C1244-C$7)/C$8</f>
        <v>-8613.9967828526733</v>
      </c>
      <c r="F1244" s="3">
        <f>ROUND(2*E1244,0)/2</f>
        <v>-8614</v>
      </c>
      <c r="G1244" s="3">
        <f>C1244-(C$7+C$8*F1244)</f>
        <v>1.9079999983659945E-3</v>
      </c>
      <c r="I1244" s="3">
        <f>G1244</f>
        <v>1.9079999983659945E-3</v>
      </c>
      <c r="O1244" s="5">
        <f ca="1">+C$11+C$12*F1244</f>
        <v>-1.0026455394377505E-3</v>
      </c>
      <c r="Q1244" s="4">
        <f>C1244-15018.5</f>
        <v>32372.892999999996</v>
      </c>
      <c r="AC1244" s="3" t="s">
        <v>2140</v>
      </c>
    </row>
    <row r="1245" spans="1:31" x14ac:dyDescent="0.2">
      <c r="A1245" s="19" t="s">
        <v>2179</v>
      </c>
      <c r="B1245" s="59"/>
      <c r="C1245" s="60">
        <v>47413.334000000003</v>
      </c>
      <c r="D1245" s="60"/>
      <c r="E1245" s="3">
        <f>(C1245-C$7)/C$8</f>
        <v>-8577.0012747187429</v>
      </c>
      <c r="F1245" s="3">
        <f>ROUND(2*E1245,0)/2</f>
        <v>-8577</v>
      </c>
      <c r="G1245" s="3">
        <f>C1245-(C$7+C$8*F1245)</f>
        <v>-7.5599999399855733E-4</v>
      </c>
      <c r="I1245" s="3">
        <f>G1245</f>
        <v>-7.5599999399855733E-4</v>
      </c>
      <c r="O1245" s="5">
        <f ca="1">+C$11+C$12*F1245</f>
        <v>-1.009439297230389E-3</v>
      </c>
      <c r="Q1245" s="4">
        <f>C1245-15018.5</f>
        <v>32394.834000000003</v>
      </c>
      <c r="AC1245" s="3" t="s">
        <v>2140</v>
      </c>
    </row>
    <row r="1246" spans="1:31" x14ac:dyDescent="0.2">
      <c r="A1246" s="19" t="s">
        <v>2179</v>
      </c>
      <c r="B1246" s="59"/>
      <c r="C1246" s="60">
        <v>47474.404000000002</v>
      </c>
      <c r="D1246" s="60"/>
      <c r="E1246" s="3">
        <f>(C1246-C$7)/C$8</f>
        <v>-8474.0289543259405</v>
      </c>
      <c r="F1246" s="3">
        <f>ROUND(2*E1246,0)/2</f>
        <v>-8474</v>
      </c>
      <c r="G1246" s="3">
        <f>C1246-(C$7+C$8*F1246)</f>
        <v>-1.7171999992569908E-2</v>
      </c>
      <c r="I1246" s="3">
        <f>G1246</f>
        <v>-1.7171999992569908E-2</v>
      </c>
      <c r="O1246" s="5">
        <f ca="1">+C$11+C$12*F1246</f>
        <v>-1.0283516500044906E-3</v>
      </c>
      <c r="Q1246" s="4">
        <f>C1246-15018.5</f>
        <v>32455.904000000002</v>
      </c>
      <c r="AC1246" s="3" t="s">
        <v>2140</v>
      </c>
    </row>
    <row r="1247" spans="1:31" x14ac:dyDescent="0.2">
      <c r="A1247" s="19" t="s">
        <v>2179</v>
      </c>
      <c r="B1247" s="59"/>
      <c r="C1247" s="60">
        <v>47474.406000000003</v>
      </c>
      <c r="D1247" s="60"/>
      <c r="E1247" s="3">
        <f>(C1247-C$7)/C$8</f>
        <v>-8474.0255820541079</v>
      </c>
      <c r="F1247" s="3">
        <f>ROUND(2*E1247,0)/2</f>
        <v>-8474</v>
      </c>
      <c r="G1247" s="3">
        <f>C1247-(C$7+C$8*F1247)</f>
        <v>-1.5171999992162455E-2</v>
      </c>
      <c r="I1247" s="3">
        <f>G1247</f>
        <v>-1.5171999992162455E-2</v>
      </c>
      <c r="O1247" s="5">
        <f ca="1">+C$11+C$12*F1247</f>
        <v>-1.0283516500044906E-3</v>
      </c>
      <c r="Q1247" s="4">
        <f>C1247-15018.5</f>
        <v>32455.906000000003</v>
      </c>
      <c r="AC1247" s="3" t="s">
        <v>2140</v>
      </c>
    </row>
    <row r="1248" spans="1:31" x14ac:dyDescent="0.2">
      <c r="A1248" s="19" t="s">
        <v>2279</v>
      </c>
      <c r="B1248" s="59"/>
      <c r="C1248" s="60">
        <v>47526.614000000001</v>
      </c>
      <c r="D1248" s="60"/>
      <c r="E1248" s="3">
        <f>(C1248-C$7)/C$8</f>
        <v>-8385.9957981492898</v>
      </c>
      <c r="F1248" s="3">
        <f>ROUND(2*E1248,0)/2</f>
        <v>-8386</v>
      </c>
      <c r="G1248" s="3">
        <f>C1248-(C$7+C$8*F1248)</f>
        <v>2.492000006895978E-3</v>
      </c>
      <c r="I1248" s="3">
        <f>G1248</f>
        <v>2.492000006895978E-3</v>
      </c>
      <c r="O1248" s="5">
        <f ca="1">+C$11+C$12*F1248</f>
        <v>-1.0445097766464415E-3</v>
      </c>
      <c r="Q1248" s="4">
        <f>C1248-15018.5</f>
        <v>32508.114000000001</v>
      </c>
    </row>
    <row r="1249" spans="1:31" x14ac:dyDescent="0.2">
      <c r="A1249" s="19" t="s">
        <v>2182</v>
      </c>
      <c r="B1249" s="59"/>
      <c r="C1249" s="60">
        <v>47540.243000000002</v>
      </c>
      <c r="D1249" s="60"/>
      <c r="E1249" s="3">
        <f>(C1249-C$7)/C$8</f>
        <v>-8363.0154517495248</v>
      </c>
      <c r="F1249" s="3">
        <f>ROUND(2*E1249,0)/2</f>
        <v>-8363</v>
      </c>
      <c r="G1249" s="3">
        <f>C1249-(C$7+C$8*F1249)</f>
        <v>-9.1639999955077656E-3</v>
      </c>
      <c r="I1249" s="3">
        <f>G1249</f>
        <v>-9.1639999955077656E-3</v>
      </c>
      <c r="O1249" s="5">
        <f ca="1">+C$11+C$12*F1249</f>
        <v>-1.048732923382406E-3</v>
      </c>
      <c r="Q1249" s="4">
        <f>C1249-15018.5</f>
        <v>32521.743000000002</v>
      </c>
      <c r="AC1249" s="3" t="s">
        <v>2149</v>
      </c>
    </row>
    <row r="1250" spans="1:31" x14ac:dyDescent="0.2">
      <c r="A1250" s="101" t="s">
        <v>1808</v>
      </c>
      <c r="B1250" s="102" t="s">
        <v>2245</v>
      </c>
      <c r="C1250" s="103">
        <v>47545.582300000002</v>
      </c>
      <c r="D1250" s="103" t="s">
        <v>2319</v>
      </c>
      <c r="E1250" s="19">
        <f>(C1250-C$7)/C$8</f>
        <v>-8354.0126662529929</v>
      </c>
      <c r="F1250" s="3">
        <f>ROUND(2*E1250,0)/2</f>
        <v>-8354</v>
      </c>
      <c r="G1250" s="3">
        <f>C1250-(C$7+C$8*F1250)</f>
        <v>-7.5119999964954332E-3</v>
      </c>
      <c r="J1250" s="3">
        <f>G1250</f>
        <v>-7.5119999964954332E-3</v>
      </c>
      <c r="O1250" s="5">
        <f ca="1">+C$11+C$12*F1250</f>
        <v>-1.0503854590616965E-3</v>
      </c>
      <c r="Q1250" s="4">
        <f>C1250-15018.5</f>
        <v>32527.082300000002</v>
      </c>
    </row>
    <row r="1251" spans="1:31" x14ac:dyDescent="0.2">
      <c r="A1251" s="18" t="s">
        <v>2304</v>
      </c>
      <c r="B1251" s="61" t="s">
        <v>2245</v>
      </c>
      <c r="C1251" s="62">
        <v>47547.362399999998</v>
      </c>
      <c r="D1251" s="36">
        <v>2.0000000000000001E-4</v>
      </c>
      <c r="E1251" s="3">
        <f>(C1251-C$7)/C$8</f>
        <v>-8351.0111757088489</v>
      </c>
      <c r="F1251" s="3">
        <f>ROUND(2*E1251,0)/2</f>
        <v>-8351</v>
      </c>
      <c r="G1251" s="3">
        <f>C1251-(C$7+C$8*F1251)</f>
        <v>-6.6280000028200448E-3</v>
      </c>
      <c r="K1251" s="3">
        <f>G1251</f>
        <v>-6.6280000028200448E-3</v>
      </c>
      <c r="O1251" s="5">
        <f ca="1">+C$11+C$12*F1251</f>
        <v>-1.0509363042881265E-3</v>
      </c>
      <c r="Q1251" s="4">
        <f>C1251-15018.5</f>
        <v>32528.862399999998</v>
      </c>
    </row>
    <row r="1252" spans="1:31" x14ac:dyDescent="0.2">
      <c r="A1252" s="19" t="s">
        <v>2183</v>
      </c>
      <c r="B1252" s="59"/>
      <c r="C1252" s="60">
        <v>47617.347999999998</v>
      </c>
      <c r="D1252" s="60"/>
      <c r="E1252" s="3">
        <f>(C1252-C$7)/C$8</f>
        <v>-8233.0059419429654</v>
      </c>
      <c r="F1252" s="3">
        <f>ROUND(2*E1252,0)/2</f>
        <v>-8233</v>
      </c>
      <c r="G1252" s="3">
        <f>C1252-(C$7+C$8*F1252)</f>
        <v>-3.523999999742955E-3</v>
      </c>
      <c r="I1252" s="3">
        <f>G1252</f>
        <v>-3.523999999742955E-3</v>
      </c>
      <c r="O1252" s="5">
        <f ca="1">+C$11+C$12*F1252</f>
        <v>-1.0726028831943789E-3</v>
      </c>
      <c r="Q1252" s="4">
        <f>C1252-15018.5</f>
        <v>32598.847999999998</v>
      </c>
      <c r="AC1252" s="3" t="s">
        <v>2105</v>
      </c>
      <c r="AE1252" s="3" t="s">
        <v>2133</v>
      </c>
    </row>
    <row r="1253" spans="1:31" x14ac:dyDescent="0.2">
      <c r="A1253" s="19" t="s">
        <v>2184</v>
      </c>
      <c r="B1253" s="59"/>
      <c r="C1253" s="60">
        <v>47649.379000000001</v>
      </c>
      <c r="D1253" s="60"/>
      <c r="E1253" s="3">
        <f>(C1253-C$7)/C$8</f>
        <v>-8178.9973224161586</v>
      </c>
      <c r="F1253" s="3">
        <f>ROUND(2*E1253,0)/2</f>
        <v>-8179</v>
      </c>
      <c r="G1253" s="3">
        <f>C1253-(C$7+C$8*F1253)</f>
        <v>1.5880000064498745E-3</v>
      </c>
      <c r="I1253" s="3">
        <f>G1253</f>
        <v>1.5880000064498745E-3</v>
      </c>
      <c r="O1253" s="5">
        <f ca="1">+C$11+C$12*F1253</f>
        <v>-1.0825180972701216E-3</v>
      </c>
      <c r="Q1253" s="4">
        <f>C1253-15018.5</f>
        <v>32630.879000000001</v>
      </c>
      <c r="AC1253" s="3" t="s">
        <v>2140</v>
      </c>
    </row>
    <row r="1254" spans="1:31" x14ac:dyDescent="0.2">
      <c r="A1254" s="19" t="s">
        <v>2179</v>
      </c>
      <c r="B1254" s="59"/>
      <c r="C1254" s="60">
        <v>47713.411999999997</v>
      </c>
      <c r="D1254" s="60"/>
      <c r="E1254" s="3">
        <f>(C1254-C$7)/C$8</f>
        <v>-8071.0289813041254</v>
      </c>
      <c r="F1254" s="3">
        <f>ROUND(2*E1254,0)/2</f>
        <v>-8071</v>
      </c>
      <c r="G1254" s="3">
        <f>C1254-(C$7+C$8*F1254)</f>
        <v>-1.7187999997986481E-2</v>
      </c>
      <c r="I1254" s="3">
        <f>G1254</f>
        <v>-1.7187999997986481E-2</v>
      </c>
      <c r="O1254" s="5">
        <f ca="1">+C$11+C$12*F1254</f>
        <v>-1.1023485254216068E-3</v>
      </c>
      <c r="Q1254" s="4">
        <f>C1254-15018.5</f>
        <v>32694.911999999997</v>
      </c>
      <c r="AC1254" s="3" t="s">
        <v>2140</v>
      </c>
    </row>
    <row r="1255" spans="1:31" x14ac:dyDescent="0.2">
      <c r="A1255" s="19" t="s">
        <v>2179</v>
      </c>
      <c r="B1255" s="59"/>
      <c r="C1255" s="60">
        <v>47713.415000000001</v>
      </c>
      <c r="D1255" s="60"/>
      <c r="E1255" s="3">
        <f>(C1255-C$7)/C$8</f>
        <v>-8071.0239228963701</v>
      </c>
      <c r="F1255" s="3">
        <f>ROUND(2*E1255,0)/2</f>
        <v>-8071</v>
      </c>
      <c r="G1255" s="3">
        <f>C1255-(C$7+C$8*F1255)</f>
        <v>-1.4187999993737321E-2</v>
      </c>
      <c r="I1255" s="3">
        <f>G1255</f>
        <v>-1.4187999993737321E-2</v>
      </c>
      <c r="O1255" s="5">
        <f ca="1">+C$11+C$12*F1255</f>
        <v>-1.1023485254216068E-3</v>
      </c>
      <c r="Q1255" s="4">
        <f>C1255-15018.5</f>
        <v>32694.915000000001</v>
      </c>
      <c r="AC1255" s="3" t="s">
        <v>2140</v>
      </c>
    </row>
    <row r="1256" spans="1:31" x14ac:dyDescent="0.2">
      <c r="A1256" s="19" t="s">
        <v>2179</v>
      </c>
      <c r="B1256" s="59"/>
      <c r="C1256" s="60">
        <v>47713.423000000003</v>
      </c>
      <c r="D1256" s="60"/>
      <c r="E1256" s="3">
        <f>(C1256-C$7)/C$8</f>
        <v>-8071.0104338090387</v>
      </c>
      <c r="F1256" s="3">
        <f>ROUND(2*E1256,0)/2</f>
        <v>-8071</v>
      </c>
      <c r="G1256" s="3">
        <f>C1256-(C$7+C$8*F1256)</f>
        <v>-6.1879999921075068E-3</v>
      </c>
      <c r="I1256" s="3">
        <f>G1256</f>
        <v>-6.1879999921075068E-3</v>
      </c>
      <c r="O1256" s="5">
        <f ca="1">+C$11+C$12*F1256</f>
        <v>-1.1023485254216068E-3</v>
      </c>
      <c r="Q1256" s="4">
        <f>C1256-15018.5</f>
        <v>32694.923000000003</v>
      </c>
      <c r="AC1256" s="3" t="s">
        <v>2140</v>
      </c>
    </row>
    <row r="1257" spans="1:31" x14ac:dyDescent="0.2">
      <c r="A1257" s="19" t="s">
        <v>2179</v>
      </c>
      <c r="B1257" s="59"/>
      <c r="C1257" s="60">
        <v>47713.425999999999</v>
      </c>
      <c r="D1257" s="60"/>
      <c r="E1257" s="3">
        <f>(C1257-C$7)/C$8</f>
        <v>-8071.0053754012961</v>
      </c>
      <c r="F1257" s="3">
        <f>ROUND(2*E1257,0)/2</f>
        <v>-8071</v>
      </c>
      <c r="G1257" s="3">
        <f>C1257-(C$7+C$8*F1257)</f>
        <v>-3.1879999951343052E-3</v>
      </c>
      <c r="I1257" s="3">
        <f>G1257</f>
        <v>-3.1879999951343052E-3</v>
      </c>
      <c r="O1257" s="5">
        <f ca="1">+C$11+C$12*F1257</f>
        <v>-1.1023485254216068E-3</v>
      </c>
      <c r="Q1257" s="4">
        <f>C1257-15018.5</f>
        <v>32694.925999999999</v>
      </c>
      <c r="AC1257" s="3" t="s">
        <v>2140</v>
      </c>
    </row>
    <row r="1258" spans="1:31" x14ac:dyDescent="0.2">
      <c r="A1258" s="19" t="s">
        <v>2179</v>
      </c>
      <c r="B1258" s="59"/>
      <c r="C1258" s="60">
        <v>47713.428</v>
      </c>
      <c r="D1258" s="60"/>
      <c r="E1258" s="3">
        <f>(C1258-C$7)/C$8</f>
        <v>-8071.0020031294634</v>
      </c>
      <c r="F1258" s="3">
        <f>ROUND(2*E1258,0)/2</f>
        <v>-8071</v>
      </c>
      <c r="G1258" s="3">
        <f>C1258-(C$7+C$8*F1258)</f>
        <v>-1.1879999947268516E-3</v>
      </c>
      <c r="I1258" s="3">
        <f>G1258</f>
        <v>-1.1879999947268516E-3</v>
      </c>
      <c r="O1258" s="5">
        <f ca="1">+C$11+C$12*F1258</f>
        <v>-1.1023485254216068E-3</v>
      </c>
      <c r="Q1258" s="4">
        <f>C1258-15018.5</f>
        <v>32694.928</v>
      </c>
      <c r="AC1258" s="3" t="s">
        <v>2140</v>
      </c>
    </row>
    <row r="1259" spans="1:31" x14ac:dyDescent="0.2">
      <c r="A1259" s="19" t="s">
        <v>2179</v>
      </c>
      <c r="B1259" s="59"/>
      <c r="C1259" s="60">
        <v>47713.430999999997</v>
      </c>
      <c r="D1259" s="60"/>
      <c r="E1259" s="3">
        <f>(C1259-C$7)/C$8</f>
        <v>-8070.99694472172</v>
      </c>
      <c r="F1259" s="3">
        <f>ROUND(2*E1259,0)/2</f>
        <v>-8071</v>
      </c>
      <c r="G1259" s="3">
        <f>C1259-(C$7+C$8*F1259)</f>
        <v>1.81200000224635E-3</v>
      </c>
      <c r="I1259" s="3">
        <f>G1259</f>
        <v>1.81200000224635E-3</v>
      </c>
      <c r="O1259" s="5">
        <f ca="1">+C$11+C$12*F1259</f>
        <v>-1.1023485254216068E-3</v>
      </c>
      <c r="Q1259" s="4">
        <f>C1259-15018.5</f>
        <v>32694.930999999997</v>
      </c>
      <c r="AC1259" s="3" t="s">
        <v>2140</v>
      </c>
    </row>
    <row r="1260" spans="1:31" x14ac:dyDescent="0.2">
      <c r="A1260" s="19" t="s">
        <v>2179</v>
      </c>
      <c r="B1260" s="59"/>
      <c r="C1260" s="60">
        <v>47713.430999999997</v>
      </c>
      <c r="D1260" s="60"/>
      <c r="E1260" s="3">
        <f>(C1260-C$7)/C$8</f>
        <v>-8070.99694472172</v>
      </c>
      <c r="F1260" s="3">
        <f>ROUND(2*E1260,0)/2</f>
        <v>-8071</v>
      </c>
      <c r="G1260" s="3">
        <f>C1260-(C$7+C$8*F1260)</f>
        <v>1.81200000224635E-3</v>
      </c>
      <c r="I1260" s="3">
        <f>G1260</f>
        <v>1.81200000224635E-3</v>
      </c>
      <c r="O1260" s="5">
        <f ca="1">+C$11+C$12*F1260</f>
        <v>-1.1023485254216068E-3</v>
      </c>
      <c r="Q1260" s="4">
        <f>C1260-15018.5</f>
        <v>32694.930999999997</v>
      </c>
      <c r="AC1260" s="3" t="s">
        <v>2140</v>
      </c>
    </row>
    <row r="1261" spans="1:31" x14ac:dyDescent="0.2">
      <c r="A1261" s="19" t="s">
        <v>2179</v>
      </c>
      <c r="B1261" s="59"/>
      <c r="C1261" s="60">
        <v>47745.432999999997</v>
      </c>
      <c r="D1261" s="60"/>
      <c r="E1261" s="3">
        <f>(C1261-C$7)/C$8</f>
        <v>-8017.0372231364818</v>
      </c>
      <c r="F1261" s="3">
        <f>ROUND(2*E1261,0)/2</f>
        <v>-8017</v>
      </c>
      <c r="G1261" s="3">
        <f>C1261-(C$7+C$8*F1261)</f>
        <v>-2.2076000001106877E-2</v>
      </c>
      <c r="I1261" s="3">
        <f>G1261</f>
        <v>-2.2076000001106877E-2</v>
      </c>
      <c r="O1261" s="5">
        <f ca="1">+C$11+C$12*F1261</f>
        <v>-1.1122637394973495E-3</v>
      </c>
      <c r="Q1261" s="4">
        <f>C1261-15018.5</f>
        <v>32726.932999999997</v>
      </c>
      <c r="AC1261" s="3" t="s">
        <v>2140</v>
      </c>
    </row>
    <row r="1262" spans="1:31" x14ac:dyDescent="0.2">
      <c r="A1262" s="19" t="s">
        <v>2179</v>
      </c>
      <c r="B1262" s="59"/>
      <c r="C1262" s="60">
        <v>47745.444000000003</v>
      </c>
      <c r="D1262" s="60"/>
      <c r="E1262" s="3">
        <f>(C1262-C$7)/C$8</f>
        <v>-8017.0186756413959</v>
      </c>
      <c r="F1262" s="3">
        <f>ROUND(2*E1262,0)/2</f>
        <v>-8017</v>
      </c>
      <c r="G1262" s="3">
        <f>C1262-(C$7+C$8*F1262)</f>
        <v>-1.1075999995227903E-2</v>
      </c>
      <c r="I1262" s="3">
        <f>G1262</f>
        <v>-1.1075999995227903E-2</v>
      </c>
      <c r="O1262" s="5">
        <f ca="1">+C$11+C$12*F1262</f>
        <v>-1.1122637394973495E-3</v>
      </c>
      <c r="Q1262" s="4">
        <f>C1262-15018.5</f>
        <v>32726.944000000003</v>
      </c>
      <c r="AC1262" s="3" t="s">
        <v>2140</v>
      </c>
    </row>
    <row r="1263" spans="1:31" x14ac:dyDescent="0.2">
      <c r="A1263" s="19" t="s">
        <v>2179</v>
      </c>
      <c r="B1263" s="59"/>
      <c r="C1263" s="60">
        <v>47745.451999999997</v>
      </c>
      <c r="D1263" s="60"/>
      <c r="E1263" s="3">
        <f>(C1263-C$7)/C$8</f>
        <v>-8017.0051865540763</v>
      </c>
      <c r="F1263" s="3">
        <f>ROUND(2*E1263,0)/2</f>
        <v>-8017</v>
      </c>
      <c r="G1263" s="3">
        <f>C1263-(C$7+C$8*F1263)</f>
        <v>-3.0760000008740462E-3</v>
      </c>
      <c r="I1263" s="3">
        <f>G1263</f>
        <v>-3.0760000008740462E-3</v>
      </c>
      <c r="O1263" s="5">
        <f ca="1">+C$11+C$12*F1263</f>
        <v>-1.1122637394973495E-3</v>
      </c>
      <c r="Q1263" s="4">
        <f>C1263-15018.5</f>
        <v>32726.951999999997</v>
      </c>
      <c r="AC1263" s="3" t="s">
        <v>2140</v>
      </c>
    </row>
    <row r="1264" spans="1:31" x14ac:dyDescent="0.2">
      <c r="A1264" s="101" t="s">
        <v>1808</v>
      </c>
      <c r="B1264" s="102" t="s">
        <v>2245</v>
      </c>
      <c r="C1264" s="103">
        <v>47758.495000000003</v>
      </c>
      <c r="D1264" s="103" t="s">
        <v>2319</v>
      </c>
      <c r="E1264" s="19">
        <f>(C1264-C$7)/C$8</f>
        <v>-7995.0129158011068</v>
      </c>
      <c r="F1264" s="3">
        <f>ROUND(2*E1264,0)/2</f>
        <v>-7995</v>
      </c>
      <c r="G1264" s="3">
        <f>C1264-(C$7+C$8*F1264)</f>
        <v>-7.6599999956670217E-3</v>
      </c>
      <c r="I1264" s="3">
        <f>G1264</f>
        <v>-7.6599999956670217E-3</v>
      </c>
      <c r="O1264" s="5">
        <f ca="1">+C$11+C$12*F1264</f>
        <v>-1.1163032711578372E-3</v>
      </c>
      <c r="Q1264" s="4">
        <f>C1264-15018.5</f>
        <v>32739.995000000003</v>
      </c>
    </row>
    <row r="1265" spans="1:31" x14ac:dyDescent="0.2">
      <c r="A1265" s="101" t="s">
        <v>1808</v>
      </c>
      <c r="B1265" s="102" t="s">
        <v>2245</v>
      </c>
      <c r="C1265" s="103">
        <v>47761.46</v>
      </c>
      <c r="D1265" s="103" t="s">
        <v>2319</v>
      </c>
      <c r="E1265" s="19">
        <f>(C1265-C$7)/C$8</f>
        <v>-7990.0135228100426</v>
      </c>
      <c r="F1265" s="3">
        <f>ROUND(2*E1265,0)/2</f>
        <v>-7990</v>
      </c>
      <c r="G1265" s="3">
        <f>C1265-(C$7+C$8*F1265)</f>
        <v>-8.020000001124572E-3</v>
      </c>
      <c r="I1265" s="3">
        <f>G1265</f>
        <v>-8.020000001124572E-3</v>
      </c>
      <c r="O1265" s="5">
        <f ca="1">+C$11+C$12*F1265</f>
        <v>-1.1172213465352207E-3</v>
      </c>
      <c r="Q1265" s="4">
        <f>C1265-15018.5</f>
        <v>32742.959999999999</v>
      </c>
    </row>
    <row r="1266" spans="1:31" x14ac:dyDescent="0.2">
      <c r="A1266" s="19" t="s">
        <v>2179</v>
      </c>
      <c r="B1266" s="59"/>
      <c r="C1266" s="60">
        <v>47770.353000000003</v>
      </c>
      <c r="D1266" s="60"/>
      <c r="E1266" s="3">
        <f>(C1266-C$7)/C$8</f>
        <v>-7975.0187161086578</v>
      </c>
      <c r="F1266" s="3">
        <f>ROUND(2*E1266,0)/2</f>
        <v>-7975</v>
      </c>
      <c r="G1266" s="3">
        <f>C1266-(C$7+C$8*F1266)</f>
        <v>-1.1099999996076804E-2</v>
      </c>
      <c r="I1266" s="3">
        <f>G1266</f>
        <v>-1.1099999996076804E-2</v>
      </c>
      <c r="O1266" s="5">
        <f ca="1">+C$11+C$12*F1266</f>
        <v>-1.1199755726673715E-3</v>
      </c>
      <c r="Q1266" s="4">
        <f>C1266-15018.5</f>
        <v>32751.853000000003</v>
      </c>
      <c r="AC1266" s="3" t="s">
        <v>2140</v>
      </c>
    </row>
    <row r="1267" spans="1:31" x14ac:dyDescent="0.2">
      <c r="A1267" s="19" t="s">
        <v>2186</v>
      </c>
      <c r="B1267" s="59"/>
      <c r="C1267" s="60">
        <v>47815.413999999997</v>
      </c>
      <c r="D1267" s="60"/>
      <c r="E1267" s="3">
        <f>(C1267-C$7)/C$8</f>
        <v>-7899.0397455958127</v>
      </c>
      <c r="F1267" s="3">
        <f>ROUND(2*E1267,0)/2</f>
        <v>-7899</v>
      </c>
      <c r="G1267" s="3">
        <f>C1267-(C$7+C$8*F1267)</f>
        <v>-2.3571999998239335E-2</v>
      </c>
      <c r="I1267" s="3">
        <f>G1267</f>
        <v>-2.3571999998239335E-2</v>
      </c>
      <c r="O1267" s="5">
        <f ca="1">+C$11+C$12*F1267</f>
        <v>-1.1339303184036019E-3</v>
      </c>
      <c r="Q1267" s="4">
        <f>C1267-15018.5</f>
        <v>32796.913999999997</v>
      </c>
      <c r="AC1267" s="3" t="s">
        <v>2158</v>
      </c>
      <c r="AE1267" s="3" t="s">
        <v>2185</v>
      </c>
    </row>
    <row r="1268" spans="1:31" x14ac:dyDescent="0.2">
      <c r="A1268" s="19" t="s">
        <v>2179</v>
      </c>
      <c r="B1268" s="59"/>
      <c r="C1268" s="60">
        <v>47825.502999999997</v>
      </c>
      <c r="D1268" s="60"/>
      <c r="E1268" s="3">
        <f>(C1268-C$7)/C$8</f>
        <v>-7882.0283203388453</v>
      </c>
      <c r="F1268" s="3">
        <f>ROUND(2*E1268,0)/2</f>
        <v>-7882</v>
      </c>
      <c r="G1268" s="3">
        <f>C1268-(C$7+C$8*F1268)</f>
        <v>-1.6795999996247701E-2</v>
      </c>
      <c r="I1268" s="3">
        <f>G1268</f>
        <v>-1.6795999996247701E-2</v>
      </c>
      <c r="O1268" s="5">
        <f ca="1">+C$11+C$12*F1268</f>
        <v>-1.1370517746867061E-3</v>
      </c>
      <c r="Q1268" s="4">
        <f>C1268-15018.5</f>
        <v>32807.002999999997</v>
      </c>
      <c r="AC1268" s="3" t="s">
        <v>2140</v>
      </c>
    </row>
    <row r="1269" spans="1:31" x14ac:dyDescent="0.2">
      <c r="A1269" s="19" t="s">
        <v>2279</v>
      </c>
      <c r="B1269" s="59"/>
      <c r="C1269" s="60">
        <v>47848.652999999998</v>
      </c>
      <c r="D1269" s="60"/>
      <c r="E1269" s="3">
        <f>(C1269-C$7)/C$8</f>
        <v>-7842.9942738824266</v>
      </c>
      <c r="F1269" s="3">
        <f>ROUND(2*E1269,0)/2</f>
        <v>-7843</v>
      </c>
      <c r="G1269" s="3">
        <f>C1269-(C$7+C$8*F1269)</f>
        <v>3.3960000000661239E-3</v>
      </c>
      <c r="I1269" s="3">
        <f>G1269</f>
        <v>3.3960000000661239E-3</v>
      </c>
      <c r="O1269" s="5">
        <f ca="1">+C$11+C$12*F1269</f>
        <v>-1.144212762630298E-3</v>
      </c>
      <c r="Q1269" s="4">
        <f>C1269-15018.5</f>
        <v>32830.152999999998</v>
      </c>
    </row>
    <row r="1270" spans="1:31" x14ac:dyDescent="0.2">
      <c r="A1270" s="19" t="s">
        <v>2279</v>
      </c>
      <c r="B1270" s="59"/>
      <c r="C1270" s="60">
        <v>47851.608999999997</v>
      </c>
      <c r="D1270" s="60"/>
      <c r="E1270" s="3">
        <f>(C1270-C$7)/C$8</f>
        <v>-7838.0100561146037</v>
      </c>
      <c r="F1270" s="3">
        <f>ROUND(2*E1270,0)/2</f>
        <v>-7838</v>
      </c>
      <c r="G1270" s="3">
        <f>C1270-(C$7+C$8*F1270)</f>
        <v>-5.9639999963110313E-3</v>
      </c>
      <c r="I1270" s="3">
        <f>G1270</f>
        <v>-5.9639999963110313E-3</v>
      </c>
      <c r="O1270" s="5">
        <f ca="1">+C$11+C$12*F1270</f>
        <v>-1.1451308380076815E-3</v>
      </c>
      <c r="Q1270" s="4">
        <f>C1270-15018.5</f>
        <v>32833.108999999997</v>
      </c>
    </row>
    <row r="1271" spans="1:31" x14ac:dyDescent="0.2">
      <c r="A1271" s="19" t="s">
        <v>2179</v>
      </c>
      <c r="B1271" s="59"/>
      <c r="C1271" s="60">
        <v>47891.332999999999</v>
      </c>
      <c r="D1271" s="60"/>
      <c r="E1271" s="3">
        <f>(C1271-C$7)/C$8</f>
        <v>-7771.0299929856719</v>
      </c>
      <c r="F1271" s="3">
        <f>ROUND(2*E1271,0)/2</f>
        <v>-7771</v>
      </c>
      <c r="G1271" s="3">
        <f>C1271-(C$7+C$8*F1271)</f>
        <v>-1.7787999997381121E-2</v>
      </c>
      <c r="I1271" s="3">
        <f>G1271</f>
        <v>-1.7787999997381121E-2</v>
      </c>
      <c r="O1271" s="5">
        <f ca="1">+C$11+C$12*F1271</f>
        <v>-1.1574330480646213E-3</v>
      </c>
      <c r="Q1271" s="4">
        <f>C1271-15018.5</f>
        <v>32872.832999999999</v>
      </c>
      <c r="AC1271" s="3" t="s">
        <v>2140</v>
      </c>
    </row>
    <row r="1272" spans="1:31" x14ac:dyDescent="0.2">
      <c r="A1272" s="19" t="s">
        <v>2184</v>
      </c>
      <c r="B1272" s="59"/>
      <c r="C1272" s="60">
        <v>47942.334000000003</v>
      </c>
      <c r="D1272" s="60"/>
      <c r="E1272" s="3">
        <f>(C1272-C$7)/C$8</f>
        <v>-7685.0353751315088</v>
      </c>
      <c r="F1272" s="3">
        <f>ROUND(2*E1272,0)/2</f>
        <v>-7685</v>
      </c>
      <c r="G1272" s="3">
        <f>C1272-(C$7+C$8*F1272)</f>
        <v>-2.0979999993869569E-2</v>
      </c>
      <c r="I1272" s="3">
        <f>G1272</f>
        <v>-2.0979999993869569E-2</v>
      </c>
      <c r="O1272" s="5">
        <f ca="1">+C$11+C$12*F1272</f>
        <v>-1.173223944555619E-3</v>
      </c>
      <c r="Q1272" s="4">
        <f>C1272-15018.5</f>
        <v>32923.834000000003</v>
      </c>
      <c r="AC1272" s="3" t="s">
        <v>2140</v>
      </c>
    </row>
    <row r="1273" spans="1:31" x14ac:dyDescent="0.2">
      <c r="A1273" s="19" t="s">
        <v>2184</v>
      </c>
      <c r="B1273" s="59"/>
      <c r="C1273" s="60">
        <v>47945.296000000002</v>
      </c>
      <c r="D1273" s="60"/>
      <c r="E1273" s="3">
        <f>(C1273-C$7)/C$8</f>
        <v>-7680.041040548188</v>
      </c>
      <c r="F1273" s="3">
        <f>ROUND(2*E1273,0)/2</f>
        <v>-7680</v>
      </c>
      <c r="G1273" s="3">
        <f>C1273-(C$7+C$8*F1273)</f>
        <v>-2.4339999996300321E-2</v>
      </c>
      <c r="I1273" s="3">
        <f>G1273</f>
        <v>-2.4339999996300321E-2</v>
      </c>
      <c r="O1273" s="5">
        <f ca="1">+C$11+C$12*F1273</f>
        <v>-1.1741420199330025E-3</v>
      </c>
      <c r="Q1273" s="4">
        <f>C1273-15018.5</f>
        <v>32926.796000000002</v>
      </c>
      <c r="AC1273" s="3" t="s">
        <v>2140</v>
      </c>
    </row>
    <row r="1274" spans="1:31" x14ac:dyDescent="0.2">
      <c r="A1274" s="19" t="s">
        <v>2279</v>
      </c>
      <c r="B1274" s="59"/>
      <c r="C1274" s="60">
        <v>47950.66</v>
      </c>
      <c r="D1274" s="60"/>
      <c r="E1274" s="3">
        <f>(C1274-C$7)/C$8</f>
        <v>-7670.996607494526</v>
      </c>
      <c r="F1274" s="3">
        <f>ROUND(2*E1274,0)/2</f>
        <v>-7671</v>
      </c>
      <c r="G1274" s="3">
        <f>C1274-(C$7+C$8*F1274)</f>
        <v>2.0120000044698827E-3</v>
      </c>
      <c r="I1274" s="3">
        <f>G1274</f>
        <v>2.0120000044698827E-3</v>
      </c>
      <c r="O1274" s="5">
        <f ca="1">+C$11+C$12*F1274</f>
        <v>-1.1757945556122929E-3</v>
      </c>
      <c r="Q1274" s="4">
        <f>C1274-15018.5</f>
        <v>32932.160000000003</v>
      </c>
    </row>
    <row r="1275" spans="1:31" x14ac:dyDescent="0.2">
      <c r="A1275" s="19" t="s">
        <v>2184</v>
      </c>
      <c r="B1275" s="59"/>
      <c r="C1275" s="60">
        <v>47968.447999999997</v>
      </c>
      <c r="D1275" s="60"/>
      <c r="E1275" s="3">
        <f>(C1275-C$7)/C$8</f>
        <v>-7641.0036218199484</v>
      </c>
      <c r="F1275" s="3">
        <f>ROUND(2*E1275,0)/2</f>
        <v>-7641</v>
      </c>
      <c r="G1275" s="3">
        <f>C1275-(C$7+C$8*F1275)</f>
        <v>-2.1479999995790422E-3</v>
      </c>
      <c r="I1275" s="3">
        <f>G1275</f>
        <v>-2.1479999995790422E-3</v>
      </c>
      <c r="O1275" s="5">
        <f ca="1">+C$11+C$12*F1275</f>
        <v>-1.1813030078765944E-3</v>
      </c>
      <c r="Q1275" s="4">
        <f>C1275-15018.5</f>
        <v>32949.947999999997</v>
      </c>
      <c r="AC1275" s="3" t="s">
        <v>2140</v>
      </c>
    </row>
    <row r="1276" spans="1:31" x14ac:dyDescent="0.2">
      <c r="A1276" s="19" t="s">
        <v>2184</v>
      </c>
      <c r="B1276" s="59"/>
      <c r="C1276" s="60">
        <v>48089.406000000003</v>
      </c>
      <c r="D1276" s="60"/>
      <c r="E1276" s="3">
        <f>(C1276-C$7)/C$8</f>
        <v>-7437.0519936870978</v>
      </c>
      <c r="F1276" s="3">
        <f>ROUND(2*E1276,0)/2</f>
        <v>-7437</v>
      </c>
      <c r="G1276" s="3">
        <f>C1276-(C$7+C$8*F1276)</f>
        <v>-3.0835999990813434E-2</v>
      </c>
      <c r="I1276" s="3">
        <f>G1276</f>
        <v>-3.0835999990813434E-2</v>
      </c>
      <c r="O1276" s="5">
        <f ca="1">+C$11+C$12*F1276</f>
        <v>-1.2187604832738443E-3</v>
      </c>
      <c r="Q1276" s="4">
        <f>C1276-15018.5</f>
        <v>33070.906000000003</v>
      </c>
      <c r="AC1276" s="3" t="s">
        <v>2140</v>
      </c>
    </row>
    <row r="1277" spans="1:31" x14ac:dyDescent="0.2">
      <c r="A1277" s="19" t="s">
        <v>2184</v>
      </c>
      <c r="B1277" s="59"/>
      <c r="C1277" s="60">
        <v>48089.406000000003</v>
      </c>
      <c r="D1277" s="60"/>
      <c r="E1277" s="3">
        <f>(C1277-C$7)/C$8</f>
        <v>-7437.0519936870978</v>
      </c>
      <c r="F1277" s="3">
        <f>ROUND(2*E1277,0)/2</f>
        <v>-7437</v>
      </c>
      <c r="G1277" s="3">
        <f>C1277-(C$7+C$8*F1277)</f>
        <v>-3.0835999990813434E-2</v>
      </c>
      <c r="I1277" s="3">
        <f>G1277</f>
        <v>-3.0835999990813434E-2</v>
      </c>
      <c r="O1277" s="5">
        <f ca="1">+C$11+C$12*F1277</f>
        <v>-1.2187604832738443E-3</v>
      </c>
      <c r="Q1277" s="4">
        <f>C1277-15018.5</f>
        <v>33070.906000000003</v>
      </c>
      <c r="AC1277" s="3" t="s">
        <v>2140</v>
      </c>
    </row>
    <row r="1278" spans="1:31" x14ac:dyDescent="0.2">
      <c r="A1278" s="19" t="s">
        <v>2184</v>
      </c>
      <c r="B1278" s="59"/>
      <c r="C1278" s="60">
        <v>48089.409</v>
      </c>
      <c r="D1278" s="60"/>
      <c r="E1278" s="3">
        <f>(C1278-C$7)/C$8</f>
        <v>-7437.0469352793543</v>
      </c>
      <c r="F1278" s="3">
        <f>ROUND(2*E1278,0)/2</f>
        <v>-7437</v>
      </c>
      <c r="G1278" s="3">
        <f>C1278-(C$7+C$8*F1278)</f>
        <v>-2.7835999993840232E-2</v>
      </c>
      <c r="I1278" s="3">
        <f>G1278</f>
        <v>-2.7835999993840232E-2</v>
      </c>
      <c r="O1278" s="5">
        <f ca="1">+C$11+C$12*F1278</f>
        <v>-1.2187604832738443E-3</v>
      </c>
      <c r="Q1278" s="4">
        <f>C1278-15018.5</f>
        <v>33070.909</v>
      </c>
      <c r="AC1278" s="3" t="s">
        <v>2140</v>
      </c>
    </row>
    <row r="1279" spans="1:31" x14ac:dyDescent="0.2">
      <c r="A1279" s="19" t="s">
        <v>2184</v>
      </c>
      <c r="B1279" s="59"/>
      <c r="C1279" s="60">
        <v>48089.41</v>
      </c>
      <c r="D1279" s="60"/>
      <c r="E1279" s="3">
        <f>(C1279-C$7)/C$8</f>
        <v>-7437.0452491434316</v>
      </c>
      <c r="F1279" s="3">
        <f>ROUND(2*E1279,0)/2</f>
        <v>-7437</v>
      </c>
      <c r="G1279" s="3">
        <f>C1279-(C$7+C$8*F1279)</f>
        <v>-2.6835999989998527E-2</v>
      </c>
      <c r="I1279" s="3">
        <f>G1279</f>
        <v>-2.6835999989998527E-2</v>
      </c>
      <c r="O1279" s="5">
        <f ca="1">+C$11+C$12*F1279</f>
        <v>-1.2187604832738443E-3</v>
      </c>
      <c r="Q1279" s="4">
        <f>C1279-15018.5</f>
        <v>33070.910000000003</v>
      </c>
      <c r="AC1279" s="3" t="s">
        <v>2140</v>
      </c>
    </row>
    <row r="1280" spans="1:31" x14ac:dyDescent="0.2">
      <c r="A1280" s="19" t="s">
        <v>2184</v>
      </c>
      <c r="B1280" s="59"/>
      <c r="C1280" s="60">
        <v>48089.411</v>
      </c>
      <c r="D1280" s="60"/>
      <c r="E1280" s="3">
        <f>(C1280-C$7)/C$8</f>
        <v>-7437.0435630075217</v>
      </c>
      <c r="F1280" s="3">
        <f>ROUND(2*E1280,0)/2</f>
        <v>-7437</v>
      </c>
      <c r="G1280" s="3">
        <f>C1280-(C$7+C$8*F1280)</f>
        <v>-2.5835999993432779E-2</v>
      </c>
      <c r="I1280" s="3">
        <f>G1280</f>
        <v>-2.5835999993432779E-2</v>
      </c>
      <c r="O1280" s="5">
        <f ca="1">+C$11+C$12*F1280</f>
        <v>-1.2187604832738443E-3</v>
      </c>
      <c r="Q1280" s="4">
        <f>C1280-15018.5</f>
        <v>33070.911</v>
      </c>
      <c r="AC1280" s="3" t="s">
        <v>2140</v>
      </c>
    </row>
    <row r="1281" spans="1:31" x14ac:dyDescent="0.2">
      <c r="A1281" s="19" t="s">
        <v>2184</v>
      </c>
      <c r="B1281" s="59"/>
      <c r="C1281" s="60">
        <v>48089.417000000001</v>
      </c>
      <c r="D1281" s="60"/>
      <c r="E1281" s="3">
        <f>(C1281-C$7)/C$8</f>
        <v>-7437.0334461920229</v>
      </c>
      <c r="F1281" s="3">
        <f>ROUND(2*E1281,0)/2</f>
        <v>-7437</v>
      </c>
      <c r="G1281" s="3">
        <f>C1281-(C$7+C$8*F1281)</f>
        <v>-1.9835999992210418E-2</v>
      </c>
      <c r="I1281" s="3">
        <f>G1281</f>
        <v>-1.9835999992210418E-2</v>
      </c>
      <c r="O1281" s="5">
        <f ca="1">+C$11+C$12*F1281</f>
        <v>-1.2187604832738443E-3</v>
      </c>
      <c r="Q1281" s="4">
        <f>C1281-15018.5</f>
        <v>33070.917000000001</v>
      </c>
      <c r="AC1281" s="3" t="s">
        <v>2140</v>
      </c>
    </row>
    <row r="1282" spans="1:31" x14ac:dyDescent="0.2">
      <c r="A1282" s="19" t="s">
        <v>2184</v>
      </c>
      <c r="B1282" s="59"/>
      <c r="C1282" s="60">
        <v>48099.508999999998</v>
      </c>
      <c r="D1282" s="60"/>
      <c r="E1282" s="3">
        <f>(C1282-C$7)/C$8</f>
        <v>-7420.0169625273129</v>
      </c>
      <c r="F1282" s="3">
        <f>ROUND(2*E1282,0)/2</f>
        <v>-7420</v>
      </c>
      <c r="G1282" s="3">
        <f>C1282-(C$7+C$8*F1282)</f>
        <v>-1.0060000000521541E-2</v>
      </c>
      <c r="I1282" s="3">
        <f>G1282</f>
        <v>-1.0060000000521541E-2</v>
      </c>
      <c r="O1282" s="5">
        <f ca="1">+C$11+C$12*F1282</f>
        <v>-1.2218819395569485E-3</v>
      </c>
      <c r="Q1282" s="4">
        <f>C1282-15018.5</f>
        <v>33081.008999999998</v>
      </c>
    </row>
    <row r="1283" spans="1:31" x14ac:dyDescent="0.2">
      <c r="A1283" s="19" t="s">
        <v>2184</v>
      </c>
      <c r="B1283" s="59"/>
      <c r="C1283" s="60">
        <v>48127.373</v>
      </c>
      <c r="D1283" s="60"/>
      <c r="E1283" s="3">
        <f>(C1283-C$7)/C$8</f>
        <v>-7373.0344713626628</v>
      </c>
      <c r="F1283" s="3">
        <f>ROUND(2*E1283,0)/2</f>
        <v>-7373</v>
      </c>
      <c r="G1283" s="3">
        <f>C1283-(C$7+C$8*F1283)</f>
        <v>-2.0443999994313344E-2</v>
      </c>
      <c r="I1283" s="3">
        <f>G1283</f>
        <v>-2.0443999994313344E-2</v>
      </c>
      <c r="O1283" s="5">
        <f ca="1">+C$11+C$12*F1283</f>
        <v>-1.230511848104354E-3</v>
      </c>
      <c r="Q1283" s="4">
        <f>C1283-15018.5</f>
        <v>33108.873</v>
      </c>
      <c r="AC1283" s="3" t="s">
        <v>2140</v>
      </c>
    </row>
    <row r="1284" spans="1:31" x14ac:dyDescent="0.2">
      <c r="A1284" s="19" t="s">
        <v>2184</v>
      </c>
      <c r="B1284" s="59"/>
      <c r="C1284" s="60">
        <v>48127.387000000002</v>
      </c>
      <c r="D1284" s="60"/>
      <c r="E1284" s="3">
        <f>(C1284-C$7)/C$8</f>
        <v>-7373.0108654598334</v>
      </c>
      <c r="F1284" s="3">
        <f>ROUND(2*E1284,0)/2</f>
        <v>-7373</v>
      </c>
      <c r="G1284" s="3">
        <f>C1284-(C$7+C$8*F1284)</f>
        <v>-6.443999991461169E-3</v>
      </c>
      <c r="I1284" s="3">
        <f>G1284</f>
        <v>-6.443999991461169E-3</v>
      </c>
      <c r="O1284" s="5">
        <f ca="1">+C$11+C$12*F1284</f>
        <v>-1.230511848104354E-3</v>
      </c>
      <c r="Q1284" s="4">
        <f>C1284-15018.5</f>
        <v>33108.887000000002</v>
      </c>
      <c r="AC1284" s="3" t="s">
        <v>2140</v>
      </c>
    </row>
    <row r="1285" spans="1:31" x14ac:dyDescent="0.2">
      <c r="A1285" s="19" t="s">
        <v>2279</v>
      </c>
      <c r="B1285" s="59"/>
      <c r="C1285" s="60">
        <v>48176.618000000002</v>
      </c>
      <c r="D1285" s="60"/>
      <c r="E1285" s="3">
        <f>(C1285-C$7)/C$8</f>
        <v>-7290.0007081770755</v>
      </c>
      <c r="F1285" s="3">
        <f>ROUND(2*E1285,0)/2</f>
        <v>-7290</v>
      </c>
      <c r="G1285" s="3">
        <f>C1285-(C$7+C$8*F1285)</f>
        <v>-4.1999999666586518E-4</v>
      </c>
      <c r="I1285" s="3">
        <f>G1285</f>
        <v>-4.1999999666586518E-4</v>
      </c>
      <c r="O1285" s="5">
        <f ca="1">+C$11+C$12*F1285</f>
        <v>-1.2457518993689214E-3</v>
      </c>
      <c r="Q1285" s="4">
        <f>C1285-15018.5</f>
        <v>33158.118000000002</v>
      </c>
      <c r="AC1285" s="3" t="s">
        <v>2140</v>
      </c>
    </row>
    <row r="1286" spans="1:31" x14ac:dyDescent="0.2">
      <c r="A1286" s="19" t="s">
        <v>2187</v>
      </c>
      <c r="B1286" s="59"/>
      <c r="C1286" s="60">
        <v>48338.500999999997</v>
      </c>
      <c r="D1286" s="60"/>
      <c r="E1286" s="3">
        <f>(C1286-C$7)/C$8</f>
        <v>-7017.043967680147</v>
      </c>
      <c r="F1286" s="3">
        <f>ROUND(2*E1286,0)/2</f>
        <v>-7017</v>
      </c>
      <c r="G1286" s="3">
        <f>C1286-(C$7+C$8*F1286)</f>
        <v>-2.6076000001921784E-2</v>
      </c>
      <c r="I1286" s="3">
        <f>G1286</f>
        <v>-2.6076000001921784E-2</v>
      </c>
      <c r="O1286" s="5">
        <f ca="1">+C$11+C$12*F1286</f>
        <v>-1.2958788149740647E-3</v>
      </c>
      <c r="Q1286" s="4">
        <f>C1286-15018.5</f>
        <v>33320.000999999997</v>
      </c>
    </row>
    <row r="1287" spans="1:31" x14ac:dyDescent="0.2">
      <c r="A1287" s="19" t="s">
        <v>2279</v>
      </c>
      <c r="B1287" s="59"/>
      <c r="C1287" s="60">
        <v>48348.61</v>
      </c>
      <c r="D1287" s="60"/>
      <c r="E1287" s="3">
        <f>(C1287-C$7)/C$8</f>
        <v>-6999.9988197048524</v>
      </c>
      <c r="F1287" s="3">
        <f>ROUND(2*E1287,0)/2</f>
        <v>-7000</v>
      </c>
      <c r="G1287" s="3">
        <f>C1287-(C$7+C$8*F1287)</f>
        <v>7.0000000414438546E-4</v>
      </c>
      <c r="I1287" s="3">
        <f>G1287</f>
        <v>7.0000000414438546E-4</v>
      </c>
      <c r="O1287" s="5">
        <f ca="1">+C$11+C$12*F1287</f>
        <v>-1.2990002712571689E-3</v>
      </c>
      <c r="Q1287" s="4">
        <f>C1287-15018.5</f>
        <v>33330.11</v>
      </c>
      <c r="AC1287" s="3" t="s">
        <v>2104</v>
      </c>
      <c r="AE1287" s="3" t="s">
        <v>2133</v>
      </c>
    </row>
    <row r="1288" spans="1:31" x14ac:dyDescent="0.2">
      <c r="A1288" s="19" t="s">
        <v>2184</v>
      </c>
      <c r="B1288" s="59"/>
      <c r="C1288" s="60">
        <v>48360.455000000002</v>
      </c>
      <c r="D1288" s="60"/>
      <c r="E1288" s="3">
        <f>(C1288-C$7)/C$8</f>
        <v>-6980.02653977931</v>
      </c>
      <c r="F1288" s="3">
        <f>ROUND(2*E1288,0)/2</f>
        <v>-6980</v>
      </c>
      <c r="G1288" s="3">
        <f>C1288-(C$7+C$8*F1288)</f>
        <v>-1.5739999995275866E-2</v>
      </c>
      <c r="I1288" s="3">
        <f>G1288</f>
        <v>-1.5739999995275866E-2</v>
      </c>
      <c r="O1288" s="5">
        <f ca="1">+C$11+C$12*F1288</f>
        <v>-1.3026725727667032E-3</v>
      </c>
      <c r="Q1288" s="4">
        <f>C1288-15018.5</f>
        <v>33341.955000000002</v>
      </c>
    </row>
    <row r="1289" spans="1:31" x14ac:dyDescent="0.2">
      <c r="A1289" s="19" t="s">
        <v>2184</v>
      </c>
      <c r="B1289" s="59"/>
      <c r="C1289" s="60">
        <v>48360.457999999999</v>
      </c>
      <c r="D1289" s="60"/>
      <c r="E1289" s="3">
        <f>(C1289-C$7)/C$8</f>
        <v>-6980.0214813715675</v>
      </c>
      <c r="F1289" s="3">
        <f>ROUND(2*E1289,0)/2</f>
        <v>-6980</v>
      </c>
      <c r="G1289" s="3">
        <f>C1289-(C$7+C$8*F1289)</f>
        <v>-1.2739999998302665E-2</v>
      </c>
      <c r="I1289" s="3">
        <f>G1289</f>
        <v>-1.2739999998302665E-2</v>
      </c>
      <c r="O1289" s="5">
        <f ca="1">+C$11+C$12*F1289</f>
        <v>-1.3026725727667032E-3</v>
      </c>
      <c r="Q1289" s="4">
        <f>C1289-15018.5</f>
        <v>33341.957999999999</v>
      </c>
      <c r="AC1289" s="3" t="s">
        <v>2140</v>
      </c>
    </row>
    <row r="1290" spans="1:31" x14ac:dyDescent="0.2">
      <c r="A1290" s="19" t="s">
        <v>2184</v>
      </c>
      <c r="B1290" s="59"/>
      <c r="C1290" s="60">
        <v>48360.46</v>
      </c>
      <c r="D1290" s="60"/>
      <c r="E1290" s="3">
        <f>(C1290-C$7)/C$8</f>
        <v>-6980.0181090997348</v>
      </c>
      <c r="F1290" s="3">
        <f>ROUND(2*E1290,0)/2</f>
        <v>-6980</v>
      </c>
      <c r="G1290" s="3">
        <f>C1290-(C$7+C$8*F1290)</f>
        <v>-1.0739999997895211E-2</v>
      </c>
      <c r="I1290" s="3">
        <f>G1290</f>
        <v>-1.0739999997895211E-2</v>
      </c>
      <c r="O1290" s="5">
        <f ca="1">+C$11+C$12*F1290</f>
        <v>-1.3026725727667032E-3</v>
      </c>
      <c r="Q1290" s="4">
        <f>C1290-15018.5</f>
        <v>33341.96</v>
      </c>
      <c r="AC1290" s="3" t="s">
        <v>2140</v>
      </c>
    </row>
    <row r="1291" spans="1:31" x14ac:dyDescent="0.2">
      <c r="A1291" s="19" t="s">
        <v>2184</v>
      </c>
      <c r="B1291" s="59"/>
      <c r="C1291" s="60">
        <v>48360.461000000003</v>
      </c>
      <c r="D1291" s="60"/>
      <c r="E1291" s="3">
        <f>(C1291-C$7)/C$8</f>
        <v>-6980.0164229638121</v>
      </c>
      <c r="F1291" s="3">
        <f>ROUND(2*E1291,0)/2</f>
        <v>-6980</v>
      </c>
      <c r="G1291" s="3">
        <f>C1291-(C$7+C$8*F1291)</f>
        <v>-9.7399999940535054E-3</v>
      </c>
      <c r="I1291" s="3">
        <f>G1291</f>
        <v>-9.7399999940535054E-3</v>
      </c>
      <c r="O1291" s="5">
        <f ca="1">+C$11+C$12*F1291</f>
        <v>-1.3026725727667032E-3</v>
      </c>
      <c r="Q1291" s="4">
        <f>C1291-15018.5</f>
        <v>33341.961000000003</v>
      </c>
      <c r="AC1291" s="3" t="s">
        <v>2140</v>
      </c>
    </row>
    <row r="1292" spans="1:31" x14ac:dyDescent="0.2">
      <c r="A1292" s="19" t="s">
        <v>2184</v>
      </c>
      <c r="B1292" s="59"/>
      <c r="C1292" s="60">
        <v>48408.502999999997</v>
      </c>
      <c r="D1292" s="60"/>
      <c r="E1292" s="3">
        <f>(C1292-C$7)/C$8</f>
        <v>-6899.0110812852399</v>
      </c>
      <c r="F1292" s="3">
        <f>ROUND(2*E1292,0)/2</f>
        <v>-6899</v>
      </c>
      <c r="G1292" s="3">
        <f>C1292-(C$7+C$8*F1292)</f>
        <v>-6.5719999984139577E-3</v>
      </c>
      <c r="I1292" s="3">
        <f>G1292</f>
        <v>-6.5719999984139577E-3</v>
      </c>
      <c r="O1292" s="5">
        <f ca="1">+C$11+C$12*F1292</f>
        <v>-1.3175453938803171E-3</v>
      </c>
      <c r="Q1292" s="4">
        <f>C1292-15018.5</f>
        <v>33390.002999999997</v>
      </c>
      <c r="AC1292" s="3" t="s">
        <v>2140</v>
      </c>
    </row>
    <row r="1293" spans="1:31" x14ac:dyDescent="0.2">
      <c r="A1293" s="19" t="s">
        <v>2184</v>
      </c>
      <c r="B1293" s="59"/>
      <c r="C1293" s="60">
        <v>48446.447</v>
      </c>
      <c r="D1293" s="60"/>
      <c r="E1293" s="3">
        <f>(C1293-C$7)/C$8</f>
        <v>-6835.0323400868647</v>
      </c>
      <c r="F1293" s="3">
        <f>ROUND(2*E1293,0)/2</f>
        <v>-6835</v>
      </c>
      <c r="G1293" s="3">
        <f>C1293-(C$7+C$8*F1293)</f>
        <v>-1.9179999995685648E-2</v>
      </c>
      <c r="I1293" s="3">
        <f>G1293</f>
        <v>-1.9179999995685648E-2</v>
      </c>
      <c r="O1293" s="5">
        <f ca="1">+C$11+C$12*F1293</f>
        <v>-1.3292967587108268E-3</v>
      </c>
      <c r="Q1293" s="4">
        <f>C1293-15018.5</f>
        <v>33427.947</v>
      </c>
      <c r="AC1293" s="3" t="s">
        <v>2140</v>
      </c>
    </row>
    <row r="1294" spans="1:31" x14ac:dyDescent="0.2">
      <c r="A1294" s="19" t="s">
        <v>2184</v>
      </c>
      <c r="B1294" s="59"/>
      <c r="C1294" s="60">
        <v>48475.500999999997</v>
      </c>
      <c r="D1294" s="60"/>
      <c r="E1294" s="3">
        <f>(C1294-C$7)/C$8</f>
        <v>-6786.0433471821307</v>
      </c>
      <c r="F1294" s="3">
        <f>ROUND(2*E1294,0)/2</f>
        <v>-6786</v>
      </c>
      <c r="G1294" s="3">
        <f>C1294-(C$7+C$8*F1294)</f>
        <v>-2.5708000001031905E-2</v>
      </c>
      <c r="I1294" s="3">
        <f>G1294</f>
        <v>-2.5708000001031905E-2</v>
      </c>
      <c r="O1294" s="5">
        <f ca="1">+C$11+C$12*F1294</f>
        <v>-1.338293897409186E-3</v>
      </c>
      <c r="Q1294" s="4">
        <f>C1294-15018.5</f>
        <v>33457.000999999997</v>
      </c>
      <c r="AC1294" s="3" t="s">
        <v>2140</v>
      </c>
    </row>
    <row r="1295" spans="1:31" x14ac:dyDescent="0.2">
      <c r="A1295" s="19" t="s">
        <v>2184</v>
      </c>
      <c r="B1295" s="59"/>
      <c r="C1295" s="60">
        <v>48475.504000000001</v>
      </c>
      <c r="D1295" s="60"/>
      <c r="E1295" s="3">
        <f>(C1295-C$7)/C$8</f>
        <v>-6786.0382887743754</v>
      </c>
      <c r="F1295" s="3">
        <f>ROUND(2*E1295,0)/2</f>
        <v>-6786</v>
      </c>
      <c r="G1295" s="3">
        <f>C1295-(C$7+C$8*F1295)</f>
        <v>-2.2707999996782746E-2</v>
      </c>
      <c r="I1295" s="3">
        <f>G1295</f>
        <v>-2.2707999996782746E-2</v>
      </c>
      <c r="O1295" s="5">
        <f ca="1">+C$11+C$12*F1295</f>
        <v>-1.338293897409186E-3</v>
      </c>
      <c r="Q1295" s="4">
        <f>C1295-15018.5</f>
        <v>33457.004000000001</v>
      </c>
      <c r="AC1295" s="3" t="s">
        <v>2140</v>
      </c>
    </row>
    <row r="1296" spans="1:31" x14ac:dyDescent="0.2">
      <c r="A1296" s="19" t="s">
        <v>2184</v>
      </c>
      <c r="B1296" s="59"/>
      <c r="C1296" s="60">
        <v>48475.504000000001</v>
      </c>
      <c r="D1296" s="60"/>
      <c r="E1296" s="3">
        <f>(C1296-C$7)/C$8</f>
        <v>-6786.0382887743754</v>
      </c>
      <c r="F1296" s="3">
        <f>ROUND(2*E1296,0)/2</f>
        <v>-6786</v>
      </c>
      <c r="G1296" s="3">
        <f>C1296-(C$7+C$8*F1296)</f>
        <v>-2.2707999996782746E-2</v>
      </c>
      <c r="I1296" s="3">
        <f>G1296</f>
        <v>-2.2707999996782746E-2</v>
      </c>
      <c r="O1296" s="5">
        <f ca="1">+C$11+C$12*F1296</f>
        <v>-1.338293897409186E-3</v>
      </c>
      <c r="Q1296" s="4">
        <f>C1296-15018.5</f>
        <v>33457.004000000001</v>
      </c>
      <c r="AC1296" s="3" t="s">
        <v>2140</v>
      </c>
    </row>
    <row r="1297" spans="1:29" x14ac:dyDescent="0.2">
      <c r="A1297" s="19" t="s">
        <v>2184</v>
      </c>
      <c r="B1297" s="59"/>
      <c r="C1297" s="60">
        <v>48475.506999999998</v>
      </c>
      <c r="D1297" s="60"/>
      <c r="E1297" s="3">
        <f>(C1297-C$7)/C$8</f>
        <v>-6786.0332303666319</v>
      </c>
      <c r="F1297" s="3">
        <f>ROUND(2*E1297,0)/2</f>
        <v>-6786</v>
      </c>
      <c r="G1297" s="3">
        <f>C1297-(C$7+C$8*F1297)</f>
        <v>-1.9707999999809545E-2</v>
      </c>
      <c r="I1297" s="3">
        <f>G1297</f>
        <v>-1.9707999999809545E-2</v>
      </c>
      <c r="O1297" s="5">
        <f ca="1">+C$11+C$12*F1297</f>
        <v>-1.338293897409186E-3</v>
      </c>
      <c r="Q1297" s="4">
        <f>C1297-15018.5</f>
        <v>33457.006999999998</v>
      </c>
      <c r="AC1297" s="3" t="s">
        <v>2140</v>
      </c>
    </row>
    <row r="1298" spans="1:29" x14ac:dyDescent="0.2">
      <c r="A1298" s="19" t="s">
        <v>2188</v>
      </c>
      <c r="B1298" s="59"/>
      <c r="C1298" s="60">
        <v>48500.423000000003</v>
      </c>
      <c r="D1298" s="60"/>
      <c r="E1298" s="3">
        <f>(C1298-C$7)/C$8</f>
        <v>-6744.0214678824741</v>
      </c>
      <c r="F1298" s="3">
        <f>ROUND(2*E1298,0)/2</f>
        <v>-6744</v>
      </c>
      <c r="G1298" s="3">
        <f>C1298-(C$7+C$8*F1298)</f>
        <v>-1.2731999995594379E-2</v>
      </c>
      <c r="I1298" s="3">
        <f>G1298</f>
        <v>-1.2731999995594379E-2</v>
      </c>
      <c r="O1298" s="5">
        <f ca="1">+C$11+C$12*F1298</f>
        <v>-1.346005730579208E-3</v>
      </c>
      <c r="Q1298" s="4">
        <f>C1298-15018.5</f>
        <v>33481.923000000003</v>
      </c>
      <c r="AC1298" s="3" t="s">
        <v>2140</v>
      </c>
    </row>
    <row r="1299" spans="1:29" x14ac:dyDescent="0.2">
      <c r="A1299" s="19" t="s">
        <v>2184</v>
      </c>
      <c r="B1299" s="59"/>
      <c r="C1299" s="60">
        <v>48513.45</v>
      </c>
      <c r="D1299" s="60"/>
      <c r="E1299" s="3">
        <f>(C1299-C$7)/C$8</f>
        <v>-6722.0561753041784</v>
      </c>
      <c r="F1299" s="3">
        <f>ROUND(2*E1299,0)/2</f>
        <v>-6722</v>
      </c>
      <c r="G1299" s="3">
        <f>C1299-(C$7+C$8*F1299)</f>
        <v>-3.3316000000922941E-2</v>
      </c>
      <c r="I1299" s="3">
        <f>G1299</f>
        <v>-3.3316000000922941E-2</v>
      </c>
      <c r="O1299" s="5">
        <f ca="1">+C$11+C$12*F1299</f>
        <v>-1.3500452622396957E-3</v>
      </c>
      <c r="Q1299" s="4">
        <f>C1299-15018.5</f>
        <v>33494.949999999997</v>
      </c>
      <c r="AC1299" s="3" t="s">
        <v>2140</v>
      </c>
    </row>
    <row r="1300" spans="1:29" x14ac:dyDescent="0.2">
      <c r="A1300" s="19" t="s">
        <v>2184</v>
      </c>
      <c r="B1300" s="59"/>
      <c r="C1300" s="60">
        <v>48513.461000000003</v>
      </c>
      <c r="D1300" s="60"/>
      <c r="E1300" s="3">
        <f>(C1300-C$7)/C$8</f>
        <v>-6722.0376278090926</v>
      </c>
      <c r="F1300" s="3">
        <f>ROUND(2*E1300,0)/2</f>
        <v>-6722</v>
      </c>
      <c r="G1300" s="3">
        <f>C1300-(C$7+C$8*F1300)</f>
        <v>-2.2315999995043967E-2</v>
      </c>
      <c r="I1300" s="3">
        <f>G1300</f>
        <v>-2.2315999995043967E-2</v>
      </c>
      <c r="O1300" s="5">
        <f ca="1">+C$11+C$12*F1300</f>
        <v>-1.3500452622396957E-3</v>
      </c>
      <c r="Q1300" s="4">
        <f>C1300-15018.5</f>
        <v>33494.961000000003</v>
      </c>
      <c r="AC1300" s="3" t="s">
        <v>2140</v>
      </c>
    </row>
    <row r="1301" spans="1:29" x14ac:dyDescent="0.2">
      <c r="A1301" s="19" t="s">
        <v>2184</v>
      </c>
      <c r="B1301" s="59"/>
      <c r="C1301" s="60">
        <v>48513.463000000003</v>
      </c>
      <c r="D1301" s="60"/>
      <c r="E1301" s="3">
        <f>(C1301-C$7)/C$8</f>
        <v>-6722.0342555372599</v>
      </c>
      <c r="F1301" s="3">
        <f>ROUND(2*E1301,0)/2</f>
        <v>-6722</v>
      </c>
      <c r="G1301" s="3">
        <f>C1301-(C$7+C$8*F1301)</f>
        <v>-2.0315999994636513E-2</v>
      </c>
      <c r="I1301" s="3">
        <f>G1301</f>
        <v>-2.0315999994636513E-2</v>
      </c>
      <c r="O1301" s="5">
        <f ca="1">+C$11+C$12*F1301</f>
        <v>-1.3500452622396957E-3</v>
      </c>
      <c r="Q1301" s="4">
        <f>C1301-15018.5</f>
        <v>33494.963000000003</v>
      </c>
      <c r="AC1301" s="3" t="s">
        <v>2140</v>
      </c>
    </row>
    <row r="1302" spans="1:29" x14ac:dyDescent="0.2">
      <c r="A1302" s="19" t="s">
        <v>2184</v>
      </c>
      <c r="B1302" s="59"/>
      <c r="C1302" s="60">
        <v>48513.464999999997</v>
      </c>
      <c r="D1302" s="60"/>
      <c r="E1302" s="3">
        <f>(C1302-C$7)/C$8</f>
        <v>-6722.0308832654391</v>
      </c>
      <c r="F1302" s="3">
        <f>ROUND(2*E1302,0)/2</f>
        <v>-6722</v>
      </c>
      <c r="G1302" s="3">
        <f>C1302-(C$7+C$8*F1302)</f>
        <v>-1.8316000001505017E-2</v>
      </c>
      <c r="I1302" s="3">
        <f>G1302</f>
        <v>-1.8316000001505017E-2</v>
      </c>
      <c r="O1302" s="5">
        <f ca="1">+C$11+C$12*F1302</f>
        <v>-1.3500452622396957E-3</v>
      </c>
      <c r="Q1302" s="4">
        <f>C1302-15018.5</f>
        <v>33494.964999999997</v>
      </c>
      <c r="AC1302" s="3" t="s">
        <v>2140</v>
      </c>
    </row>
    <row r="1303" spans="1:29" x14ac:dyDescent="0.2">
      <c r="A1303" s="19" t="s">
        <v>2184</v>
      </c>
      <c r="B1303" s="59"/>
      <c r="C1303" s="60">
        <v>48513.468999999997</v>
      </c>
      <c r="D1303" s="60"/>
      <c r="E1303" s="3">
        <f>(C1303-C$7)/C$8</f>
        <v>-6722.0241387217739</v>
      </c>
      <c r="F1303" s="3">
        <f>ROUND(2*E1303,0)/2</f>
        <v>-6722</v>
      </c>
      <c r="G1303" s="3">
        <f>C1303-(C$7+C$8*F1303)</f>
        <v>-1.431600000069011E-2</v>
      </c>
      <c r="I1303" s="3">
        <f>G1303</f>
        <v>-1.431600000069011E-2</v>
      </c>
      <c r="O1303" s="5">
        <f ca="1">+C$11+C$12*F1303</f>
        <v>-1.3500452622396957E-3</v>
      </c>
      <c r="Q1303" s="4">
        <f>C1303-15018.5</f>
        <v>33494.968999999997</v>
      </c>
      <c r="AC1303" s="3" t="s">
        <v>2140</v>
      </c>
    </row>
    <row r="1304" spans="1:29" x14ac:dyDescent="0.2">
      <c r="A1304" s="19" t="s">
        <v>2184</v>
      </c>
      <c r="B1304" s="59"/>
      <c r="C1304" s="60">
        <v>48557.356</v>
      </c>
      <c r="D1304" s="60"/>
      <c r="E1304" s="3">
        <f>(C1304-C$7)/C$8</f>
        <v>-6648.0246917743498</v>
      </c>
      <c r="F1304" s="3">
        <f>ROUND(2*E1304,0)/2</f>
        <v>-6648</v>
      </c>
      <c r="G1304" s="3">
        <f>C1304-(C$7+C$8*F1304)</f>
        <v>-1.4643999995314516E-2</v>
      </c>
      <c r="I1304" s="3">
        <f>G1304</f>
        <v>-1.4643999995314516E-2</v>
      </c>
      <c r="O1304" s="5">
        <f ca="1">+C$11+C$12*F1304</f>
        <v>-1.3636327778249727E-3</v>
      </c>
      <c r="Q1304" s="4">
        <f>C1304-15018.5</f>
        <v>33538.856</v>
      </c>
      <c r="AC1304" s="3" t="s">
        <v>2140</v>
      </c>
    </row>
    <row r="1305" spans="1:29" x14ac:dyDescent="0.2">
      <c r="A1305" s="19" t="s">
        <v>2184</v>
      </c>
      <c r="B1305" s="59"/>
      <c r="C1305" s="60">
        <v>48557.358999999997</v>
      </c>
      <c r="D1305" s="60"/>
      <c r="E1305" s="3">
        <f>(C1305-C$7)/C$8</f>
        <v>-6648.0196333666072</v>
      </c>
      <c r="F1305" s="3">
        <f>ROUND(2*E1305,0)/2</f>
        <v>-6648</v>
      </c>
      <c r="G1305" s="3">
        <f>C1305-(C$7+C$8*F1305)</f>
        <v>-1.1643999998341314E-2</v>
      </c>
      <c r="I1305" s="3">
        <f>G1305</f>
        <v>-1.1643999998341314E-2</v>
      </c>
      <c r="O1305" s="5">
        <f ca="1">+C$11+C$12*F1305</f>
        <v>-1.3636327778249727E-3</v>
      </c>
      <c r="Q1305" s="4">
        <f>C1305-15018.5</f>
        <v>33538.858999999997</v>
      </c>
      <c r="AC1305" s="3" t="s">
        <v>2140</v>
      </c>
    </row>
    <row r="1306" spans="1:29" x14ac:dyDescent="0.2">
      <c r="A1306" s="19" t="s">
        <v>2184</v>
      </c>
      <c r="B1306" s="59"/>
      <c r="C1306" s="60">
        <v>48557.364000000001</v>
      </c>
      <c r="D1306" s="60"/>
      <c r="E1306" s="3">
        <f>(C1306-C$7)/C$8</f>
        <v>-6648.0112026870183</v>
      </c>
      <c r="F1306" s="3">
        <f>ROUND(2*E1306,0)/2</f>
        <v>-6648</v>
      </c>
      <c r="G1306" s="3">
        <f>C1306-(C$7+C$8*F1306)</f>
        <v>-6.6439999936847016E-3</v>
      </c>
      <c r="I1306" s="3">
        <f>G1306</f>
        <v>-6.6439999936847016E-3</v>
      </c>
      <c r="O1306" s="5">
        <f ca="1">+C$11+C$12*F1306</f>
        <v>-1.3636327778249727E-3</v>
      </c>
      <c r="Q1306" s="4">
        <f>C1306-15018.5</f>
        <v>33538.864000000001</v>
      </c>
      <c r="AC1306" s="3" t="s">
        <v>2140</v>
      </c>
    </row>
    <row r="1307" spans="1:29" x14ac:dyDescent="0.2">
      <c r="A1307" s="19" t="s">
        <v>2184</v>
      </c>
      <c r="B1307" s="59"/>
      <c r="C1307" s="60">
        <v>48557.366999999998</v>
      </c>
      <c r="D1307" s="60"/>
      <c r="E1307" s="3">
        <f>(C1307-C$7)/C$8</f>
        <v>-6648.0061442792758</v>
      </c>
      <c r="F1307" s="3">
        <f>ROUND(2*E1307,0)/2</f>
        <v>-6648</v>
      </c>
      <c r="G1307" s="3">
        <f>C1307-(C$7+C$8*F1307)</f>
        <v>-3.6439999967115E-3</v>
      </c>
      <c r="I1307" s="3">
        <f>G1307</f>
        <v>-3.6439999967115E-3</v>
      </c>
      <c r="O1307" s="5">
        <f ca="1">+C$11+C$12*F1307</f>
        <v>-1.3636327778249727E-3</v>
      </c>
      <c r="Q1307" s="4">
        <f>C1307-15018.5</f>
        <v>33538.866999999998</v>
      </c>
      <c r="AC1307" s="3" t="s">
        <v>2140</v>
      </c>
    </row>
    <row r="1308" spans="1:29" x14ac:dyDescent="0.2">
      <c r="A1308" s="19" t="s">
        <v>2279</v>
      </c>
      <c r="B1308" s="59"/>
      <c r="C1308" s="60">
        <v>48568.631999999998</v>
      </c>
      <c r="D1308" s="60"/>
      <c r="E1308" s="3">
        <f>(C1308-C$7)/C$8</f>
        <v>-6629.011823185042</v>
      </c>
      <c r="F1308" s="3">
        <f>ROUND(2*E1308,0)/2</f>
        <v>-6629</v>
      </c>
      <c r="G1308" s="3">
        <f>C1308-(C$7+C$8*F1308)</f>
        <v>-7.012000001850538E-3</v>
      </c>
      <c r="I1308" s="3">
        <f>G1308</f>
        <v>-7.012000001850538E-3</v>
      </c>
      <c r="O1308" s="5">
        <f ca="1">+C$11+C$12*F1308</f>
        <v>-1.3671214642590303E-3</v>
      </c>
      <c r="Q1308" s="4">
        <f>C1308-15018.5</f>
        <v>33550.131999999998</v>
      </c>
      <c r="AC1308" s="3" t="s">
        <v>2140</v>
      </c>
    </row>
    <row r="1309" spans="1:29" x14ac:dyDescent="0.2">
      <c r="A1309" s="19" t="s">
        <v>2184</v>
      </c>
      <c r="B1309" s="59"/>
      <c r="C1309" s="60">
        <v>48605.387999999999</v>
      </c>
      <c r="D1309" s="60"/>
      <c r="E1309" s="3">
        <f>(C1309-C$7)/C$8</f>
        <v>-6567.0362114549298</v>
      </c>
      <c r="F1309" s="3">
        <f>ROUND(2*E1309,0)/2</f>
        <v>-6567</v>
      </c>
      <c r="G1309" s="3">
        <f>C1309-(C$7+C$8*F1309)</f>
        <v>-2.1476000001712237E-2</v>
      </c>
      <c r="I1309" s="3">
        <f>G1309</f>
        <v>-2.1476000001712237E-2</v>
      </c>
      <c r="O1309" s="5">
        <f ca="1">+C$11+C$12*F1309</f>
        <v>-1.3785055989385866E-3</v>
      </c>
      <c r="Q1309" s="4">
        <f>C1309-15018.5</f>
        <v>33586.887999999999</v>
      </c>
    </row>
    <row r="1310" spans="1:29" x14ac:dyDescent="0.2">
      <c r="A1310" s="19" t="s">
        <v>2184</v>
      </c>
      <c r="B1310" s="59"/>
      <c r="C1310" s="60">
        <v>48605.392</v>
      </c>
      <c r="D1310" s="60"/>
      <c r="E1310" s="3">
        <f>(C1310-C$7)/C$8</f>
        <v>-6567.0294669112636</v>
      </c>
      <c r="F1310" s="3">
        <f>ROUND(2*E1310,0)/2</f>
        <v>-6567</v>
      </c>
      <c r="G1310" s="3">
        <f>C1310-(C$7+C$8*F1310)</f>
        <v>-1.7476000000897329E-2</v>
      </c>
      <c r="I1310" s="3">
        <f>G1310</f>
        <v>-1.7476000000897329E-2</v>
      </c>
      <c r="O1310" s="5">
        <f ca="1">+C$11+C$12*F1310</f>
        <v>-1.3785055989385866E-3</v>
      </c>
      <c r="Q1310" s="4">
        <f>C1310-15018.5</f>
        <v>33586.892</v>
      </c>
      <c r="AC1310" s="3" t="s">
        <v>2140</v>
      </c>
    </row>
    <row r="1311" spans="1:29" x14ac:dyDescent="0.2">
      <c r="A1311" s="19" t="s">
        <v>2184</v>
      </c>
      <c r="B1311" s="59"/>
      <c r="C1311" s="60">
        <v>48605.396999999997</v>
      </c>
      <c r="D1311" s="60"/>
      <c r="E1311" s="3">
        <f>(C1311-C$7)/C$8</f>
        <v>-6567.0210362316884</v>
      </c>
      <c r="F1311" s="3">
        <f>ROUND(2*E1311,0)/2</f>
        <v>-6567</v>
      </c>
      <c r="G1311" s="3">
        <f>C1311-(C$7+C$8*F1311)</f>
        <v>-1.2476000003516674E-2</v>
      </c>
      <c r="I1311" s="3">
        <f>G1311</f>
        <v>-1.2476000003516674E-2</v>
      </c>
      <c r="O1311" s="5">
        <f ca="1">+C$11+C$12*F1311</f>
        <v>-1.3785055989385866E-3</v>
      </c>
      <c r="Q1311" s="4">
        <f>C1311-15018.5</f>
        <v>33586.896999999997</v>
      </c>
      <c r="AC1311" s="3" t="s">
        <v>2140</v>
      </c>
    </row>
    <row r="1312" spans="1:29" x14ac:dyDescent="0.2">
      <c r="A1312" s="19" t="s">
        <v>2184</v>
      </c>
      <c r="B1312" s="59"/>
      <c r="C1312" s="60">
        <v>48605.402000000002</v>
      </c>
      <c r="D1312" s="60"/>
      <c r="E1312" s="3">
        <f>(C1312-C$7)/C$8</f>
        <v>-6567.0126055521005</v>
      </c>
      <c r="F1312" s="3">
        <f>ROUND(2*E1312,0)/2</f>
        <v>-6567</v>
      </c>
      <c r="G1312" s="3">
        <f>C1312-(C$7+C$8*F1312)</f>
        <v>-7.4759999988600612E-3</v>
      </c>
      <c r="I1312" s="3">
        <f>G1312</f>
        <v>-7.4759999988600612E-3</v>
      </c>
      <c r="O1312" s="5">
        <f ca="1">+C$11+C$12*F1312</f>
        <v>-1.3785055989385866E-3</v>
      </c>
      <c r="Q1312" s="4">
        <f>C1312-15018.5</f>
        <v>33586.902000000002</v>
      </c>
      <c r="AC1312" s="3" t="s">
        <v>2140</v>
      </c>
    </row>
    <row r="1313" spans="1:31" x14ac:dyDescent="0.2">
      <c r="A1313" s="19" t="s">
        <v>2278</v>
      </c>
      <c r="B1313" s="59"/>
      <c r="C1313" s="60">
        <v>48638.624000000003</v>
      </c>
      <c r="D1313" s="60"/>
      <c r="E1313" s="3">
        <f>(C1313-C$7)/C$8</f>
        <v>-6510.9957981492862</v>
      </c>
      <c r="F1313" s="3">
        <f>ROUND(2*E1313,0)/2</f>
        <v>-6511</v>
      </c>
      <c r="G1313" s="3">
        <f>C1313-(C$7+C$8*F1313)</f>
        <v>2.492000006895978E-3</v>
      </c>
      <c r="I1313" s="3">
        <f>G1313</f>
        <v>2.492000006895978E-3</v>
      </c>
      <c r="O1313" s="5">
        <f ca="1">+C$11+C$12*F1313</f>
        <v>-1.3887880431652825E-3</v>
      </c>
      <c r="Q1313" s="4">
        <f>C1313-15018.5</f>
        <v>33620.124000000003</v>
      </c>
      <c r="AC1313" s="3" t="s">
        <v>2140</v>
      </c>
    </row>
    <row r="1314" spans="1:31" x14ac:dyDescent="0.2">
      <c r="A1314" s="19" t="s">
        <v>2189</v>
      </c>
      <c r="B1314" s="59"/>
      <c r="C1314" s="60">
        <v>48665.303999999996</v>
      </c>
      <c r="D1314" s="60"/>
      <c r="E1314" s="3">
        <f>(C1314-C$7)/C$8</f>
        <v>-6466.0096919092466</v>
      </c>
      <c r="F1314" s="3">
        <f>ROUND(2*E1314,0)/2</f>
        <v>-6466</v>
      </c>
      <c r="G1314" s="3">
        <f>C1314-(C$7+C$8*F1314)</f>
        <v>-5.7480000032228418E-3</v>
      </c>
      <c r="I1314" s="3">
        <f>G1314</f>
        <v>-5.7480000032228418E-3</v>
      </c>
      <c r="O1314" s="5">
        <f ca="1">+C$11+C$12*F1314</f>
        <v>-1.3970507215617348E-3</v>
      </c>
      <c r="Q1314" s="4">
        <f>C1314-15018.5</f>
        <v>33646.803999999996</v>
      </c>
    </row>
    <row r="1315" spans="1:31" x14ac:dyDescent="0.2">
      <c r="A1315" s="19" t="s">
        <v>2278</v>
      </c>
      <c r="B1315" s="59"/>
      <c r="C1315" s="60">
        <v>48673.616000000002</v>
      </c>
      <c r="D1315" s="60"/>
      <c r="E1315" s="3">
        <f>(C1315-C$7)/C$8</f>
        <v>-6451.9945301750804</v>
      </c>
      <c r="F1315" s="3">
        <f>ROUND(2*E1315,0)/2</f>
        <v>-6452</v>
      </c>
      <c r="G1315" s="3">
        <f>C1315-(C$7+C$8*F1315)</f>
        <v>3.2440000068163499E-3</v>
      </c>
      <c r="I1315" s="3">
        <f>G1315</f>
        <v>3.2440000068163499E-3</v>
      </c>
      <c r="O1315" s="5">
        <f ca="1">+C$11+C$12*F1315</f>
        <v>-1.3996213326184087E-3</v>
      </c>
      <c r="Q1315" s="4">
        <f>C1315-15018.5</f>
        <v>33655.116000000002</v>
      </c>
      <c r="AC1315" s="3" t="s">
        <v>2099</v>
      </c>
      <c r="AD1315" s="3">
        <v>4.0000000000000001E-3</v>
      </c>
      <c r="AE1315" s="3" t="s">
        <v>2038</v>
      </c>
    </row>
    <row r="1316" spans="1:31" x14ac:dyDescent="0.2">
      <c r="A1316" s="19" t="s">
        <v>2279</v>
      </c>
      <c r="B1316" s="59"/>
      <c r="C1316" s="60">
        <v>48705.635999999999</v>
      </c>
      <c r="D1316" s="60"/>
      <c r="E1316" s="3">
        <f>(C1316-C$7)/C$8</f>
        <v>-6398.0044581433594</v>
      </c>
      <c r="F1316" s="3">
        <f>ROUND(2*E1316,0)/2</f>
        <v>-6398</v>
      </c>
      <c r="G1316" s="3">
        <f>C1316-(C$7+C$8*F1316)</f>
        <v>-2.644000000145752E-3</v>
      </c>
      <c r="I1316" s="3">
        <f>G1316</f>
        <v>-2.644000000145752E-3</v>
      </c>
      <c r="O1316" s="5">
        <f ca="1">+C$11+C$12*F1316</f>
        <v>-1.4095365466941514E-3</v>
      </c>
      <c r="Q1316" s="4">
        <f>C1316-15018.5</f>
        <v>33687.135999999999</v>
      </c>
    </row>
    <row r="1317" spans="1:31" x14ac:dyDescent="0.2">
      <c r="A1317" s="19" t="s">
        <v>2184</v>
      </c>
      <c r="B1317" s="59"/>
      <c r="C1317" s="60">
        <v>48787.451000000001</v>
      </c>
      <c r="D1317" s="60"/>
      <c r="E1317" s="3">
        <f>(C1317-C$7)/C$8</f>
        <v>-6260.0532481722221</v>
      </c>
      <c r="F1317" s="3">
        <f>ROUND(2*E1317,0)/2</f>
        <v>-6260</v>
      </c>
      <c r="G1317" s="3">
        <f>C1317-(C$7+C$8*F1317)</f>
        <v>-3.1579999995301478E-2</v>
      </c>
      <c r="I1317" s="3">
        <f>G1317</f>
        <v>-3.1579999995301478E-2</v>
      </c>
      <c r="O1317" s="5">
        <f ca="1">+C$11+C$12*F1317</f>
        <v>-1.4348754271099381E-3</v>
      </c>
      <c r="Q1317" s="4">
        <f>C1317-15018.5</f>
        <v>33768.951000000001</v>
      </c>
    </row>
    <row r="1318" spans="1:31" x14ac:dyDescent="0.2">
      <c r="A1318" s="19" t="s">
        <v>2184</v>
      </c>
      <c r="B1318" s="59"/>
      <c r="C1318" s="60">
        <v>48787.457999999999</v>
      </c>
      <c r="D1318" s="60"/>
      <c r="E1318" s="3">
        <f>(C1318-C$7)/C$8</f>
        <v>-6260.0414452208133</v>
      </c>
      <c r="F1318" s="3">
        <f>ROUND(2*E1318,0)/2</f>
        <v>-6260</v>
      </c>
      <c r="G1318" s="3">
        <f>C1318-(C$7+C$8*F1318)</f>
        <v>-2.4579999997513369E-2</v>
      </c>
      <c r="I1318" s="3">
        <f>G1318</f>
        <v>-2.4579999997513369E-2</v>
      </c>
      <c r="O1318" s="5">
        <f ca="1">+C$11+C$12*F1318</f>
        <v>-1.4348754271099381E-3</v>
      </c>
      <c r="Q1318" s="4">
        <f>C1318-15018.5</f>
        <v>33768.957999999999</v>
      </c>
      <c r="AC1318" s="3" t="s">
        <v>2140</v>
      </c>
    </row>
    <row r="1319" spans="1:31" x14ac:dyDescent="0.2">
      <c r="A1319" s="19" t="s">
        <v>2184</v>
      </c>
      <c r="B1319" s="59"/>
      <c r="C1319" s="60">
        <v>48787.461000000003</v>
      </c>
      <c r="D1319" s="60"/>
      <c r="E1319" s="3">
        <f>(C1319-C$7)/C$8</f>
        <v>-6260.036386813058</v>
      </c>
      <c r="F1319" s="3">
        <f>ROUND(2*E1319,0)/2</f>
        <v>-6260</v>
      </c>
      <c r="G1319" s="3">
        <f>C1319-(C$7+C$8*F1319)</f>
        <v>-2.1579999993264209E-2</v>
      </c>
      <c r="I1319" s="3">
        <f>G1319</f>
        <v>-2.1579999993264209E-2</v>
      </c>
      <c r="O1319" s="5">
        <f ca="1">+C$11+C$12*F1319</f>
        <v>-1.4348754271099381E-3</v>
      </c>
      <c r="Q1319" s="4">
        <f>C1319-15018.5</f>
        <v>33768.961000000003</v>
      </c>
      <c r="AC1319" s="3" t="s">
        <v>2140</v>
      </c>
    </row>
    <row r="1320" spans="1:31" x14ac:dyDescent="0.2">
      <c r="A1320" s="19" t="s">
        <v>2184</v>
      </c>
      <c r="B1320" s="59"/>
      <c r="C1320" s="60">
        <v>48787.462</v>
      </c>
      <c r="D1320" s="60"/>
      <c r="E1320" s="3">
        <f>(C1320-C$7)/C$8</f>
        <v>-6260.0347006771481</v>
      </c>
      <c r="F1320" s="3">
        <f>ROUND(2*E1320,0)/2</f>
        <v>-6260</v>
      </c>
      <c r="G1320" s="3">
        <f>C1320-(C$7+C$8*F1320)</f>
        <v>-2.0579999996698461E-2</v>
      </c>
      <c r="I1320" s="3">
        <f>G1320</f>
        <v>-2.0579999996698461E-2</v>
      </c>
      <c r="O1320" s="5">
        <f ca="1">+C$11+C$12*F1320</f>
        <v>-1.4348754271099381E-3</v>
      </c>
      <c r="Q1320" s="4">
        <f>C1320-15018.5</f>
        <v>33768.962</v>
      </c>
      <c r="AC1320" s="3" t="s">
        <v>2140</v>
      </c>
    </row>
    <row r="1321" spans="1:31" x14ac:dyDescent="0.2">
      <c r="A1321" s="19" t="s">
        <v>2184</v>
      </c>
      <c r="B1321" s="59"/>
      <c r="C1321" s="60">
        <v>48800.502999999997</v>
      </c>
      <c r="D1321" s="60"/>
      <c r="E1321" s="3">
        <f>(C1321-C$7)/C$8</f>
        <v>-6238.045802196023</v>
      </c>
      <c r="F1321" s="3">
        <f>ROUND(2*E1321,0)/2</f>
        <v>-6238</v>
      </c>
      <c r="G1321" s="3">
        <f>C1321-(C$7+C$8*F1321)</f>
        <v>-2.7163999999174848E-2</v>
      </c>
      <c r="I1321" s="3">
        <f>G1321</f>
        <v>-2.7163999999174848E-2</v>
      </c>
      <c r="O1321" s="5">
        <f ca="1">+C$11+C$12*F1321</f>
        <v>-1.4389149587704258E-3</v>
      </c>
      <c r="Q1321" s="4">
        <f>C1321-15018.5</f>
        <v>33782.002999999997</v>
      </c>
      <c r="AC1321" s="3" t="s">
        <v>2140</v>
      </c>
    </row>
    <row r="1322" spans="1:31" x14ac:dyDescent="0.2">
      <c r="A1322" s="19" t="s">
        <v>2184</v>
      </c>
      <c r="B1322" s="59"/>
      <c r="C1322" s="60">
        <v>48800.504000000001</v>
      </c>
      <c r="D1322" s="60"/>
      <c r="E1322" s="3">
        <f>(C1322-C$7)/C$8</f>
        <v>-6238.0441160601013</v>
      </c>
      <c r="F1322" s="3">
        <f>ROUND(2*E1322,0)/2</f>
        <v>-6238</v>
      </c>
      <c r="G1322" s="3">
        <f>C1322-(C$7+C$8*F1322)</f>
        <v>-2.6163999995333143E-2</v>
      </c>
      <c r="I1322" s="3">
        <f>G1322</f>
        <v>-2.6163999995333143E-2</v>
      </c>
      <c r="O1322" s="5">
        <f ca="1">+C$11+C$12*F1322</f>
        <v>-1.4389149587704258E-3</v>
      </c>
      <c r="Q1322" s="4">
        <f>C1322-15018.5</f>
        <v>33782.004000000001</v>
      </c>
      <c r="AC1322" s="3" t="s">
        <v>2140</v>
      </c>
    </row>
    <row r="1323" spans="1:31" x14ac:dyDescent="0.2">
      <c r="A1323" s="19" t="s">
        <v>2184</v>
      </c>
      <c r="B1323" s="59"/>
      <c r="C1323" s="60">
        <v>48800.514000000003</v>
      </c>
      <c r="D1323" s="60"/>
      <c r="E1323" s="3">
        <f>(C1323-C$7)/C$8</f>
        <v>-6238.0272547009372</v>
      </c>
      <c r="F1323" s="3">
        <f>ROUND(2*E1323,0)/2</f>
        <v>-6238</v>
      </c>
      <c r="G1323" s="3">
        <f>C1323-(C$7+C$8*F1323)</f>
        <v>-1.6163999993295874E-2</v>
      </c>
      <c r="I1323" s="3">
        <f>G1323</f>
        <v>-1.6163999993295874E-2</v>
      </c>
      <c r="O1323" s="5">
        <f ca="1">+C$11+C$12*F1323</f>
        <v>-1.4389149587704258E-3</v>
      </c>
      <c r="Q1323" s="4">
        <f>C1323-15018.5</f>
        <v>33782.014000000003</v>
      </c>
      <c r="AC1323" s="3" t="s">
        <v>2140</v>
      </c>
    </row>
    <row r="1324" spans="1:31" x14ac:dyDescent="0.2">
      <c r="A1324" s="19" t="s">
        <v>2184</v>
      </c>
      <c r="B1324" s="59"/>
      <c r="C1324" s="60">
        <v>48800.521000000001</v>
      </c>
      <c r="D1324" s="60"/>
      <c r="E1324" s="3">
        <f>(C1324-C$7)/C$8</f>
        <v>-6238.0154517495284</v>
      </c>
      <c r="F1324" s="3">
        <f>ROUND(2*E1324,0)/2</f>
        <v>-6238</v>
      </c>
      <c r="G1324" s="3">
        <f>C1324-(C$7+C$8*F1324)</f>
        <v>-9.1639999955077656E-3</v>
      </c>
      <c r="I1324" s="3">
        <f>G1324</f>
        <v>-9.1639999955077656E-3</v>
      </c>
      <c r="O1324" s="5">
        <f ca="1">+C$11+C$12*F1324</f>
        <v>-1.4389149587704258E-3</v>
      </c>
      <c r="Q1324" s="4">
        <f>C1324-15018.5</f>
        <v>33782.021000000001</v>
      </c>
      <c r="AC1324" s="3" t="s">
        <v>2140</v>
      </c>
    </row>
    <row r="1325" spans="1:31" x14ac:dyDescent="0.2">
      <c r="A1325" s="101" t="s">
        <v>2003</v>
      </c>
      <c r="B1325" s="102" t="s">
        <v>2245</v>
      </c>
      <c r="C1325" s="103">
        <v>48854.494700000003</v>
      </c>
      <c r="D1325" s="103" t="s">
        <v>2319</v>
      </c>
      <c r="E1325" s="19">
        <f>(C1325-C$7)/C$8</f>
        <v>-6147.0084576577447</v>
      </c>
      <c r="F1325" s="3">
        <f>ROUND(2*E1325,0)/2</f>
        <v>-6147</v>
      </c>
      <c r="G1325" s="3">
        <f>C1325-(C$7+C$8*F1325)</f>
        <v>-5.0159999955212697E-3</v>
      </c>
      <c r="J1325" s="3">
        <f>G1325</f>
        <v>-5.0159999955212697E-3</v>
      </c>
      <c r="O1325" s="5">
        <f ca="1">+C$11+C$12*F1325</f>
        <v>-1.455623930638807E-3</v>
      </c>
      <c r="Q1325" s="4">
        <f>C1325-15018.5</f>
        <v>33835.994700000003</v>
      </c>
      <c r="AC1325" s="3" t="s">
        <v>2140</v>
      </c>
    </row>
    <row r="1326" spans="1:31" x14ac:dyDescent="0.2">
      <c r="A1326" s="19" t="s">
        <v>2184</v>
      </c>
      <c r="B1326" s="59"/>
      <c r="C1326" s="60">
        <v>48860.411999999997</v>
      </c>
      <c r="D1326" s="60"/>
      <c r="E1326" s="3">
        <f>(C1326-C$7)/C$8</f>
        <v>-6137.0310856017486</v>
      </c>
      <c r="F1326" s="3">
        <f>ROUND(2*E1326,0)/2</f>
        <v>-6137</v>
      </c>
      <c r="G1326" s="3">
        <f>C1326-(C$7+C$8*F1326)</f>
        <v>-1.8435999998473562E-2</v>
      </c>
      <c r="I1326" s="3">
        <f>G1326</f>
        <v>-1.8435999998473562E-2</v>
      </c>
      <c r="O1326" s="5">
        <f ca="1">+C$11+C$12*F1326</f>
        <v>-1.457460081393574E-3</v>
      </c>
      <c r="Q1326" s="4">
        <f>C1326-15018.5</f>
        <v>33841.911999999997</v>
      </c>
    </row>
    <row r="1327" spans="1:31" x14ac:dyDescent="0.2">
      <c r="A1327" s="19" t="s">
        <v>2184</v>
      </c>
      <c r="B1327" s="59"/>
      <c r="C1327" s="60">
        <v>48860.419000000002</v>
      </c>
      <c r="D1327" s="60"/>
      <c r="E1327" s="3">
        <f>(C1327-C$7)/C$8</f>
        <v>-6137.019282650328</v>
      </c>
      <c r="F1327" s="3">
        <f>ROUND(2*E1327,0)/2</f>
        <v>-6137</v>
      </c>
      <c r="G1327" s="3">
        <f>C1327-(C$7+C$8*F1327)</f>
        <v>-1.1435999993409496E-2</v>
      </c>
      <c r="I1327" s="3">
        <f>G1327</f>
        <v>-1.1435999993409496E-2</v>
      </c>
      <c r="O1327" s="5">
        <f ca="1">+C$11+C$12*F1327</f>
        <v>-1.457460081393574E-3</v>
      </c>
      <c r="Q1327" s="4">
        <f>C1327-15018.5</f>
        <v>33841.919000000002</v>
      </c>
      <c r="AC1327" s="3" t="s">
        <v>2140</v>
      </c>
    </row>
    <row r="1328" spans="1:31" x14ac:dyDescent="0.2">
      <c r="A1328" s="19" t="s">
        <v>2184</v>
      </c>
      <c r="B1328" s="59"/>
      <c r="C1328" s="60">
        <v>48860.421999999999</v>
      </c>
      <c r="D1328" s="60"/>
      <c r="E1328" s="3">
        <f>(C1328-C$7)/C$8</f>
        <v>-6137.0142242425845</v>
      </c>
      <c r="F1328" s="3">
        <f>ROUND(2*E1328,0)/2</f>
        <v>-6137</v>
      </c>
      <c r="G1328" s="3">
        <f>C1328-(C$7+C$8*F1328)</f>
        <v>-8.4359999964362942E-3</v>
      </c>
      <c r="I1328" s="3">
        <f>G1328</f>
        <v>-8.4359999964362942E-3</v>
      </c>
      <c r="O1328" s="5">
        <f ca="1">+C$11+C$12*F1328</f>
        <v>-1.457460081393574E-3</v>
      </c>
      <c r="Q1328" s="4">
        <f>C1328-15018.5</f>
        <v>33841.921999999999</v>
      </c>
      <c r="AC1328" s="3" t="s">
        <v>2140</v>
      </c>
    </row>
    <row r="1329" spans="1:29" x14ac:dyDescent="0.2">
      <c r="A1329" s="19" t="s">
        <v>2184</v>
      </c>
      <c r="B1329" s="59"/>
      <c r="C1329" s="60">
        <v>48860.423000000003</v>
      </c>
      <c r="D1329" s="60"/>
      <c r="E1329" s="3">
        <f>(C1329-C$7)/C$8</f>
        <v>-6137.0125381066628</v>
      </c>
      <c r="F1329" s="3">
        <f>ROUND(2*E1329,0)/2</f>
        <v>-6137</v>
      </c>
      <c r="G1329" s="3">
        <f>C1329-(C$7+C$8*F1329)</f>
        <v>-7.4359999925945885E-3</v>
      </c>
      <c r="I1329" s="3">
        <f>G1329</f>
        <v>-7.4359999925945885E-3</v>
      </c>
      <c r="O1329" s="5">
        <f ca="1">+C$11+C$12*F1329</f>
        <v>-1.457460081393574E-3</v>
      </c>
      <c r="Q1329" s="4">
        <f>C1329-15018.5</f>
        <v>33841.923000000003</v>
      </c>
      <c r="AC1329" s="3" t="s">
        <v>2140</v>
      </c>
    </row>
    <row r="1330" spans="1:29" x14ac:dyDescent="0.2">
      <c r="A1330" s="21" t="s">
        <v>2282</v>
      </c>
      <c r="B1330" s="61" t="s">
        <v>2245</v>
      </c>
      <c r="C1330" s="62">
        <v>48876.438699999999</v>
      </c>
      <c r="D1330" s="62">
        <v>5.9999999999999995E-4</v>
      </c>
      <c r="E1330" s="3">
        <f>(C1330-C$7)/C$8</f>
        <v>-6110.0078911160845</v>
      </c>
      <c r="F1330" s="3">
        <f>ROUND(2*E1330,0)/2</f>
        <v>-6110</v>
      </c>
      <c r="G1330" s="3">
        <f>C1330-(C$7+C$8*F1330)</f>
        <v>-4.6799999981885776E-3</v>
      </c>
      <c r="H1330" s="14"/>
      <c r="I1330" s="15"/>
      <c r="J1330" s="14"/>
      <c r="K1330" s="3">
        <f>G1330</f>
        <v>-4.6799999981885776E-3</v>
      </c>
      <c r="O1330" s="5">
        <f ca="1">+C$11+C$12*F1330</f>
        <v>-1.4624176884314455E-3</v>
      </c>
      <c r="Q1330" s="4">
        <f>C1330-15018.5</f>
        <v>33857.938699999999</v>
      </c>
      <c r="AC1330" s="3" t="s">
        <v>2140</v>
      </c>
    </row>
    <row r="1331" spans="1:29" x14ac:dyDescent="0.2">
      <c r="A1331" s="19" t="s">
        <v>2184</v>
      </c>
      <c r="B1331" s="59"/>
      <c r="C1331" s="60">
        <v>48892.453000000001</v>
      </c>
      <c r="D1331" s="60"/>
      <c r="E1331" s="3">
        <f>(C1331-C$7)/C$8</f>
        <v>-6083.0056047157777</v>
      </c>
      <c r="F1331" s="3">
        <f>ROUND(2*E1331,0)/2</f>
        <v>-6083</v>
      </c>
      <c r="G1331" s="3">
        <f>C1331-(C$7+C$8*F1331)</f>
        <v>-3.3239999975194223E-3</v>
      </c>
      <c r="I1331" s="3">
        <f>G1331</f>
        <v>-3.3239999975194223E-3</v>
      </c>
      <c r="O1331" s="5">
        <f ca="1">+C$11+C$12*F1331</f>
        <v>-1.4673752954693167E-3</v>
      </c>
      <c r="Q1331" s="4">
        <f>C1331-15018.5</f>
        <v>33873.953000000001</v>
      </c>
    </row>
    <row r="1332" spans="1:29" x14ac:dyDescent="0.2">
      <c r="A1332" s="54" t="s">
        <v>2327</v>
      </c>
      <c r="B1332" s="55" t="s">
        <v>2245</v>
      </c>
      <c r="C1332" s="56">
        <v>48904.315699999999</v>
      </c>
      <c r="D1332" s="57">
        <v>2.0000000000000001E-4</v>
      </c>
      <c r="E1332" s="3">
        <f>(C1332-C$7)/C$8</f>
        <v>-6063.0034801845268</v>
      </c>
      <c r="F1332" s="3">
        <f>ROUND(2*E1332,0)/2</f>
        <v>-6063</v>
      </c>
      <c r="G1332" s="3">
        <f>C1332-(C$7+C$8*F1332)</f>
        <v>-2.0640000002458692E-3</v>
      </c>
      <c r="K1332" s="3">
        <f>G1332</f>
        <v>-2.0640000002458692E-3</v>
      </c>
      <c r="O1332" s="5">
        <f ca="1">+C$11+C$12*F1332</f>
        <v>-1.471047596978851E-3</v>
      </c>
      <c r="Q1332" s="4">
        <f>C1332-15018.5</f>
        <v>33885.815699999999</v>
      </c>
      <c r="AC1332" s="3" t="s">
        <v>2140</v>
      </c>
    </row>
    <row r="1333" spans="1:29" x14ac:dyDescent="0.2">
      <c r="A1333" s="19" t="s">
        <v>2184</v>
      </c>
      <c r="B1333" s="59"/>
      <c r="C1333" s="60">
        <v>49067.396000000001</v>
      </c>
      <c r="D1333" s="60"/>
      <c r="E1333" s="3">
        <f>(C1333-C$7)/C$8</f>
        <v>-5788.027929155307</v>
      </c>
      <c r="F1333" s="3">
        <f>ROUND(2*E1333,0)/2</f>
        <v>-5788</v>
      </c>
      <c r="G1333" s="3">
        <f>C1333-(C$7+C$8*F1333)</f>
        <v>-1.656399999774294E-2</v>
      </c>
      <c r="I1333" s="3">
        <f>G1333</f>
        <v>-1.656399999774294E-2</v>
      </c>
      <c r="O1333" s="5">
        <f ca="1">+C$11+C$12*F1333</f>
        <v>-1.5215417427349477E-3</v>
      </c>
      <c r="Q1333" s="4">
        <f>C1333-15018.5</f>
        <v>34048.896000000001</v>
      </c>
    </row>
    <row r="1334" spans="1:29" x14ac:dyDescent="0.2">
      <c r="A1334" s="19" t="s">
        <v>2184</v>
      </c>
      <c r="B1334" s="59"/>
      <c r="C1334" s="60">
        <v>49067.396000000001</v>
      </c>
      <c r="D1334" s="60"/>
      <c r="E1334" s="3">
        <f>(C1334-C$7)/C$8</f>
        <v>-5788.027929155307</v>
      </c>
      <c r="F1334" s="3">
        <f>ROUND(2*E1334,0)/2</f>
        <v>-5788</v>
      </c>
      <c r="G1334" s="3">
        <f>C1334-(C$7+C$8*F1334)</f>
        <v>-1.656399999774294E-2</v>
      </c>
      <c r="I1334" s="3">
        <f>G1334</f>
        <v>-1.656399999774294E-2</v>
      </c>
      <c r="O1334" s="5">
        <f ca="1">+C$11+C$12*F1334</f>
        <v>-1.5215417427349477E-3</v>
      </c>
      <c r="Q1334" s="4">
        <f>C1334-15018.5</f>
        <v>34048.896000000001</v>
      </c>
      <c r="AC1334" s="3" t="s">
        <v>2140</v>
      </c>
    </row>
    <row r="1335" spans="1:29" x14ac:dyDescent="0.2">
      <c r="A1335" s="19" t="s">
        <v>2184</v>
      </c>
      <c r="B1335" s="59"/>
      <c r="C1335" s="60">
        <v>49067.398000000001</v>
      </c>
      <c r="D1335" s="60"/>
      <c r="E1335" s="3">
        <f>(C1335-C$7)/C$8</f>
        <v>-5788.0245568834744</v>
      </c>
      <c r="F1335" s="3">
        <f>ROUND(2*E1335,0)/2</f>
        <v>-5788</v>
      </c>
      <c r="G1335" s="3">
        <f>C1335-(C$7+C$8*F1335)</f>
        <v>-1.4563999997335486E-2</v>
      </c>
      <c r="I1335" s="3">
        <f>G1335</f>
        <v>-1.4563999997335486E-2</v>
      </c>
      <c r="O1335" s="5">
        <f ca="1">+C$11+C$12*F1335</f>
        <v>-1.5215417427349477E-3</v>
      </c>
      <c r="Q1335" s="4">
        <f>C1335-15018.5</f>
        <v>34048.898000000001</v>
      </c>
      <c r="AC1335" s="3" t="s">
        <v>2140</v>
      </c>
    </row>
    <row r="1336" spans="1:29" x14ac:dyDescent="0.2">
      <c r="A1336" s="19" t="s">
        <v>2278</v>
      </c>
      <c r="B1336" s="59"/>
      <c r="C1336" s="60">
        <v>49081.644</v>
      </c>
      <c r="D1336" s="60"/>
      <c r="E1336" s="3">
        <f>(C1336-C$7)/C$8</f>
        <v>-5764.0038646235143</v>
      </c>
      <c r="F1336" s="3">
        <f>ROUND(2*E1336,0)/2</f>
        <v>-5764</v>
      </c>
      <c r="G1336" s="3">
        <f>C1336-(C$7+C$8*F1336)</f>
        <v>-2.2919999973964877E-3</v>
      </c>
      <c r="I1336" s="3">
        <f>G1336</f>
        <v>-2.2919999973964877E-3</v>
      </c>
      <c r="O1336" s="5">
        <f ca="1">+C$11+C$12*F1336</f>
        <v>-1.5259485045463889E-3</v>
      </c>
      <c r="Q1336" s="4">
        <f>C1336-15018.5</f>
        <v>34063.144</v>
      </c>
      <c r="AC1336" s="3" t="s">
        <v>2140</v>
      </c>
    </row>
    <row r="1337" spans="1:29" x14ac:dyDescent="0.2">
      <c r="A1337" s="19" t="s">
        <v>2184</v>
      </c>
      <c r="B1337" s="59"/>
      <c r="C1337" s="60">
        <v>49102.394</v>
      </c>
      <c r="D1337" s="60"/>
      <c r="E1337" s="3">
        <f>(C1337-C$7)/C$8</f>
        <v>-5729.0165443656024</v>
      </c>
      <c r="F1337" s="3">
        <f>ROUND(2*E1337,0)/2</f>
        <v>-5729</v>
      </c>
      <c r="G1337" s="3">
        <f>C1337-(C$7+C$8*F1337)</f>
        <v>-9.8119999966002069E-3</v>
      </c>
      <c r="I1337" s="3">
        <f>G1337</f>
        <v>-9.8119999966002069E-3</v>
      </c>
      <c r="O1337" s="5">
        <f ca="1">+C$11+C$12*F1337</f>
        <v>-1.5323750321880739E-3</v>
      </c>
      <c r="Q1337" s="4">
        <f>C1337-15018.5</f>
        <v>34083.894</v>
      </c>
    </row>
    <row r="1338" spans="1:29" x14ac:dyDescent="0.2">
      <c r="A1338" s="19" t="s">
        <v>2184</v>
      </c>
      <c r="B1338" s="59"/>
      <c r="C1338" s="60">
        <v>49102.394</v>
      </c>
      <c r="D1338" s="60"/>
      <c r="E1338" s="3">
        <f>(C1338-C$7)/C$8</f>
        <v>-5729.0165443656024</v>
      </c>
      <c r="F1338" s="3">
        <f>ROUND(2*E1338,0)/2</f>
        <v>-5729</v>
      </c>
      <c r="G1338" s="3">
        <f>C1338-(C$7+C$8*F1338)</f>
        <v>-9.8119999966002069E-3</v>
      </c>
      <c r="I1338" s="3">
        <f>G1338</f>
        <v>-9.8119999966002069E-3</v>
      </c>
      <c r="O1338" s="5">
        <f ca="1">+C$11+C$12*F1338</f>
        <v>-1.5323750321880739E-3</v>
      </c>
      <c r="Q1338" s="4">
        <f>C1338-15018.5</f>
        <v>34083.894</v>
      </c>
      <c r="AC1338" s="3" t="s">
        <v>2140</v>
      </c>
    </row>
    <row r="1339" spans="1:29" x14ac:dyDescent="0.2">
      <c r="A1339" s="36" t="s">
        <v>2321</v>
      </c>
      <c r="B1339" s="58"/>
      <c r="C1339" s="36">
        <v>49102.394999999997</v>
      </c>
      <c r="D1339" s="36" t="s">
        <v>2319</v>
      </c>
      <c r="E1339" s="3">
        <f>(C1339-C$7)/C$8</f>
        <v>-5729.0148582296924</v>
      </c>
      <c r="F1339" s="3">
        <f>ROUND(2*E1339,0)/2</f>
        <v>-5729</v>
      </c>
      <c r="G1339" s="3">
        <f>C1339-(C$7+C$8*F1339)</f>
        <v>-8.8120000000344589E-3</v>
      </c>
      <c r="I1339" s="3">
        <f>G1339</f>
        <v>-8.8120000000344589E-3</v>
      </c>
      <c r="O1339" s="5">
        <f ca="1">+C$11+C$12*F1339</f>
        <v>-1.5323750321880739E-3</v>
      </c>
      <c r="Q1339" s="4">
        <f>C1339-15018.5</f>
        <v>34083.894999999997</v>
      </c>
      <c r="AC1339" s="3" t="s">
        <v>2140</v>
      </c>
    </row>
    <row r="1340" spans="1:29" x14ac:dyDescent="0.2">
      <c r="A1340" s="19" t="s">
        <v>2184</v>
      </c>
      <c r="B1340" s="59"/>
      <c r="C1340" s="60">
        <v>49102.396000000001</v>
      </c>
      <c r="D1340" s="60"/>
      <c r="E1340" s="3">
        <f>(C1340-C$7)/C$8</f>
        <v>-5729.0131720937698</v>
      </c>
      <c r="F1340" s="3">
        <f>ROUND(2*E1340,0)/2</f>
        <v>-5729</v>
      </c>
      <c r="G1340" s="3">
        <f>C1340-(C$7+C$8*F1340)</f>
        <v>-7.8119999961927533E-3</v>
      </c>
      <c r="I1340" s="3">
        <f>G1340</f>
        <v>-7.8119999961927533E-3</v>
      </c>
      <c r="O1340" s="5">
        <f ca="1">+C$11+C$12*F1340</f>
        <v>-1.5323750321880739E-3</v>
      </c>
      <c r="Q1340" s="4">
        <f>C1340-15018.5</f>
        <v>34083.896000000001</v>
      </c>
    </row>
    <row r="1341" spans="1:29" x14ac:dyDescent="0.2">
      <c r="A1341" s="19" t="s">
        <v>2184</v>
      </c>
      <c r="B1341" s="59"/>
      <c r="C1341" s="60">
        <v>49109.487999999998</v>
      </c>
      <c r="D1341" s="60"/>
      <c r="E1341" s="3">
        <f>(C1341-C$7)/C$8</f>
        <v>-5717.0550961771914</v>
      </c>
      <c r="F1341" s="3">
        <f>ROUND(2*E1341,0)/2</f>
        <v>-5717</v>
      </c>
      <c r="G1341" s="3">
        <f>C1341-(C$7+C$8*F1341)</f>
        <v>-3.2676000002538785E-2</v>
      </c>
      <c r="I1341" s="3">
        <f>G1341</f>
        <v>-3.2676000002538785E-2</v>
      </c>
      <c r="O1341" s="5">
        <f ca="1">+C$11+C$12*F1341</f>
        <v>-1.5345784130937944E-3</v>
      </c>
      <c r="Q1341" s="4">
        <f>C1341-15018.5</f>
        <v>34090.987999999998</v>
      </c>
      <c r="AC1341" s="3" t="s">
        <v>2140</v>
      </c>
    </row>
    <row r="1342" spans="1:29" x14ac:dyDescent="0.2">
      <c r="A1342" s="19" t="s">
        <v>2184</v>
      </c>
      <c r="B1342" s="59"/>
      <c r="C1342" s="60">
        <v>49109.487999999998</v>
      </c>
      <c r="D1342" s="60"/>
      <c r="E1342" s="3">
        <f>(C1342-C$7)/C$8</f>
        <v>-5717.0550961771914</v>
      </c>
      <c r="F1342" s="3">
        <f>ROUND(2*E1342,0)/2</f>
        <v>-5717</v>
      </c>
      <c r="G1342" s="3">
        <f>C1342-(C$7+C$8*F1342)</f>
        <v>-3.2676000002538785E-2</v>
      </c>
      <c r="I1342" s="3">
        <f>G1342</f>
        <v>-3.2676000002538785E-2</v>
      </c>
      <c r="O1342" s="5">
        <f ca="1">+C$11+C$12*F1342</f>
        <v>-1.5345784130937944E-3</v>
      </c>
      <c r="Q1342" s="4">
        <f>C1342-15018.5</f>
        <v>34090.987999999998</v>
      </c>
      <c r="AC1342" s="3" t="s">
        <v>2140</v>
      </c>
    </row>
    <row r="1343" spans="1:29" x14ac:dyDescent="0.2">
      <c r="A1343" s="36" t="s">
        <v>2321</v>
      </c>
      <c r="B1343" s="58"/>
      <c r="C1343" s="36">
        <v>49109.497000000003</v>
      </c>
      <c r="D1343" s="36" t="s">
        <v>2319</v>
      </c>
      <c r="E1343" s="3">
        <f>(C1343-C$7)/C$8</f>
        <v>-5717.0399209539382</v>
      </c>
      <c r="F1343" s="3">
        <f>ROUND(2*E1343,0)/2</f>
        <v>-5717</v>
      </c>
      <c r="G1343" s="3">
        <f>C1343-(C$7+C$8*F1343)</f>
        <v>-2.3675999997067265E-2</v>
      </c>
      <c r="I1343" s="3">
        <f>G1343</f>
        <v>-2.3675999997067265E-2</v>
      </c>
      <c r="O1343" s="5">
        <f ca="1">+C$11+C$12*F1343</f>
        <v>-1.5345784130937944E-3</v>
      </c>
      <c r="Q1343" s="4">
        <f>C1343-15018.5</f>
        <v>34090.997000000003</v>
      </c>
      <c r="AC1343" s="3" t="s">
        <v>2140</v>
      </c>
    </row>
    <row r="1344" spans="1:29" x14ac:dyDescent="0.2">
      <c r="A1344" s="19" t="s">
        <v>2184</v>
      </c>
      <c r="B1344" s="59"/>
      <c r="C1344" s="60">
        <v>49109.498</v>
      </c>
      <c r="D1344" s="60"/>
      <c r="E1344" s="3">
        <f>(C1344-C$7)/C$8</f>
        <v>-5717.0382348180283</v>
      </c>
      <c r="F1344" s="3">
        <f>ROUND(2*E1344,0)/2</f>
        <v>-5717</v>
      </c>
      <c r="G1344" s="3">
        <f>C1344-(C$7+C$8*F1344)</f>
        <v>-2.2676000000501517E-2</v>
      </c>
      <c r="I1344" s="3">
        <f>G1344</f>
        <v>-2.2676000000501517E-2</v>
      </c>
      <c r="O1344" s="5">
        <f ca="1">+C$11+C$12*F1344</f>
        <v>-1.5345784130937944E-3</v>
      </c>
      <c r="Q1344" s="4">
        <f>C1344-15018.5</f>
        <v>34090.998</v>
      </c>
    </row>
    <row r="1345" spans="1:29" x14ac:dyDescent="0.2">
      <c r="A1345" s="19" t="s">
        <v>2184</v>
      </c>
      <c r="B1345" s="59"/>
      <c r="C1345" s="60">
        <v>49109.504000000001</v>
      </c>
      <c r="D1345" s="60"/>
      <c r="E1345" s="3">
        <f>(C1345-C$7)/C$8</f>
        <v>-5717.0281180025295</v>
      </c>
      <c r="F1345" s="3">
        <f>ROUND(2*E1345,0)/2</f>
        <v>-5717</v>
      </c>
      <c r="G1345" s="3">
        <f>C1345-(C$7+C$8*F1345)</f>
        <v>-1.6675999999279156E-2</v>
      </c>
      <c r="I1345" s="3">
        <f>G1345</f>
        <v>-1.6675999999279156E-2</v>
      </c>
      <c r="O1345" s="5">
        <f ca="1">+C$11+C$12*F1345</f>
        <v>-1.5345784130937944E-3</v>
      </c>
      <c r="Q1345" s="4">
        <f>C1345-15018.5</f>
        <v>34091.004000000001</v>
      </c>
      <c r="AC1345" s="3" t="s">
        <v>2140</v>
      </c>
    </row>
    <row r="1346" spans="1:29" x14ac:dyDescent="0.2">
      <c r="A1346" s="19" t="s">
        <v>2278</v>
      </c>
      <c r="B1346" s="59"/>
      <c r="C1346" s="60">
        <v>49199.667999999998</v>
      </c>
      <c r="D1346" s="60"/>
      <c r="E1346" s="3">
        <f>(C1346-C$7)/C$8</f>
        <v>-5564.9993592683504</v>
      </c>
      <c r="F1346" s="3">
        <f>ROUND(2*E1346,0)/2</f>
        <v>-5565</v>
      </c>
      <c r="G1346" s="3">
        <f>C1346-(C$7+C$8*F1346)</f>
        <v>3.7999999767635018E-4</v>
      </c>
      <c r="I1346" s="3">
        <f>G1346</f>
        <v>3.7999999767635018E-4</v>
      </c>
      <c r="O1346" s="5">
        <f ca="1">+C$11+C$12*F1346</f>
        <v>-1.5624879045662552E-3</v>
      </c>
      <c r="Q1346" s="4">
        <f>C1346-15018.5</f>
        <v>34181.167999999998</v>
      </c>
      <c r="AC1346" s="3" t="s">
        <v>2140</v>
      </c>
    </row>
    <row r="1347" spans="1:29" x14ac:dyDescent="0.2">
      <c r="A1347" s="19" t="s">
        <v>2184</v>
      </c>
      <c r="B1347" s="59"/>
      <c r="C1347" s="60">
        <v>49214.491999999998</v>
      </c>
      <c r="D1347" s="60"/>
      <c r="E1347" s="3">
        <f>(C1347-C$7)/C$8</f>
        <v>-5540.0040804489145</v>
      </c>
      <c r="F1347" s="3">
        <f>ROUND(2*E1347,0)/2</f>
        <v>-5540</v>
      </c>
      <c r="G1347" s="3">
        <f>C1347-(C$7+C$8*F1347)</f>
        <v>-2.4199999970733188E-3</v>
      </c>
      <c r="I1347" s="3">
        <f>G1347</f>
        <v>-2.4199999970733188E-3</v>
      </c>
      <c r="O1347" s="5">
        <f ca="1">+C$11+C$12*F1347</f>
        <v>-1.567078281453173E-3</v>
      </c>
      <c r="Q1347" s="4">
        <f>C1347-15018.5</f>
        <v>34195.991999999998</v>
      </c>
    </row>
    <row r="1348" spans="1:29" x14ac:dyDescent="0.2">
      <c r="A1348" s="36" t="s">
        <v>2321</v>
      </c>
      <c r="B1348" s="58"/>
      <c r="C1348" s="36">
        <v>49214.493000000002</v>
      </c>
      <c r="D1348" s="36" t="s">
        <v>2319</v>
      </c>
      <c r="E1348" s="3">
        <f>(C1348-C$7)/C$8</f>
        <v>-5540.0023943129918</v>
      </c>
      <c r="F1348" s="3">
        <f>ROUND(2*E1348,0)/2</f>
        <v>-5540</v>
      </c>
      <c r="G1348" s="3">
        <f>C1348-(C$7+C$8*F1348)</f>
        <v>-1.4199999932316132E-3</v>
      </c>
      <c r="I1348" s="3">
        <f>G1348</f>
        <v>-1.4199999932316132E-3</v>
      </c>
      <c r="O1348" s="5">
        <f ca="1">+C$11+C$12*F1348</f>
        <v>-1.567078281453173E-3</v>
      </c>
      <c r="Q1348" s="4">
        <f>C1348-15018.5</f>
        <v>34195.993000000002</v>
      </c>
      <c r="AC1348" s="3" t="s">
        <v>2140</v>
      </c>
    </row>
    <row r="1349" spans="1:29" x14ac:dyDescent="0.2">
      <c r="A1349" s="19" t="s">
        <v>2184</v>
      </c>
      <c r="B1349" s="59"/>
      <c r="C1349" s="60">
        <v>49214.495000000003</v>
      </c>
      <c r="D1349" s="60"/>
      <c r="E1349" s="3">
        <f>(C1349-C$7)/C$8</f>
        <v>-5539.9990220411592</v>
      </c>
      <c r="F1349" s="3">
        <f>ROUND(2*E1349,0)/2</f>
        <v>-5540</v>
      </c>
      <c r="G1349" s="3">
        <f>C1349-(C$7+C$8*F1349)</f>
        <v>5.8000000717584044E-4</v>
      </c>
      <c r="I1349" s="3">
        <f>G1349</f>
        <v>5.8000000717584044E-4</v>
      </c>
      <c r="O1349" s="5">
        <f ca="1">+C$11+C$12*F1349</f>
        <v>-1.567078281453173E-3</v>
      </c>
      <c r="Q1349" s="4">
        <f>C1349-15018.5</f>
        <v>34195.995000000003</v>
      </c>
    </row>
    <row r="1350" spans="1:29" x14ac:dyDescent="0.2">
      <c r="A1350" s="19" t="s">
        <v>2184</v>
      </c>
      <c r="B1350" s="59"/>
      <c r="C1350" s="60">
        <v>49217.432000000001</v>
      </c>
      <c r="D1350" s="60"/>
      <c r="E1350" s="3">
        <f>(C1350-C$7)/C$8</f>
        <v>-5535.0468408557417</v>
      </c>
      <c r="F1350" s="3">
        <f>ROUND(2*E1350,0)/2</f>
        <v>-5535</v>
      </c>
      <c r="G1350" s="3">
        <f>C1350-(C$7+C$8*F1350)</f>
        <v>-2.7779999996710103E-2</v>
      </c>
      <c r="I1350" s="3">
        <f>G1350</f>
        <v>-2.7779999996710103E-2</v>
      </c>
      <c r="O1350" s="5">
        <f ca="1">+C$11+C$12*F1350</f>
        <v>-1.5679963568305567E-3</v>
      </c>
      <c r="Q1350" s="4">
        <f>C1350-15018.5</f>
        <v>34198.932000000001</v>
      </c>
      <c r="AC1350" s="3" t="s">
        <v>2140</v>
      </c>
    </row>
    <row r="1351" spans="1:29" x14ac:dyDescent="0.2">
      <c r="A1351" s="19" t="s">
        <v>2184</v>
      </c>
      <c r="B1351" s="59"/>
      <c r="C1351" s="60">
        <v>49217.434000000001</v>
      </c>
      <c r="D1351" s="60"/>
      <c r="E1351" s="3">
        <f>(C1351-C$7)/C$8</f>
        <v>-5535.0434685839091</v>
      </c>
      <c r="F1351" s="3">
        <f>ROUND(2*E1351,0)/2</f>
        <v>-5535</v>
      </c>
      <c r="G1351" s="3">
        <f>C1351-(C$7+C$8*F1351)</f>
        <v>-2.5779999996302649E-2</v>
      </c>
      <c r="I1351" s="3">
        <f>G1351</f>
        <v>-2.5779999996302649E-2</v>
      </c>
      <c r="O1351" s="5">
        <f ca="1">+C$11+C$12*F1351</f>
        <v>-1.5679963568305567E-3</v>
      </c>
      <c r="Q1351" s="4">
        <f>C1351-15018.5</f>
        <v>34198.934000000001</v>
      </c>
      <c r="AC1351" s="3" t="s">
        <v>2140</v>
      </c>
    </row>
    <row r="1352" spans="1:29" x14ac:dyDescent="0.2">
      <c r="A1352" s="19" t="s">
        <v>2184</v>
      </c>
      <c r="B1352" s="59"/>
      <c r="C1352" s="60">
        <v>49217.436999999998</v>
      </c>
      <c r="D1352" s="60"/>
      <c r="E1352" s="3">
        <f>(C1352-C$7)/C$8</f>
        <v>-5535.0384101761656</v>
      </c>
      <c r="F1352" s="3">
        <f>ROUND(2*E1352,0)/2</f>
        <v>-5535</v>
      </c>
      <c r="G1352" s="3">
        <f>C1352-(C$7+C$8*F1352)</f>
        <v>-2.2779999999329448E-2</v>
      </c>
      <c r="I1352" s="3">
        <f>G1352</f>
        <v>-2.2779999999329448E-2</v>
      </c>
      <c r="O1352" s="5">
        <f ca="1">+C$11+C$12*F1352</f>
        <v>-1.5679963568305567E-3</v>
      </c>
      <c r="Q1352" s="4">
        <f>C1352-15018.5</f>
        <v>34198.936999999998</v>
      </c>
      <c r="AC1352" s="3" t="s">
        <v>2140</v>
      </c>
    </row>
    <row r="1353" spans="1:29" x14ac:dyDescent="0.2">
      <c r="A1353" s="19" t="s">
        <v>2184</v>
      </c>
      <c r="B1353" s="59"/>
      <c r="C1353" s="60">
        <v>49217.447</v>
      </c>
      <c r="D1353" s="60"/>
      <c r="E1353" s="3">
        <f>(C1353-C$7)/C$8</f>
        <v>-5535.0215488170015</v>
      </c>
      <c r="F1353" s="3">
        <f>ROUND(2*E1353,0)/2</f>
        <v>-5535</v>
      </c>
      <c r="G1353" s="3">
        <f>C1353-(C$7+C$8*F1353)</f>
        <v>-1.277999999729218E-2</v>
      </c>
      <c r="I1353" s="3">
        <f>G1353</f>
        <v>-1.277999999729218E-2</v>
      </c>
      <c r="O1353" s="5">
        <f ca="1">+C$11+C$12*F1353</f>
        <v>-1.5679963568305567E-3</v>
      </c>
      <c r="Q1353" s="4">
        <f>C1353-15018.5</f>
        <v>34198.947</v>
      </c>
      <c r="AC1353" s="3" t="s">
        <v>2140</v>
      </c>
    </row>
    <row r="1354" spans="1:29" x14ac:dyDescent="0.2">
      <c r="A1354" s="19" t="s">
        <v>2184</v>
      </c>
      <c r="B1354" s="59"/>
      <c r="C1354" s="60">
        <v>49217.45</v>
      </c>
      <c r="D1354" s="60"/>
      <c r="E1354" s="3">
        <f>(C1354-C$7)/C$8</f>
        <v>-5535.0164904092589</v>
      </c>
      <c r="F1354" s="3">
        <f>ROUND(2*E1354,0)/2</f>
        <v>-5535</v>
      </c>
      <c r="G1354" s="3">
        <f>C1354-(C$7+C$8*F1354)</f>
        <v>-9.780000000318978E-3</v>
      </c>
      <c r="I1354" s="3">
        <f>G1354</f>
        <v>-9.780000000318978E-3</v>
      </c>
      <c r="O1354" s="5">
        <f ca="1">+C$11+C$12*F1354</f>
        <v>-1.5679963568305567E-3</v>
      </c>
      <c r="Q1354" s="4">
        <f>C1354-15018.5</f>
        <v>34198.949999999997</v>
      </c>
      <c r="AC1354" s="3" t="s">
        <v>2140</v>
      </c>
    </row>
    <row r="1355" spans="1:29" x14ac:dyDescent="0.2">
      <c r="A1355" s="19" t="s">
        <v>2184</v>
      </c>
      <c r="B1355" s="59"/>
      <c r="C1355" s="60">
        <v>49217.46</v>
      </c>
      <c r="D1355" s="60"/>
      <c r="E1355" s="3">
        <f>(C1355-C$7)/C$8</f>
        <v>-5534.9996290500949</v>
      </c>
      <c r="F1355" s="3">
        <f>ROUND(2*E1355,0)/2</f>
        <v>-5535</v>
      </c>
      <c r="G1355" s="3">
        <f>C1355-(C$7+C$8*F1355)</f>
        <v>2.2000000171829015E-4</v>
      </c>
      <c r="I1355" s="3">
        <f>G1355</f>
        <v>2.2000000171829015E-4</v>
      </c>
      <c r="O1355" s="5">
        <f ca="1">+C$11+C$12*F1355</f>
        <v>-1.5679963568305567E-3</v>
      </c>
      <c r="Q1355" s="4">
        <f>C1355-15018.5</f>
        <v>34198.959999999999</v>
      </c>
      <c r="AC1355" s="3" t="s">
        <v>2140</v>
      </c>
    </row>
    <row r="1356" spans="1:29" x14ac:dyDescent="0.2">
      <c r="A1356" s="19" t="s">
        <v>2278</v>
      </c>
      <c r="B1356" s="59"/>
      <c r="C1356" s="60">
        <v>49234.656999999999</v>
      </c>
      <c r="D1356" s="60"/>
      <c r="E1356" s="3">
        <f>(C1356-C$7)/C$8</f>
        <v>-5506.0031497018872</v>
      </c>
      <c r="F1356" s="3">
        <f>ROUND(2*E1356,0)/2</f>
        <v>-5506</v>
      </c>
      <c r="G1356" s="3">
        <f>C1356-(C$7+C$8*F1356)</f>
        <v>-1.8679999993764795E-3</v>
      </c>
      <c r="I1356" s="3">
        <f>G1356</f>
        <v>-1.8679999993764795E-3</v>
      </c>
      <c r="O1356" s="5">
        <f ca="1">+C$11+C$12*F1356</f>
        <v>-1.5733211940193814E-3</v>
      </c>
      <c r="Q1356" s="4">
        <f>C1356-15018.5</f>
        <v>34216.156999999999</v>
      </c>
    </row>
    <row r="1357" spans="1:29" x14ac:dyDescent="0.2">
      <c r="A1357" s="19" t="s">
        <v>2278</v>
      </c>
      <c r="B1357" s="59"/>
      <c r="C1357" s="60">
        <v>49237.622000000003</v>
      </c>
      <c r="D1357" s="60"/>
      <c r="E1357" s="3">
        <f>(C1357-C$7)/C$8</f>
        <v>-5501.0037567108111</v>
      </c>
      <c r="F1357" s="3">
        <f>ROUND(2*E1357,0)/2</f>
        <v>-5501</v>
      </c>
      <c r="G1357" s="3">
        <f>C1357-(C$7+C$8*F1357)</f>
        <v>-2.2279999975580722E-3</v>
      </c>
      <c r="I1357" s="3">
        <f>G1357</f>
        <v>-2.2279999975580722E-3</v>
      </c>
      <c r="O1357" s="5">
        <f ca="1">+C$11+C$12*F1357</f>
        <v>-1.5742392693967649E-3</v>
      </c>
      <c r="Q1357" s="4">
        <f>C1357-15018.5</f>
        <v>34219.122000000003</v>
      </c>
      <c r="AC1357" s="3" t="s">
        <v>2140</v>
      </c>
    </row>
    <row r="1358" spans="1:29" x14ac:dyDescent="0.2">
      <c r="A1358" s="18" t="s">
        <v>2304</v>
      </c>
      <c r="B1358" s="61" t="s">
        <v>2245</v>
      </c>
      <c r="C1358" s="62">
        <v>49255.414799999999</v>
      </c>
      <c r="D1358" s="36">
        <v>2.9999999999999997E-4</v>
      </c>
      <c r="E1358" s="3">
        <f>(C1358-C$7)/C$8</f>
        <v>-5471.0026775838323</v>
      </c>
      <c r="F1358" s="3">
        <f>ROUND(2*E1358,0)/2</f>
        <v>-5471</v>
      </c>
      <c r="G1358" s="3">
        <f>C1358-(C$7+C$8*F1358)</f>
        <v>-1.5879999991739169E-3</v>
      </c>
      <c r="K1358" s="3">
        <f>G1358</f>
        <v>-1.5879999991739169E-3</v>
      </c>
      <c r="O1358" s="5">
        <f ca="1">+C$11+C$12*F1358</f>
        <v>-1.5797477216610665E-3</v>
      </c>
      <c r="Q1358" s="4">
        <f>C1358-15018.5</f>
        <v>34236.914799999999</v>
      </c>
    </row>
    <row r="1359" spans="1:29" x14ac:dyDescent="0.2">
      <c r="A1359" s="19" t="s">
        <v>2278</v>
      </c>
      <c r="B1359" s="59"/>
      <c r="C1359" s="60">
        <v>49270.843999999997</v>
      </c>
      <c r="D1359" s="60"/>
      <c r="E1359" s="3">
        <f>(C1359-C$7)/C$8</f>
        <v>-5444.9869493080096</v>
      </c>
      <c r="F1359" s="3">
        <f>ROUND(2*E1359,0)/2</f>
        <v>-5445</v>
      </c>
      <c r="G1359" s="3">
        <f>C1359-(C$7+C$8*F1359)</f>
        <v>7.7400000009220093E-3</v>
      </c>
      <c r="I1359" s="3">
        <f>G1359</f>
        <v>7.7400000009220093E-3</v>
      </c>
      <c r="O1359" s="5">
        <f ca="1">+C$11+C$12*F1359</f>
        <v>-1.5845217136234611E-3</v>
      </c>
      <c r="Q1359" s="4">
        <f>C1359-15018.5</f>
        <v>34252.343999999997</v>
      </c>
    </row>
    <row r="1360" spans="1:29" x14ac:dyDescent="0.2">
      <c r="A1360" s="19" t="s">
        <v>2278</v>
      </c>
      <c r="B1360" s="59"/>
      <c r="C1360" s="60">
        <v>49283.881000000001</v>
      </c>
      <c r="D1360" s="60"/>
      <c r="E1360" s="3">
        <f>(C1360-C$7)/C$8</f>
        <v>-5423.004795370538</v>
      </c>
      <c r="F1360" s="3">
        <f>ROUND(2*E1360,0)/2</f>
        <v>-5423</v>
      </c>
      <c r="G1360" s="3">
        <f>C1360-(C$7+C$8*F1360)</f>
        <v>-2.843999995093327E-3</v>
      </c>
      <c r="I1360" s="3">
        <f>G1360</f>
        <v>-2.843999995093327E-3</v>
      </c>
      <c r="O1360" s="5">
        <f ca="1">+C$11+C$12*F1360</f>
        <v>-1.5885612452839488E-3</v>
      </c>
      <c r="Q1360" s="4">
        <f>C1360-15018.5</f>
        <v>34265.381000000001</v>
      </c>
    </row>
    <row r="1361" spans="1:29" x14ac:dyDescent="0.2">
      <c r="A1361" s="19" t="s">
        <v>2278</v>
      </c>
      <c r="B1361" s="59"/>
      <c r="C1361" s="60">
        <v>49311.76</v>
      </c>
      <c r="D1361" s="60"/>
      <c r="E1361" s="3">
        <f>(C1361-C$7)/C$8</f>
        <v>-5375.9970121671486</v>
      </c>
      <c r="F1361" s="3">
        <f>ROUND(2*E1361,0)/2</f>
        <v>-5376</v>
      </c>
      <c r="G1361" s="3">
        <f>C1361-(C$7+C$8*F1361)</f>
        <v>1.772000003256835E-3</v>
      </c>
      <c r="I1361" s="3">
        <f>G1361</f>
        <v>1.772000003256835E-3</v>
      </c>
      <c r="O1361" s="5">
        <f ca="1">+C$11+C$12*F1361</f>
        <v>-1.5971911538313543E-3</v>
      </c>
      <c r="Q1361" s="4">
        <f>C1361-15018.5</f>
        <v>34293.26</v>
      </c>
    </row>
    <row r="1362" spans="1:29" x14ac:dyDescent="0.2">
      <c r="A1362" s="19" t="s">
        <v>2278</v>
      </c>
      <c r="B1362" s="59"/>
      <c r="C1362" s="60">
        <v>49320.654999999999</v>
      </c>
      <c r="D1362" s="60"/>
      <c r="E1362" s="3">
        <f>(C1362-C$7)/C$8</f>
        <v>-5360.998833193943</v>
      </c>
      <c r="F1362" s="3">
        <f>ROUND(2*E1362,0)/2</f>
        <v>-5361</v>
      </c>
      <c r="G1362" s="3">
        <f>C1362-(C$7+C$8*F1362)</f>
        <v>6.9200000143609941E-4</v>
      </c>
      <c r="I1362" s="3">
        <f>G1362</f>
        <v>6.9200000143609941E-4</v>
      </c>
      <c r="O1362" s="5">
        <f ca="1">+C$11+C$12*F1362</f>
        <v>-1.5999453799635051E-3</v>
      </c>
      <c r="Q1362" s="4">
        <f>C1362-15018.5</f>
        <v>34302.154999999999</v>
      </c>
    </row>
    <row r="1363" spans="1:29" x14ac:dyDescent="0.2">
      <c r="A1363" s="19" t="s">
        <v>2190</v>
      </c>
      <c r="B1363" s="59"/>
      <c r="C1363" s="60">
        <v>49417.321000000004</v>
      </c>
      <c r="D1363" s="60"/>
      <c r="E1363" s="3">
        <f>(C1363-C$7)/C$8</f>
        <v>-5198.0068187336337</v>
      </c>
      <c r="F1363" s="3">
        <f>ROUND(2*E1363,0)/2</f>
        <v>-5198</v>
      </c>
      <c r="G1363" s="3">
        <f>C1363-(C$7+C$8*F1363)</f>
        <v>-4.0439999938826077E-3</v>
      </c>
      <c r="I1363" s="3">
        <f>G1363</f>
        <v>-4.0439999938826077E-3</v>
      </c>
      <c r="O1363" s="5">
        <f ca="1">+C$11+C$12*F1363</f>
        <v>-1.6298746372662098E-3</v>
      </c>
      <c r="Q1363" s="4">
        <f>C1363-15018.5</f>
        <v>34398.821000000004</v>
      </c>
    </row>
    <row r="1364" spans="1:29" x14ac:dyDescent="0.2">
      <c r="A1364" s="36" t="s">
        <v>2321</v>
      </c>
      <c r="B1364" s="58"/>
      <c r="C1364" s="36">
        <v>49536.521000000001</v>
      </c>
      <c r="D1364" s="36" t="s">
        <v>2319</v>
      </c>
      <c r="E1364" s="3">
        <f>(C1364-C$7)/C$8</f>
        <v>-4997.0194175412034</v>
      </c>
      <c r="F1364" s="3">
        <f>ROUND(2*E1364,0)/2</f>
        <v>-4997</v>
      </c>
      <c r="G1364" s="3">
        <f>C1364-(C$7+C$8*F1364)</f>
        <v>-1.1515999998664483E-2</v>
      </c>
      <c r="I1364" s="3">
        <f>G1364</f>
        <v>-1.1515999998664483E-2</v>
      </c>
      <c r="O1364" s="5">
        <f ca="1">+C$11+C$12*F1364</f>
        <v>-1.6667812674370295E-3</v>
      </c>
      <c r="Q1364" s="4">
        <f>C1364-15018.5</f>
        <v>34518.021000000001</v>
      </c>
    </row>
    <row r="1365" spans="1:29" x14ac:dyDescent="0.2">
      <c r="A1365" s="36" t="s">
        <v>2321</v>
      </c>
      <c r="B1365" s="58"/>
      <c r="C1365" s="36">
        <v>49539.497000000003</v>
      </c>
      <c r="D1365" s="36" t="s">
        <v>2319</v>
      </c>
      <c r="E1365" s="3">
        <f>(C1365-C$7)/C$8</f>
        <v>-4992.0014770550524</v>
      </c>
      <c r="F1365" s="3">
        <f>ROUND(2*E1365,0)/2</f>
        <v>-4992</v>
      </c>
      <c r="G1365" s="3">
        <f>C1365-(C$7+C$8*F1365)</f>
        <v>-8.7599999096710235E-4</v>
      </c>
      <c r="I1365" s="3">
        <f>G1365</f>
        <v>-8.7599999096710235E-4</v>
      </c>
      <c r="O1365" s="5">
        <f ca="1">+C$11+C$12*F1365</f>
        <v>-1.6676993428144131E-3</v>
      </c>
      <c r="Q1365" s="4">
        <f>C1365-15018.5</f>
        <v>34520.997000000003</v>
      </c>
      <c r="AC1365" s="3" t="s">
        <v>2140</v>
      </c>
    </row>
    <row r="1366" spans="1:29" x14ac:dyDescent="0.2">
      <c r="A1366" s="19" t="s">
        <v>2184</v>
      </c>
      <c r="B1366" s="59"/>
      <c r="C1366" s="60">
        <v>49545.419000000002</v>
      </c>
      <c r="D1366" s="60"/>
      <c r="E1366" s="3">
        <f>(C1366-C$7)/C$8</f>
        <v>-4982.0161801602426</v>
      </c>
      <c r="F1366" s="3">
        <f>ROUND(2*E1366,0)/2</f>
        <v>-4982</v>
      </c>
      <c r="G1366" s="3">
        <f>C1366-(C$7+C$8*F1366)</f>
        <v>-9.5959999962360598E-3</v>
      </c>
      <c r="I1366" s="3">
        <f>G1366</f>
        <v>-9.5959999962360598E-3</v>
      </c>
      <c r="O1366" s="5">
        <f ca="1">+C$11+C$12*F1366</f>
        <v>-1.6695354935691801E-3</v>
      </c>
      <c r="Q1366" s="4">
        <f>C1366-15018.5</f>
        <v>34526.919000000002</v>
      </c>
    </row>
    <row r="1367" spans="1:29" x14ac:dyDescent="0.2">
      <c r="A1367" s="36" t="s">
        <v>2321</v>
      </c>
      <c r="B1367" s="58"/>
      <c r="C1367" s="36">
        <v>49545.428999999996</v>
      </c>
      <c r="D1367" s="36" t="s">
        <v>2319</v>
      </c>
      <c r="E1367" s="3">
        <f>(C1367-C$7)/C$8</f>
        <v>-4981.9993188010912</v>
      </c>
      <c r="F1367" s="3">
        <f>ROUND(2*E1367,0)/2</f>
        <v>-4982</v>
      </c>
      <c r="G1367" s="3">
        <f>C1367-(C$7+C$8*F1367)</f>
        <v>4.039999985252507E-4</v>
      </c>
      <c r="I1367" s="3">
        <f>G1367</f>
        <v>4.039999985252507E-4</v>
      </c>
      <c r="O1367" s="5">
        <f ca="1">+C$11+C$12*F1367</f>
        <v>-1.6695354935691801E-3</v>
      </c>
      <c r="Q1367" s="4">
        <f>C1367-15018.5</f>
        <v>34526.928999999996</v>
      </c>
    </row>
    <row r="1368" spans="1:29" x14ac:dyDescent="0.2">
      <c r="A1368" s="19" t="s">
        <v>2184</v>
      </c>
      <c r="B1368" s="59"/>
      <c r="C1368" s="60">
        <v>49545.432000000001</v>
      </c>
      <c r="D1368" s="60"/>
      <c r="E1368" s="3">
        <f>(C1368-C$7)/C$8</f>
        <v>-4981.9942603933359</v>
      </c>
      <c r="F1368" s="3">
        <f>ROUND(2*E1368,0)/2</f>
        <v>-4982</v>
      </c>
      <c r="G1368" s="3">
        <f>C1368-(C$7+C$8*F1368)</f>
        <v>3.4040000027744099E-3</v>
      </c>
      <c r="I1368" s="3">
        <f>G1368</f>
        <v>3.4040000027744099E-3</v>
      </c>
      <c r="O1368" s="5">
        <f ca="1">+C$11+C$12*F1368</f>
        <v>-1.6695354935691801E-3</v>
      </c>
      <c r="Q1368" s="4">
        <f>C1368-15018.5</f>
        <v>34526.932000000001</v>
      </c>
      <c r="AC1368" s="3" t="s">
        <v>2140</v>
      </c>
    </row>
    <row r="1369" spans="1:29" x14ac:dyDescent="0.2">
      <c r="A1369" s="19" t="s">
        <v>2184</v>
      </c>
      <c r="B1369" s="59"/>
      <c r="C1369" s="60">
        <v>49555.476000000002</v>
      </c>
      <c r="D1369" s="60"/>
      <c r="E1369" s="3">
        <f>(C1369-C$7)/C$8</f>
        <v>-4965.0587112525873</v>
      </c>
      <c r="F1369" s="3">
        <f>ROUND(2*E1369,0)/2</f>
        <v>-4965</v>
      </c>
      <c r="G1369" s="3">
        <f>C1369-(C$7+C$8*F1369)</f>
        <v>-3.4819999993487727E-2</v>
      </c>
      <c r="I1369" s="3">
        <f>G1369</f>
        <v>-3.4819999993487727E-2</v>
      </c>
      <c r="O1369" s="5">
        <f ca="1">+C$11+C$12*F1369</f>
        <v>-1.6726569498522843E-3</v>
      </c>
      <c r="Q1369" s="4">
        <f>C1369-15018.5</f>
        <v>34536.976000000002</v>
      </c>
    </row>
    <row r="1370" spans="1:29" x14ac:dyDescent="0.2">
      <c r="A1370" s="21" t="s">
        <v>2282</v>
      </c>
      <c r="B1370" s="61" t="s">
        <v>2245</v>
      </c>
      <c r="C1370" s="62">
        <v>49555.506699999998</v>
      </c>
      <c r="D1370" s="62">
        <v>4.0000000000000002E-4</v>
      </c>
      <c r="E1370" s="3">
        <f>(C1370-C$7)/C$8</f>
        <v>-4965.006946879972</v>
      </c>
      <c r="F1370" s="3">
        <f>ROUND(2*E1370,0)/2</f>
        <v>-4965</v>
      </c>
      <c r="G1370" s="3">
        <f>C1370-(C$7+C$8*F1370)</f>
        <v>-4.1199999977834523E-3</v>
      </c>
      <c r="H1370" s="14"/>
      <c r="I1370" s="15"/>
      <c r="J1370" s="14"/>
      <c r="K1370" s="3">
        <f>G1370</f>
        <v>-4.1199999977834523E-3</v>
      </c>
      <c r="O1370" s="5">
        <f ca="1">+C$11+C$12*F1370</f>
        <v>-1.6726569498522843E-3</v>
      </c>
      <c r="Q1370" s="4">
        <f>C1370-15018.5</f>
        <v>34537.006699999998</v>
      </c>
      <c r="AC1370" s="3" t="s">
        <v>2140</v>
      </c>
    </row>
    <row r="1371" spans="1:29" x14ac:dyDescent="0.2">
      <c r="A1371" s="36" t="s">
        <v>2321</v>
      </c>
      <c r="B1371" s="58"/>
      <c r="C1371" s="36">
        <v>49558.472000000002</v>
      </c>
      <c r="D1371" s="36" t="s">
        <v>2319</v>
      </c>
      <c r="E1371" s="3">
        <f>(C1371-C$7)/C$8</f>
        <v>-4960.0070480481218</v>
      </c>
      <c r="F1371" s="3">
        <f>ROUND(2*E1371,0)/2</f>
        <v>-4960</v>
      </c>
      <c r="G1371" s="3">
        <f>C1371-(C$7+C$8*F1371)</f>
        <v>-4.1799999962677248E-3</v>
      </c>
      <c r="I1371" s="3">
        <f>G1371</f>
        <v>-4.1799999962677248E-3</v>
      </c>
      <c r="O1371" s="5">
        <f ca="1">+C$11+C$12*F1371</f>
        <v>-1.6735750252296678E-3</v>
      </c>
      <c r="Q1371" s="4">
        <f>C1371-15018.5</f>
        <v>34539.972000000002</v>
      </c>
      <c r="AC1371" s="3" t="s">
        <v>2140</v>
      </c>
    </row>
    <row r="1372" spans="1:29" x14ac:dyDescent="0.2">
      <c r="A1372" s="36" t="s">
        <v>2321</v>
      </c>
      <c r="B1372" s="58"/>
      <c r="C1372" s="36">
        <v>49564.409</v>
      </c>
      <c r="D1372" s="36" t="s">
        <v>2319</v>
      </c>
      <c r="E1372" s="3">
        <f>(C1372-C$7)/C$8</f>
        <v>-4949.9964591145717</v>
      </c>
      <c r="F1372" s="3">
        <f>ROUND(2*E1372,0)/2</f>
        <v>-4950</v>
      </c>
      <c r="G1372" s="3">
        <f>C1372-(C$7+C$8*F1372)</f>
        <v>2.1000000051571988E-3</v>
      </c>
      <c r="I1372" s="3">
        <f>G1372</f>
        <v>2.1000000051571988E-3</v>
      </c>
      <c r="O1372" s="5">
        <f ca="1">+C$11+C$12*F1372</f>
        <v>-1.6754111759844351E-3</v>
      </c>
      <c r="Q1372" s="4">
        <f>C1372-15018.5</f>
        <v>34545.909</v>
      </c>
    </row>
    <row r="1373" spans="1:29" x14ac:dyDescent="0.2">
      <c r="A1373" s="19" t="s">
        <v>2184</v>
      </c>
      <c r="B1373" s="59"/>
      <c r="C1373" s="60">
        <v>49571.521000000001</v>
      </c>
      <c r="D1373" s="60"/>
      <c r="E1373" s="3">
        <f>(C1373-C$7)/C$8</f>
        <v>-4938.0046604796662</v>
      </c>
      <c r="F1373" s="3">
        <f>ROUND(2*E1373,0)/2</f>
        <v>-4938</v>
      </c>
      <c r="G1373" s="3">
        <f>C1373-(C$7+C$8*F1373)</f>
        <v>-2.763999997114297E-3</v>
      </c>
      <c r="I1373" s="3">
        <f>G1373</f>
        <v>-2.763999997114297E-3</v>
      </c>
      <c r="O1373" s="5">
        <f ca="1">+C$11+C$12*F1373</f>
        <v>-1.6776145568901555E-3</v>
      </c>
      <c r="Q1373" s="4">
        <f>C1373-15018.5</f>
        <v>34553.021000000001</v>
      </c>
    </row>
    <row r="1374" spans="1:29" x14ac:dyDescent="0.2">
      <c r="A1374" s="19" t="s">
        <v>2184</v>
      </c>
      <c r="B1374" s="59"/>
      <c r="C1374" s="60">
        <v>49571.521000000001</v>
      </c>
      <c r="D1374" s="60"/>
      <c r="E1374" s="3">
        <f>(C1374-C$7)/C$8</f>
        <v>-4938.0046604796662</v>
      </c>
      <c r="F1374" s="3">
        <f>ROUND(2*E1374,0)/2</f>
        <v>-4938</v>
      </c>
      <c r="G1374" s="3">
        <f>C1374-(C$7+C$8*F1374)</f>
        <v>-2.763999997114297E-3</v>
      </c>
      <c r="I1374" s="3">
        <f>G1374</f>
        <v>-2.763999997114297E-3</v>
      </c>
      <c r="O1374" s="5">
        <f ca="1">+C$11+C$12*F1374</f>
        <v>-1.6776145568901555E-3</v>
      </c>
      <c r="Q1374" s="4">
        <f>C1374-15018.5</f>
        <v>34553.021000000001</v>
      </c>
    </row>
    <row r="1375" spans="1:29" x14ac:dyDescent="0.2">
      <c r="A1375" s="19" t="s">
        <v>2184</v>
      </c>
      <c r="C1375" s="37">
        <v>49571.523999999998</v>
      </c>
      <c r="E1375" s="3">
        <f>(C1375-C$7)/C$8</f>
        <v>-4937.9996020719227</v>
      </c>
      <c r="F1375" s="3">
        <f>ROUND(2*E1375,0)/2</f>
        <v>-4938</v>
      </c>
      <c r="G1375" s="3">
        <f>C1375-(C$7+C$8*F1375)</f>
        <v>2.3599999985890463E-4</v>
      </c>
      <c r="I1375" s="3">
        <f>G1375</f>
        <v>2.3599999985890463E-4</v>
      </c>
      <c r="O1375" s="5">
        <f ca="1">+C$11+C$12*F1375</f>
        <v>-1.6776145568901555E-3</v>
      </c>
      <c r="Q1375" s="4">
        <f>C1375-15018.5</f>
        <v>34553.023999999998</v>
      </c>
      <c r="AC1375" s="3" t="s">
        <v>2140</v>
      </c>
    </row>
    <row r="1376" spans="1:29" x14ac:dyDescent="0.2">
      <c r="A1376" s="19" t="s">
        <v>2184</v>
      </c>
      <c r="C1376" s="37">
        <v>49574.453999999998</v>
      </c>
      <c r="E1376" s="3">
        <f>(C1376-C$7)/C$8</f>
        <v>-4933.059223837914</v>
      </c>
      <c r="F1376" s="3">
        <f>ROUND(2*E1376,0)/2</f>
        <v>-4933</v>
      </c>
      <c r="G1376" s="3">
        <f>C1376-(C$7+C$8*F1376)</f>
        <v>-3.5124000001815148E-2</v>
      </c>
      <c r="I1376" s="3">
        <f>G1376</f>
        <v>-3.5124000001815148E-2</v>
      </c>
      <c r="O1376" s="5">
        <f ca="1">+C$11+C$12*F1376</f>
        <v>-1.6785326322675393E-3</v>
      </c>
      <c r="Q1376" s="4">
        <f>C1376-15018.5</f>
        <v>34555.953999999998</v>
      </c>
      <c r="AC1376" s="3" t="s">
        <v>2140</v>
      </c>
    </row>
    <row r="1377" spans="1:31" x14ac:dyDescent="0.2">
      <c r="A1377" s="19" t="s">
        <v>2184</v>
      </c>
      <c r="B1377" s="59"/>
      <c r="C1377" s="60">
        <v>49574.462</v>
      </c>
      <c r="D1377" s="60"/>
      <c r="E1377" s="3">
        <f>(C1377-C$7)/C$8</f>
        <v>-4933.0457347505826</v>
      </c>
      <c r="F1377" s="3">
        <f>ROUND(2*E1377,0)/2</f>
        <v>-4933</v>
      </c>
      <c r="G1377" s="3">
        <f>C1377-(C$7+C$8*F1377)</f>
        <v>-2.7124000000185333E-2</v>
      </c>
      <c r="I1377" s="3">
        <f>G1377</f>
        <v>-2.7124000000185333E-2</v>
      </c>
      <c r="O1377" s="5">
        <f ca="1">+C$11+C$12*F1377</f>
        <v>-1.6785326322675393E-3</v>
      </c>
      <c r="Q1377" s="4">
        <f>C1377-15018.5</f>
        <v>34555.962</v>
      </c>
      <c r="AC1377" s="3" t="s">
        <v>2140</v>
      </c>
    </row>
    <row r="1378" spans="1:31" x14ac:dyDescent="0.2">
      <c r="A1378" s="19" t="s">
        <v>2184</v>
      </c>
      <c r="B1378" s="59"/>
      <c r="C1378" s="60">
        <v>49574.468999999997</v>
      </c>
      <c r="D1378" s="60"/>
      <c r="E1378" s="3">
        <f>(C1378-C$7)/C$8</f>
        <v>-4933.0339317991738</v>
      </c>
      <c r="F1378" s="3">
        <f>ROUND(2*E1378,0)/2</f>
        <v>-4933</v>
      </c>
      <c r="G1378" s="3">
        <f>C1378-(C$7+C$8*F1378)</f>
        <v>-2.0124000002397224E-2</v>
      </c>
      <c r="I1378" s="3">
        <f>G1378</f>
        <v>-2.0124000002397224E-2</v>
      </c>
      <c r="O1378" s="5">
        <f ca="1">+C$11+C$12*F1378</f>
        <v>-1.6785326322675393E-3</v>
      </c>
      <c r="Q1378" s="4">
        <f>C1378-15018.5</f>
        <v>34555.968999999997</v>
      </c>
      <c r="AC1378" s="3" t="s">
        <v>2140</v>
      </c>
    </row>
    <row r="1379" spans="1:31" x14ac:dyDescent="0.2">
      <c r="A1379" s="19" t="s">
        <v>2184</v>
      </c>
      <c r="B1379" s="59"/>
      <c r="C1379" s="60">
        <v>49574.470999999998</v>
      </c>
      <c r="D1379" s="60"/>
      <c r="E1379" s="3">
        <f>(C1379-C$7)/C$8</f>
        <v>-4933.0305595273412</v>
      </c>
      <c r="F1379" s="3">
        <f>ROUND(2*E1379,0)/2</f>
        <v>-4933</v>
      </c>
      <c r="G1379" s="3">
        <f>C1379-(C$7+C$8*F1379)</f>
        <v>-1.8124000001989771E-2</v>
      </c>
      <c r="I1379" s="3">
        <f>G1379</f>
        <v>-1.8124000001989771E-2</v>
      </c>
      <c r="O1379" s="5">
        <f ca="1">+C$11+C$12*F1379</f>
        <v>-1.6785326322675393E-3</v>
      </c>
      <c r="Q1379" s="4">
        <f>C1379-15018.5</f>
        <v>34555.970999999998</v>
      </c>
      <c r="AC1379" s="3" t="s">
        <v>2140</v>
      </c>
    </row>
    <row r="1380" spans="1:31" x14ac:dyDescent="0.2">
      <c r="A1380" s="19" t="s">
        <v>2184</v>
      </c>
      <c r="B1380" s="59"/>
      <c r="C1380" s="60">
        <v>49574.472999999998</v>
      </c>
      <c r="D1380" s="60"/>
      <c r="E1380" s="3">
        <f>(C1380-C$7)/C$8</f>
        <v>-4933.0271872555086</v>
      </c>
      <c r="F1380" s="3">
        <f>ROUND(2*E1380,0)/2</f>
        <v>-4933</v>
      </c>
      <c r="G1380" s="3">
        <f>C1380-(C$7+C$8*F1380)</f>
        <v>-1.6124000001582317E-2</v>
      </c>
      <c r="I1380" s="3">
        <f>G1380</f>
        <v>-1.6124000001582317E-2</v>
      </c>
      <c r="O1380" s="5">
        <f ca="1">+C$11+C$12*F1380</f>
        <v>-1.6785326322675393E-3</v>
      </c>
      <c r="Q1380" s="4">
        <f>C1380-15018.5</f>
        <v>34555.972999999998</v>
      </c>
      <c r="AC1380" s="3" t="s">
        <v>2140</v>
      </c>
    </row>
    <row r="1381" spans="1:31" x14ac:dyDescent="0.2">
      <c r="A1381" s="19" t="s">
        <v>2184</v>
      </c>
      <c r="B1381" s="59"/>
      <c r="C1381" s="60">
        <v>49574.476999999999</v>
      </c>
      <c r="D1381" s="60"/>
      <c r="E1381" s="3">
        <f>(C1381-C$7)/C$8</f>
        <v>-4933.0204427118433</v>
      </c>
      <c r="F1381" s="3">
        <f>ROUND(2*E1381,0)/2</f>
        <v>-4933</v>
      </c>
      <c r="G1381" s="3">
        <f>C1381-(C$7+C$8*F1381)</f>
        <v>-1.212400000076741E-2</v>
      </c>
      <c r="I1381" s="3">
        <f>G1381</f>
        <v>-1.212400000076741E-2</v>
      </c>
      <c r="O1381" s="5">
        <f ca="1">+C$11+C$12*F1381</f>
        <v>-1.6785326322675393E-3</v>
      </c>
      <c r="Q1381" s="4">
        <f>C1381-15018.5</f>
        <v>34555.976999999999</v>
      </c>
      <c r="AC1381" s="3" t="s">
        <v>2140</v>
      </c>
    </row>
    <row r="1382" spans="1:31" x14ac:dyDescent="0.2">
      <c r="A1382" s="19" t="s">
        <v>2184</v>
      </c>
      <c r="B1382" s="59"/>
      <c r="C1382" s="60">
        <v>49574.489000000001</v>
      </c>
      <c r="D1382" s="60"/>
      <c r="E1382" s="3">
        <f>(C1382-C$7)/C$8</f>
        <v>-4933.0002090808466</v>
      </c>
      <c r="F1382" s="3">
        <f>ROUND(2*E1382,0)/2</f>
        <v>-4933</v>
      </c>
      <c r="G1382" s="3">
        <f>C1382-(C$7+C$8*F1382)</f>
        <v>-1.2399999832268804E-4</v>
      </c>
      <c r="I1382" s="3">
        <f>G1382</f>
        <v>-1.2399999832268804E-4</v>
      </c>
      <c r="O1382" s="5">
        <f ca="1">+C$11+C$12*F1382</f>
        <v>-1.6785326322675393E-3</v>
      </c>
      <c r="Q1382" s="4">
        <f>C1382-15018.5</f>
        <v>34555.989000000001</v>
      </c>
      <c r="AC1382" s="3" t="s">
        <v>2140</v>
      </c>
    </row>
    <row r="1383" spans="1:31" x14ac:dyDescent="0.2">
      <c r="A1383" s="36" t="s">
        <v>2321</v>
      </c>
      <c r="B1383" s="58"/>
      <c r="C1383" s="36">
        <v>49580.411</v>
      </c>
      <c r="D1383" s="36" t="s">
        <v>2319</v>
      </c>
      <c r="E1383" s="3">
        <f>(C1383-C$7)/C$8</f>
        <v>-4923.0149121860368</v>
      </c>
      <c r="F1383" s="3">
        <f>ROUND(2*E1383,0)/2</f>
        <v>-4923</v>
      </c>
      <c r="G1383" s="3">
        <f>C1383-(C$7+C$8*F1383)</f>
        <v>-8.8439999963156879E-3</v>
      </c>
      <c r="I1383" s="3">
        <f>G1383</f>
        <v>-8.8439999963156879E-3</v>
      </c>
      <c r="O1383" s="5">
        <f ca="1">+C$11+C$12*F1383</f>
        <v>-1.6803687830223065E-3</v>
      </c>
      <c r="Q1383" s="4">
        <f>C1383-15018.5</f>
        <v>34561.911</v>
      </c>
      <c r="AC1383" s="3" t="s">
        <v>2140</v>
      </c>
    </row>
    <row r="1384" spans="1:31" x14ac:dyDescent="0.2">
      <c r="A1384" s="36" t="s">
        <v>2321</v>
      </c>
      <c r="B1384" s="58"/>
      <c r="C1384" s="36">
        <v>49661.663</v>
      </c>
      <c r="D1384" s="36" t="s">
        <v>2319</v>
      </c>
      <c r="E1384" s="3">
        <f>(C1384-C$7)/C$8</f>
        <v>-4786.0129967356352</v>
      </c>
      <c r="F1384" s="3">
        <f>ROUND(2*E1384,0)/2</f>
        <v>-4786</v>
      </c>
      <c r="G1384" s="3">
        <f>C1384-(C$7+C$8*F1384)</f>
        <v>-7.7079999973648228E-3</v>
      </c>
      <c r="I1384" s="3">
        <f>G1384</f>
        <v>-7.7079999973648228E-3</v>
      </c>
      <c r="O1384" s="5">
        <f ca="1">+C$11+C$12*F1384</f>
        <v>-1.7055240483626164E-3</v>
      </c>
      <c r="Q1384" s="4">
        <f>C1384-15018.5</f>
        <v>34643.163</v>
      </c>
      <c r="AC1384" s="3" t="s">
        <v>2140</v>
      </c>
    </row>
    <row r="1385" spans="1:31" x14ac:dyDescent="0.2">
      <c r="A1385" s="36" t="s">
        <v>2321</v>
      </c>
      <c r="B1385" s="58"/>
      <c r="C1385" s="36">
        <v>49673.536</v>
      </c>
      <c r="D1385" s="36" t="s">
        <v>2319</v>
      </c>
      <c r="E1385" s="3">
        <f>(C1385-C$7)/C$8</f>
        <v>-4765.993505004446</v>
      </c>
      <c r="F1385" s="3">
        <f>ROUND(2*E1385,0)/2</f>
        <v>-4766</v>
      </c>
      <c r="G1385" s="3">
        <f>C1385-(C$7+C$8*F1385)</f>
        <v>3.8520000016433187E-3</v>
      </c>
      <c r="I1385" s="3">
        <f>G1385</f>
        <v>3.8520000016433187E-3</v>
      </c>
      <c r="O1385" s="5">
        <f ca="1">+C$11+C$12*F1385</f>
        <v>-1.7091963498721506E-3</v>
      </c>
      <c r="Q1385" s="4">
        <f>C1385-15018.5</f>
        <v>34655.036</v>
      </c>
    </row>
    <row r="1386" spans="1:31" x14ac:dyDescent="0.2">
      <c r="A1386" s="36" t="s">
        <v>2321</v>
      </c>
      <c r="B1386" s="58"/>
      <c r="C1386" s="36">
        <v>49692.506000000001</v>
      </c>
      <c r="D1386" s="36" t="s">
        <v>2319</v>
      </c>
      <c r="E1386" s="3">
        <f>(C1386-C$7)/C$8</f>
        <v>-4734.0075066770914</v>
      </c>
      <c r="F1386" s="3">
        <f>ROUND(2*E1386,0)/2</f>
        <v>-4734</v>
      </c>
      <c r="G1386" s="3">
        <f>C1386-(C$7+C$8*F1386)</f>
        <v>-4.4519999937620014E-3</v>
      </c>
      <c r="I1386" s="3">
        <f>G1386</f>
        <v>-4.4519999937620014E-3</v>
      </c>
      <c r="O1386" s="5">
        <f ca="1">+C$11+C$12*F1386</f>
        <v>-1.7150720322874056E-3</v>
      </c>
      <c r="Q1386" s="4">
        <f>C1386-15018.5</f>
        <v>34674.006000000001</v>
      </c>
    </row>
    <row r="1387" spans="1:31" x14ac:dyDescent="0.2">
      <c r="A1387" s="36" t="s">
        <v>2321</v>
      </c>
      <c r="B1387" s="58"/>
      <c r="C1387" s="36">
        <v>49693.684999999998</v>
      </c>
      <c r="D1387" s="36" t="s">
        <v>2319</v>
      </c>
      <c r="E1387" s="3">
        <f>(C1387-C$7)/C$8</f>
        <v>-4732.0195524320816</v>
      </c>
      <c r="F1387" s="3">
        <f>ROUND(2*E1387,0)/2</f>
        <v>-4732</v>
      </c>
      <c r="G1387" s="3">
        <f>C1387-(C$7+C$8*F1387)</f>
        <v>-1.1595999996643513E-2</v>
      </c>
      <c r="I1387" s="3">
        <f>G1387</f>
        <v>-1.1595999996643513E-2</v>
      </c>
      <c r="O1387" s="5">
        <f ca="1">+C$11+C$12*F1387</f>
        <v>-1.715439262438359E-3</v>
      </c>
      <c r="Q1387" s="4">
        <f>C1387-15018.5</f>
        <v>34675.184999999998</v>
      </c>
    </row>
    <row r="1388" spans="1:31" x14ac:dyDescent="0.2">
      <c r="A1388" s="54" t="s">
        <v>2327</v>
      </c>
      <c r="B1388" s="55" t="s">
        <v>2245</v>
      </c>
      <c r="C1388" s="56">
        <v>49702.588799999998</v>
      </c>
      <c r="D1388" s="57">
        <v>5.9999999999999995E-4</v>
      </c>
      <c r="E1388" s="3">
        <f>(C1388-C$7)/C$8</f>
        <v>-4717.0065354628096</v>
      </c>
      <c r="F1388" s="3">
        <f>ROUND(2*E1388,0)/2</f>
        <v>-4717</v>
      </c>
      <c r="G1388" s="3">
        <f>C1388-(C$7+C$8*F1388)</f>
        <v>-3.8760000024922192E-3</v>
      </c>
      <c r="K1388" s="3">
        <f>G1388</f>
        <v>-3.8760000024922192E-3</v>
      </c>
      <c r="O1388" s="5">
        <f ca="1">+C$11+C$12*F1388</f>
        <v>-1.7181934885705098E-3</v>
      </c>
      <c r="Q1388" s="4">
        <f>C1388-15018.5</f>
        <v>34684.088799999998</v>
      </c>
    </row>
    <row r="1389" spans="1:31" x14ac:dyDescent="0.2">
      <c r="A1389" s="101" t="s">
        <v>749</v>
      </c>
      <c r="B1389" s="102" t="s">
        <v>2245</v>
      </c>
      <c r="C1389" s="103">
        <v>49744.101000000002</v>
      </c>
      <c r="D1389" s="103" t="s">
        <v>2319</v>
      </c>
      <c r="E1389" s="19">
        <f>(C1389-C$7)/C$8</f>
        <v>-4647.0113240888031</v>
      </c>
      <c r="F1389" s="3">
        <f>ROUND(2*E1389,0)/2</f>
        <v>-4647</v>
      </c>
      <c r="G1389" s="3">
        <f>C1389-(C$7+C$8*F1389)</f>
        <v>-6.7159999962314032E-3</v>
      </c>
      <c r="I1389" s="3">
        <f>G1389</f>
        <v>-6.7159999962314032E-3</v>
      </c>
      <c r="O1389" s="5">
        <f ca="1">+C$11+C$12*F1389</f>
        <v>-1.7310465438538799E-3</v>
      </c>
      <c r="Q1389" s="4">
        <f>C1389-15018.5</f>
        <v>34725.601000000002</v>
      </c>
    </row>
    <row r="1390" spans="1:31" x14ac:dyDescent="0.2">
      <c r="A1390" s="19" t="s">
        <v>2193</v>
      </c>
      <c r="B1390" s="59"/>
      <c r="C1390" s="60">
        <v>49768.423999999999</v>
      </c>
      <c r="D1390" s="60">
        <v>1E-3</v>
      </c>
      <c r="E1390" s="3">
        <f>(C1390-C$7)/C$8</f>
        <v>-4605.9994402028724</v>
      </c>
      <c r="F1390" s="3">
        <f>ROUND(2*E1390,0)/2</f>
        <v>-4606</v>
      </c>
      <c r="G1390" s="3">
        <f>C1390-(C$7+C$8*F1390)</f>
        <v>3.3200000325450674E-4</v>
      </c>
      <c r="I1390" s="3">
        <f>G1390</f>
        <v>3.3200000325450674E-4</v>
      </c>
      <c r="O1390" s="5">
        <f ca="1">+C$11+C$12*F1390</f>
        <v>-1.738574761948425E-3</v>
      </c>
      <c r="Q1390" s="4">
        <f>C1390-15018.5</f>
        <v>34749.923999999999</v>
      </c>
    </row>
    <row r="1391" spans="1:31" x14ac:dyDescent="0.2">
      <c r="A1391" s="36" t="s">
        <v>2321</v>
      </c>
      <c r="B1391" s="58"/>
      <c r="C1391" s="36">
        <v>49778.491000000002</v>
      </c>
      <c r="D1391" s="36" t="s">
        <v>2319</v>
      </c>
      <c r="E1391" s="3">
        <f>(C1391-C$7)/C$8</f>
        <v>-4589.0251099360539</v>
      </c>
      <c r="F1391" s="3">
        <f>ROUND(2*E1391,0)/2</f>
        <v>-4589</v>
      </c>
      <c r="G1391" s="3">
        <f>C1391-(C$7+C$8*F1391)</f>
        <v>-1.4891999991959892E-2</v>
      </c>
      <c r="I1391" s="3">
        <f>G1391</f>
        <v>-1.4891999991959892E-2</v>
      </c>
      <c r="O1391" s="5">
        <f ca="1">+C$11+C$12*F1391</f>
        <v>-1.7416962182315292E-3</v>
      </c>
      <c r="Q1391" s="4">
        <f>C1391-15018.5</f>
        <v>34759.991000000002</v>
      </c>
    </row>
    <row r="1392" spans="1:31" x14ac:dyDescent="0.2">
      <c r="A1392" s="19" t="s">
        <v>2195</v>
      </c>
      <c r="B1392" s="59"/>
      <c r="C1392" s="60">
        <v>49800.45</v>
      </c>
      <c r="D1392" s="60">
        <v>5.0000000000000001E-3</v>
      </c>
      <c r="E1392" s="3">
        <f>(C1392-C$7)/C$8</f>
        <v>-4551.9992513556535</v>
      </c>
      <c r="F1392" s="3">
        <f>ROUND(2*E1392,0)/2</f>
        <v>-4552</v>
      </c>
      <c r="G1392" s="3">
        <f>C1392-(C$7+C$8*F1392)</f>
        <v>4.4399999751476571E-4</v>
      </c>
      <c r="I1392" s="3">
        <f>G1392</f>
        <v>4.4399999751476571E-4</v>
      </c>
      <c r="O1392" s="5">
        <f ca="1">+C$11+C$12*F1392</f>
        <v>-1.7484899760241677E-3</v>
      </c>
      <c r="Q1392" s="4">
        <f>C1392-15018.5</f>
        <v>34781.949999999997</v>
      </c>
      <c r="AC1392" s="3" t="s">
        <v>2191</v>
      </c>
      <c r="AE1392" s="3" t="s">
        <v>2192</v>
      </c>
    </row>
    <row r="1393" spans="1:31" x14ac:dyDescent="0.2">
      <c r="A1393" s="19" t="s">
        <v>2278</v>
      </c>
      <c r="B1393" s="59"/>
      <c r="C1393" s="60">
        <v>49801.631000000001</v>
      </c>
      <c r="D1393" s="60"/>
      <c r="E1393" s="3">
        <f>(C1393-C$7)/C$8</f>
        <v>-4550.0079248387983</v>
      </c>
      <c r="F1393" s="3">
        <f>ROUND(2*E1393,0)/2</f>
        <v>-4550</v>
      </c>
      <c r="G1393" s="3">
        <f>C1393-(C$7+C$8*F1393)</f>
        <v>-4.6999999976833351E-3</v>
      </c>
      <c r="I1393" s="3">
        <f>G1393</f>
        <v>-4.6999999976833351E-3</v>
      </c>
      <c r="O1393" s="5">
        <f ca="1">+C$11+C$12*F1393</f>
        <v>-1.7488572061751212E-3</v>
      </c>
      <c r="Q1393" s="4">
        <f>C1393-15018.5</f>
        <v>34783.131000000001</v>
      </c>
    </row>
    <row r="1394" spans="1:31" x14ac:dyDescent="0.2">
      <c r="A1394" s="36" t="s">
        <v>2321</v>
      </c>
      <c r="B1394" s="58"/>
      <c r="C1394" s="36">
        <v>49842.555999999997</v>
      </c>
      <c r="D1394" s="36" t="s">
        <v>2319</v>
      </c>
      <c r="E1394" s="3">
        <f>(C1394-C$7)/C$8</f>
        <v>-4481.0028124747087</v>
      </c>
      <c r="F1394" s="3">
        <f>ROUND(2*E1394,0)/2</f>
        <v>-4481</v>
      </c>
      <c r="G1394" s="3">
        <f>C1394-(C$7+C$8*F1394)</f>
        <v>-1.6679999971529469E-3</v>
      </c>
      <c r="I1394" s="3">
        <f>G1394</f>
        <v>-1.6679999971529469E-3</v>
      </c>
      <c r="O1394" s="5">
        <f ca="1">+C$11+C$12*F1394</f>
        <v>-1.7615266463830146E-3</v>
      </c>
      <c r="Q1394" s="4">
        <f>C1394-15018.5</f>
        <v>34824.055999999997</v>
      </c>
      <c r="AC1394" s="3" t="s">
        <v>2194</v>
      </c>
      <c r="AE1394" s="3" t="s">
        <v>2192</v>
      </c>
    </row>
    <row r="1395" spans="1:31" x14ac:dyDescent="0.2">
      <c r="A1395" s="19" t="s">
        <v>2278</v>
      </c>
      <c r="B1395" s="59"/>
      <c r="C1395" s="60">
        <v>49843.741000000002</v>
      </c>
      <c r="D1395" s="60"/>
      <c r="E1395" s="3">
        <f>(C1395-C$7)/C$8</f>
        <v>-4479.0047414141882</v>
      </c>
      <c r="F1395" s="3">
        <f>ROUND(2*E1395,0)/2</f>
        <v>-4479</v>
      </c>
      <c r="G1395" s="3">
        <f>C1395-(C$7+C$8*F1395)</f>
        <v>-2.8119999988120981E-3</v>
      </c>
      <c r="I1395" s="3">
        <f>G1395</f>
        <v>-2.8119999988120981E-3</v>
      </c>
      <c r="O1395" s="5">
        <f ca="1">+C$11+C$12*F1395</f>
        <v>-1.7618938765339679E-3</v>
      </c>
      <c r="Q1395" s="4">
        <f>C1395-15018.5</f>
        <v>34825.241000000002</v>
      </c>
    </row>
    <row r="1396" spans="1:31" x14ac:dyDescent="0.2">
      <c r="A1396" s="36" t="s">
        <v>2321</v>
      </c>
      <c r="B1396" s="58"/>
      <c r="C1396" s="36">
        <v>49896.527000000002</v>
      </c>
      <c r="D1396" s="36" t="s">
        <v>2319</v>
      </c>
      <c r="E1396" s="3">
        <f>(C1396-C$7)/C$8</f>
        <v>-4390.0003709498933</v>
      </c>
      <c r="F1396" s="3">
        <f>ROUND(2*E1396,0)/2</f>
        <v>-4390</v>
      </c>
      <c r="G1396" s="3">
        <f>C1396-(C$7+C$8*F1396)</f>
        <v>-2.1999999444233254E-4</v>
      </c>
      <c r="I1396" s="3">
        <f>G1396</f>
        <v>-2.1999999444233254E-4</v>
      </c>
      <c r="O1396" s="5">
        <f ca="1">+C$11+C$12*F1396</f>
        <v>-1.7782356182513956E-3</v>
      </c>
      <c r="Q1396" s="4">
        <f>C1396-15018.5</f>
        <v>34878.027000000002</v>
      </c>
    </row>
    <row r="1397" spans="1:31" x14ac:dyDescent="0.2">
      <c r="A1397" s="36" t="s">
        <v>2321</v>
      </c>
      <c r="B1397" s="58"/>
      <c r="C1397" s="36">
        <v>49899.489000000001</v>
      </c>
      <c r="D1397" s="36" t="s">
        <v>2319</v>
      </c>
      <c r="E1397" s="3">
        <f>(C1397-C$7)/C$8</f>
        <v>-4385.0060363665725</v>
      </c>
      <c r="F1397" s="3">
        <f>ROUND(2*E1397,0)/2</f>
        <v>-4385</v>
      </c>
      <c r="G1397" s="3">
        <f>C1397-(C$7+C$8*F1397)</f>
        <v>-3.5799999968730845E-3</v>
      </c>
      <c r="I1397" s="3">
        <f>G1397</f>
        <v>-3.5799999968730845E-3</v>
      </c>
      <c r="O1397" s="5">
        <f ca="1">+C$11+C$12*F1397</f>
        <v>-1.7791536936287793E-3</v>
      </c>
      <c r="Q1397" s="4">
        <f>C1397-15018.5</f>
        <v>34880.989000000001</v>
      </c>
    </row>
    <row r="1398" spans="1:31" x14ac:dyDescent="0.2">
      <c r="A1398" s="36" t="s">
        <v>2321</v>
      </c>
      <c r="B1398" s="58"/>
      <c r="C1398" s="36">
        <v>49915.504999999997</v>
      </c>
      <c r="D1398" s="36" t="s">
        <v>2319</v>
      </c>
      <c r="E1398" s="3">
        <f>(C1398-C$7)/C$8</f>
        <v>-4358.0008835352191</v>
      </c>
      <c r="F1398" s="3">
        <f>ROUND(2*E1398,0)/2</f>
        <v>-4358</v>
      </c>
      <c r="G1398" s="3">
        <f>C1398-(C$7+C$8*F1398)</f>
        <v>-5.2400000276975334E-4</v>
      </c>
      <c r="I1398" s="3">
        <f>G1398</f>
        <v>-5.2400000276975334E-4</v>
      </c>
      <c r="O1398" s="5">
        <f ca="1">+C$11+C$12*F1398</f>
        <v>-1.7841113006666505E-3</v>
      </c>
      <c r="Q1398" s="4">
        <f>C1398-15018.5</f>
        <v>34897.004999999997</v>
      </c>
    </row>
    <row r="1399" spans="1:31" x14ac:dyDescent="0.2">
      <c r="A1399" s="101" t="s">
        <v>2003</v>
      </c>
      <c r="B1399" s="102" t="s">
        <v>2245</v>
      </c>
      <c r="C1399" s="103">
        <v>49915.525000000001</v>
      </c>
      <c r="D1399" s="103" t="s">
        <v>2319</v>
      </c>
      <c r="E1399" s="19">
        <f>(C1399-C$7)/C$8</f>
        <v>-4357.9671608168919</v>
      </c>
      <c r="F1399" s="3">
        <f>ROUND(2*E1399,0)/2</f>
        <v>-4358</v>
      </c>
      <c r="G1399" s="3">
        <f>C1399-(C$7+C$8*F1399)</f>
        <v>1.9476000001304783E-2</v>
      </c>
      <c r="J1399" s="3">
        <f>G1399</f>
        <v>1.9476000001304783E-2</v>
      </c>
      <c r="O1399" s="5">
        <f ca="1">+C$11+C$12*F1399</f>
        <v>-1.7841113006666505E-3</v>
      </c>
      <c r="Q1399" s="4">
        <f>C1399-15018.5</f>
        <v>34897.025000000001</v>
      </c>
    </row>
    <row r="1400" spans="1:31" x14ac:dyDescent="0.2">
      <c r="A1400" s="36" t="s">
        <v>2321</v>
      </c>
      <c r="B1400" s="58"/>
      <c r="C1400" s="36">
        <v>49918.47</v>
      </c>
      <c r="D1400" s="36" t="s">
        <v>2319</v>
      </c>
      <c r="E1400" s="3">
        <f>(C1400-C$7)/C$8</f>
        <v>-4353.0014905441431</v>
      </c>
      <c r="F1400" s="3">
        <f>ROUND(2*E1400,0)/2</f>
        <v>-4353</v>
      </c>
      <c r="G1400" s="3">
        <f>C1400-(C$7+C$8*F1400)</f>
        <v>-8.839999936753884E-4</v>
      </c>
      <c r="I1400" s="3">
        <f>G1400</f>
        <v>-8.839999936753884E-4</v>
      </c>
      <c r="O1400" s="5">
        <f ca="1">+C$11+C$12*F1400</f>
        <v>-1.7850293760440341E-3</v>
      </c>
      <c r="Q1400" s="4">
        <f>C1400-15018.5</f>
        <v>34899.97</v>
      </c>
    </row>
    <row r="1401" spans="1:31" x14ac:dyDescent="0.2">
      <c r="A1401" s="36" t="s">
        <v>2321</v>
      </c>
      <c r="B1401" s="58"/>
      <c r="C1401" s="36">
        <v>49924.404999999999</v>
      </c>
      <c r="D1401" s="36" t="s">
        <v>2319</v>
      </c>
      <c r="E1401" s="3">
        <f>(C1401-C$7)/C$8</f>
        <v>-4342.9942738824266</v>
      </c>
      <c r="F1401" s="3">
        <f>ROUND(2*E1401,0)/2</f>
        <v>-4343</v>
      </c>
      <c r="G1401" s="3">
        <f>C1401-(C$7+C$8*F1401)</f>
        <v>3.3960000000661239E-3</v>
      </c>
      <c r="I1401" s="3">
        <f>G1401</f>
        <v>3.3960000000661239E-3</v>
      </c>
      <c r="O1401" s="5">
        <f ca="1">+C$11+C$12*F1401</f>
        <v>-1.7868655267988011E-3</v>
      </c>
      <c r="Q1401" s="4">
        <f>C1401-15018.5</f>
        <v>34905.904999999999</v>
      </c>
    </row>
    <row r="1402" spans="1:31" x14ac:dyDescent="0.2">
      <c r="A1402" s="101" t="s">
        <v>2003</v>
      </c>
      <c r="B1402" s="102" t="s">
        <v>2245</v>
      </c>
      <c r="C1402" s="103">
        <v>49934.465700000001</v>
      </c>
      <c r="D1402" s="103" t="s">
        <v>2319</v>
      </c>
      <c r="E1402" s="19">
        <f>(C1402-C$7)/C$8</f>
        <v>-4326.0305662718802</v>
      </c>
      <c r="F1402" s="3">
        <f>ROUND(2*E1402,0)/2</f>
        <v>-4326</v>
      </c>
      <c r="G1402" s="3">
        <f>C1402-(C$7+C$8*F1402)</f>
        <v>-1.8127999996067956E-2</v>
      </c>
      <c r="J1402" s="3">
        <f>G1402</f>
        <v>-1.8127999996067956E-2</v>
      </c>
      <c r="O1402" s="5">
        <f ca="1">+C$11+C$12*F1402</f>
        <v>-1.7899869830819053E-3</v>
      </c>
      <c r="Q1402" s="4">
        <f>C1402-15018.5</f>
        <v>34915.965700000001</v>
      </c>
    </row>
    <row r="1403" spans="1:31" x14ac:dyDescent="0.2">
      <c r="A1403" s="101" t="s">
        <v>2003</v>
      </c>
      <c r="B1403" s="102" t="s">
        <v>2245</v>
      </c>
      <c r="C1403" s="103">
        <v>49934.470600000001</v>
      </c>
      <c r="D1403" s="103" t="s">
        <v>2319</v>
      </c>
      <c r="E1403" s="19">
        <f>(C1403-C$7)/C$8</f>
        <v>-4326.0223042058915</v>
      </c>
      <c r="F1403" s="3">
        <f>ROUND(2*E1403,0)/2</f>
        <v>-4326</v>
      </c>
      <c r="G1403" s="3">
        <f>C1403-(C$7+C$8*F1403)</f>
        <v>-1.3227999996161088E-2</v>
      </c>
      <c r="J1403" s="3">
        <f>G1403</f>
        <v>-1.3227999996161088E-2</v>
      </c>
      <c r="O1403" s="5">
        <f ca="1">+C$11+C$12*F1403</f>
        <v>-1.7899869830819053E-3</v>
      </c>
      <c r="Q1403" s="4">
        <f>C1403-15018.5</f>
        <v>34915.970600000001</v>
      </c>
    </row>
    <row r="1404" spans="1:31" x14ac:dyDescent="0.2">
      <c r="A1404" s="19" t="s">
        <v>2195</v>
      </c>
      <c r="B1404" s="59"/>
      <c r="C1404" s="60">
        <v>49959.389000000003</v>
      </c>
      <c r="D1404" s="60">
        <v>7.0000000000000001E-3</v>
      </c>
      <c r="E1404" s="3">
        <f>(C1404-C$7)/C$8</f>
        <v>-4284.0064949955386</v>
      </c>
      <c r="F1404" s="3">
        <f>ROUND(2*E1404,0)/2</f>
        <v>-4284</v>
      </c>
      <c r="G1404" s="3">
        <f>C1404-(C$7+C$8*F1404)</f>
        <v>-3.8519999943673611E-3</v>
      </c>
      <c r="I1404" s="3">
        <f>G1404</f>
        <v>-3.8519999943673611E-3</v>
      </c>
      <c r="O1404" s="5">
        <f ca="1">+C$11+C$12*F1404</f>
        <v>-1.7976988162519275E-3</v>
      </c>
      <c r="Q1404" s="4">
        <f>C1404-15018.5</f>
        <v>34940.889000000003</v>
      </c>
    </row>
    <row r="1405" spans="1:31" x14ac:dyDescent="0.2">
      <c r="A1405" s="19" t="s">
        <v>2197</v>
      </c>
      <c r="B1405" s="59"/>
      <c r="C1405" s="60">
        <v>49978.366999999998</v>
      </c>
      <c r="D1405" s="60"/>
      <c r="E1405" s="3">
        <f>(C1405-C$7)/C$8</f>
        <v>-4252.0070075808653</v>
      </c>
      <c r="F1405" s="3">
        <f>ROUND(2*E1405,0)/2</f>
        <v>-4252</v>
      </c>
      <c r="G1405" s="3">
        <f>C1405-(C$7+C$8*F1405)</f>
        <v>-4.1559999954188243E-3</v>
      </c>
      <c r="I1405" s="3">
        <f>G1405</f>
        <v>-4.1559999954188243E-3</v>
      </c>
      <c r="O1405" s="5">
        <f ca="1">+C$11+C$12*F1405</f>
        <v>-1.8035744986671823E-3</v>
      </c>
      <c r="Q1405" s="4">
        <f>C1405-15018.5</f>
        <v>34959.866999999998</v>
      </c>
    </row>
    <row r="1406" spans="1:31" x14ac:dyDescent="0.2">
      <c r="A1406" s="36" t="s">
        <v>2321</v>
      </c>
      <c r="B1406" s="58"/>
      <c r="C1406" s="36">
        <v>49989.637999999999</v>
      </c>
      <c r="D1406" s="36" t="s">
        <v>2319</v>
      </c>
      <c r="E1406" s="3">
        <f>(C1406-C$7)/C$8</f>
        <v>-4233.0025696711327</v>
      </c>
      <c r="F1406" s="3">
        <f>ROUND(2*E1406,0)/2</f>
        <v>-4233</v>
      </c>
      <c r="G1406" s="3">
        <f>C1406-(C$7+C$8*F1406)</f>
        <v>-1.5239999993355013E-3</v>
      </c>
      <c r="I1406" s="3">
        <f>G1406</f>
        <v>-1.5239999993355013E-3</v>
      </c>
      <c r="O1406" s="5">
        <f ca="1">+C$11+C$12*F1406</f>
        <v>-1.8070631851012399E-3</v>
      </c>
      <c r="Q1406" s="4">
        <f>C1406-15018.5</f>
        <v>34971.137999999999</v>
      </c>
      <c r="AC1406" s="3" t="s">
        <v>2196</v>
      </c>
      <c r="AE1406" s="3" t="s">
        <v>2192</v>
      </c>
    </row>
    <row r="1407" spans="1:31" x14ac:dyDescent="0.2">
      <c r="A1407" s="19" t="s">
        <v>2278</v>
      </c>
      <c r="B1407" s="59"/>
      <c r="C1407" s="60">
        <v>49992.601000000002</v>
      </c>
      <c r="D1407" s="60"/>
      <c r="E1407" s="3">
        <f>(C1407-C$7)/C$8</f>
        <v>-4228.0065489518893</v>
      </c>
      <c r="F1407" s="3">
        <f>ROUND(2*E1407,0)/2</f>
        <v>-4228</v>
      </c>
      <c r="G1407" s="3">
        <f>C1407-(C$7+C$8*F1407)</f>
        <v>-3.8839999979245476E-3</v>
      </c>
      <c r="I1407" s="3">
        <f>G1407</f>
        <v>-3.8839999979245476E-3</v>
      </c>
      <c r="O1407" s="5">
        <f ca="1">+C$11+C$12*F1407</f>
        <v>-1.8079812604786234E-3</v>
      </c>
      <c r="Q1407" s="4">
        <f>C1407-15018.5</f>
        <v>34974.101000000002</v>
      </c>
      <c r="AC1407" s="3" t="s">
        <v>2140</v>
      </c>
    </row>
    <row r="1408" spans="1:31" x14ac:dyDescent="0.2">
      <c r="A1408" s="21" t="s">
        <v>2282</v>
      </c>
      <c r="B1408" s="61" t="s">
        <v>2245</v>
      </c>
      <c r="C1408" s="62">
        <v>50013.358200000002</v>
      </c>
      <c r="D1408" s="62">
        <v>8.9999999999999998E-4</v>
      </c>
      <c r="E1408" s="3">
        <f>(C1408-C$7)/C$8</f>
        <v>-4193.0070885153818</v>
      </c>
      <c r="F1408" s="3">
        <f>ROUND(2*E1408,0)/2</f>
        <v>-4193</v>
      </c>
      <c r="G1408" s="3">
        <f>C1408-(C$7+C$8*F1408)</f>
        <v>-4.2039999971166253E-3</v>
      </c>
      <c r="H1408" s="14"/>
      <c r="I1408" s="15"/>
      <c r="J1408" s="14"/>
      <c r="K1408" s="3">
        <f>G1408</f>
        <v>-4.2039999971166253E-3</v>
      </c>
      <c r="O1408" s="5">
        <f ca="1">+C$11+C$12*F1408</f>
        <v>-1.8144077881203085E-3</v>
      </c>
      <c r="Q1408" s="4">
        <f>C1408-15018.5</f>
        <v>34994.858200000002</v>
      </c>
    </row>
    <row r="1409" spans="1:17" x14ac:dyDescent="0.2">
      <c r="A1409" s="20" t="s">
        <v>2327</v>
      </c>
      <c r="B1409" s="64" t="s">
        <v>2245</v>
      </c>
      <c r="C1409" s="20">
        <v>50096.391600000003</v>
      </c>
      <c r="D1409" s="20">
        <v>2.0000000000000001E-4</v>
      </c>
      <c r="E1409" s="3">
        <f>(C1409-C$7)/C$8</f>
        <v>-4053.0014905441403</v>
      </c>
      <c r="F1409" s="3">
        <f>ROUND(2*E1409,0)/2</f>
        <v>-4053</v>
      </c>
      <c r="G1409" s="3">
        <f>C1409-(C$7+C$8*F1409)</f>
        <v>-8.839999936753884E-4</v>
      </c>
      <c r="K1409" s="3">
        <f>G1409</f>
        <v>-8.839999936753884E-4</v>
      </c>
      <c r="O1409" s="5">
        <f ca="1">+C$11+C$12*F1409</f>
        <v>-1.8401138986870486E-3</v>
      </c>
      <c r="Q1409" s="4">
        <f>C1409-15018.5</f>
        <v>35077.891600000003</v>
      </c>
    </row>
    <row r="1410" spans="1:17" x14ac:dyDescent="0.2">
      <c r="A1410" s="36" t="s">
        <v>2321</v>
      </c>
      <c r="B1410" s="58"/>
      <c r="C1410" s="36">
        <v>50189.504000000001</v>
      </c>
      <c r="D1410" s="36" t="s">
        <v>2319</v>
      </c>
      <c r="E1410" s="3">
        <f>(C1410-C$7)/C$8</f>
        <v>-3896.0013286750955</v>
      </c>
      <c r="F1410" s="3">
        <f>ROUND(2*E1410,0)/2</f>
        <v>-3896</v>
      </c>
      <c r="G1410" s="3">
        <f>C1410-(C$7+C$8*F1410)</f>
        <v>-7.879999975557439E-4</v>
      </c>
      <c r="I1410" s="3">
        <f>G1410</f>
        <v>-7.879999975557439E-4</v>
      </c>
      <c r="O1410" s="5">
        <f ca="1">+C$11+C$12*F1410</f>
        <v>-1.8689414655368929E-3</v>
      </c>
      <c r="Q1410" s="4">
        <f>C1410-15018.5</f>
        <v>35171.004000000001</v>
      </c>
    </row>
    <row r="1411" spans="1:17" x14ac:dyDescent="0.2">
      <c r="A1411" s="36" t="s">
        <v>2321</v>
      </c>
      <c r="B1411" s="58"/>
      <c r="C1411" s="36">
        <v>50195.434000000001</v>
      </c>
      <c r="D1411" s="36" t="s">
        <v>2319</v>
      </c>
      <c r="E1411" s="3">
        <f>(C1411-C$7)/C$8</f>
        <v>-3886.0025426929546</v>
      </c>
      <c r="F1411" s="3">
        <f>ROUND(2*E1411,0)/2</f>
        <v>-3886</v>
      </c>
      <c r="G1411" s="3">
        <f>C1411-(C$7+C$8*F1411)</f>
        <v>-1.5079999939189292E-3</v>
      </c>
      <c r="I1411" s="3">
        <f>G1411</f>
        <v>-1.5079999939189292E-3</v>
      </c>
      <c r="O1411" s="5">
        <f ca="1">+C$11+C$12*F1411</f>
        <v>-1.8707776162916602E-3</v>
      </c>
      <c r="Q1411" s="4">
        <f>C1411-15018.5</f>
        <v>35176.934000000001</v>
      </c>
    </row>
    <row r="1412" spans="1:17" x14ac:dyDescent="0.2">
      <c r="A1412" s="101" t="s">
        <v>2003</v>
      </c>
      <c r="B1412" s="102" t="s">
        <v>2245</v>
      </c>
      <c r="C1412" s="103">
        <v>50243.449200000003</v>
      </c>
      <c r="D1412" s="103" t="s">
        <v>2319</v>
      </c>
      <c r="E1412" s="19">
        <f>(C1412-C$7)/C$8</f>
        <v>-3805.0423894569199</v>
      </c>
      <c r="F1412" s="3">
        <f>ROUND(2*E1412,0)/2</f>
        <v>-3805</v>
      </c>
      <c r="G1412" s="3">
        <f>C1412-(C$7+C$8*F1412)</f>
        <v>-2.5139999997918494E-2</v>
      </c>
      <c r="J1412" s="3">
        <f>G1412</f>
        <v>-2.5139999997918494E-2</v>
      </c>
      <c r="O1412" s="5">
        <f ca="1">+C$11+C$12*F1412</f>
        <v>-1.8856504374052739E-3</v>
      </c>
      <c r="Q1412" s="4">
        <f>C1412-15018.5</f>
        <v>35224.949200000003</v>
      </c>
    </row>
    <row r="1413" spans="1:17" x14ac:dyDescent="0.2">
      <c r="A1413" s="101" t="s">
        <v>2242</v>
      </c>
      <c r="B1413" s="102" t="s">
        <v>2275</v>
      </c>
      <c r="C1413" s="103">
        <v>50257.406799999997</v>
      </c>
      <c r="D1413" s="103" t="s">
        <v>2319</v>
      </c>
      <c r="E1413" s="19">
        <f>(C1413-C$7)/C$8</f>
        <v>-3781.5079787951549</v>
      </c>
      <c r="F1413" s="3">
        <f>ROUND(2*E1413,0)/2</f>
        <v>-3781.5</v>
      </c>
      <c r="G1413" s="3">
        <f>C1413-(C$7+C$8*F1413)</f>
        <v>-4.7320000012405217E-3</v>
      </c>
      <c r="J1413" s="3">
        <f>G1413</f>
        <v>-4.7320000012405217E-3</v>
      </c>
      <c r="O1413" s="5">
        <f ca="1">+C$11+C$12*F1413</f>
        <v>-1.889965391678977E-3</v>
      </c>
      <c r="Q1413" s="4">
        <f>C1413-15018.5</f>
        <v>35238.906799999997</v>
      </c>
    </row>
    <row r="1414" spans="1:17" x14ac:dyDescent="0.2">
      <c r="A1414" s="19" t="s">
        <v>2242</v>
      </c>
      <c r="B1414" s="59" t="s">
        <v>2275</v>
      </c>
      <c r="C1414" s="60">
        <v>50257.415300000001</v>
      </c>
      <c r="D1414" s="60">
        <v>8.0000000000000002E-3</v>
      </c>
      <c r="E1414" s="3">
        <f>(C1414-C$7)/C$8</f>
        <v>-3781.4936466398626</v>
      </c>
      <c r="F1414" s="3">
        <f>ROUND(2*E1414,0)/2</f>
        <v>-3781.5</v>
      </c>
      <c r="G1414" s="3">
        <f>C1414-(C$7+C$8*F1414)</f>
        <v>3.7680000023101456E-3</v>
      </c>
      <c r="J1414" s="3">
        <f>G1414</f>
        <v>3.7680000023101456E-3</v>
      </c>
      <c r="O1414" s="5">
        <f ca="1">+C$11+C$12*F1414</f>
        <v>-1.889965391678977E-3</v>
      </c>
      <c r="Q1414" s="4">
        <f>C1414-15018.5</f>
        <v>35238.915300000001</v>
      </c>
    </row>
    <row r="1415" spans="1:17" x14ac:dyDescent="0.2">
      <c r="A1415" s="101" t="s">
        <v>2242</v>
      </c>
      <c r="B1415" s="102" t="s">
        <v>2275</v>
      </c>
      <c r="C1415" s="103">
        <v>50257.416299999997</v>
      </c>
      <c r="D1415" s="103" t="s">
        <v>2319</v>
      </c>
      <c r="E1415" s="19">
        <f>(C1415-C$7)/C$8</f>
        <v>-3781.4919605039522</v>
      </c>
      <c r="F1415" s="3">
        <f>ROUND(2*E1415,0)/2</f>
        <v>-3781.5</v>
      </c>
      <c r="G1415" s="3">
        <f>C1415-(C$7+C$8*F1415)</f>
        <v>4.7679999988758937E-3</v>
      </c>
      <c r="J1415" s="3">
        <f>G1415</f>
        <v>4.7679999988758937E-3</v>
      </c>
      <c r="O1415" s="5">
        <f ca="1">+C$11+C$12*F1415</f>
        <v>-1.889965391678977E-3</v>
      </c>
      <c r="Q1415" s="4">
        <f>C1415-15018.5</f>
        <v>35238.916299999997</v>
      </c>
    </row>
    <row r="1416" spans="1:17" x14ac:dyDescent="0.2">
      <c r="A1416" s="101" t="s">
        <v>2242</v>
      </c>
      <c r="B1416" s="102" t="s">
        <v>2275</v>
      </c>
      <c r="C1416" s="103">
        <v>50257.4228</v>
      </c>
      <c r="D1416" s="103" t="s">
        <v>2319</v>
      </c>
      <c r="E1416" s="19">
        <f>(C1416-C$7)/C$8</f>
        <v>-3781.4810006204925</v>
      </c>
      <c r="F1416" s="3">
        <f>ROUND(2*E1416,0)/2</f>
        <v>-3781.5</v>
      </c>
      <c r="G1416" s="3">
        <f>C1416-(C$7+C$8*F1416)</f>
        <v>1.1268000002019107E-2</v>
      </c>
      <c r="J1416" s="3">
        <f>G1416</f>
        <v>1.1268000002019107E-2</v>
      </c>
      <c r="O1416" s="5">
        <f ca="1">+C$11+C$12*F1416</f>
        <v>-1.889965391678977E-3</v>
      </c>
      <c r="Q1416" s="4">
        <f>C1416-15018.5</f>
        <v>35238.9228</v>
      </c>
    </row>
    <row r="1417" spans="1:17" x14ac:dyDescent="0.2">
      <c r="A1417" s="101" t="s">
        <v>2242</v>
      </c>
      <c r="B1417" s="102" t="s">
        <v>2245</v>
      </c>
      <c r="C1417" s="103">
        <v>50259.474300000002</v>
      </c>
      <c r="D1417" s="103" t="s">
        <v>2319</v>
      </c>
      <c r="E1417" s="19">
        <f>(C1417-C$7)/C$8</f>
        <v>-3778.0218927887263</v>
      </c>
      <c r="F1417" s="3">
        <f>ROUND(2*E1417,0)/2</f>
        <v>-3778</v>
      </c>
      <c r="G1417" s="3">
        <f>C1417-(C$7+C$8*F1417)</f>
        <v>-1.2983999993593898E-2</v>
      </c>
      <c r="J1417" s="3">
        <f>G1417</f>
        <v>-1.2983999993593898E-2</v>
      </c>
      <c r="O1417" s="5">
        <f ca="1">+C$11+C$12*F1417</f>
        <v>-1.8906080444431453E-3</v>
      </c>
      <c r="Q1417" s="4">
        <f>C1417-15018.5</f>
        <v>35240.974300000002</v>
      </c>
    </row>
    <row r="1418" spans="1:17" x14ac:dyDescent="0.2">
      <c r="A1418" s="19" t="s">
        <v>2242</v>
      </c>
      <c r="B1418" s="59" t="s">
        <v>2245</v>
      </c>
      <c r="C1418" s="60">
        <v>50259.480600000003</v>
      </c>
      <c r="D1418" s="60">
        <v>5.0000000000000001E-3</v>
      </c>
      <c r="E1418" s="3">
        <f>(C1418-C$7)/C$8</f>
        <v>-3778.0112701324538</v>
      </c>
      <c r="F1418" s="3">
        <f>ROUND(2*E1418,0)/2</f>
        <v>-3778</v>
      </c>
      <c r="G1418" s="3">
        <f>C1418-(C$7+C$8*F1418)</f>
        <v>-6.6839999926742166E-3</v>
      </c>
      <c r="J1418" s="3">
        <f>G1418</f>
        <v>-6.6839999926742166E-3</v>
      </c>
      <c r="O1418" s="5">
        <f ca="1">+C$11+C$12*F1418</f>
        <v>-1.8906080444431453E-3</v>
      </c>
      <c r="Q1418" s="4">
        <f>C1418-15018.5</f>
        <v>35240.980600000003</v>
      </c>
    </row>
    <row r="1419" spans="1:17" x14ac:dyDescent="0.2">
      <c r="A1419" s="101" t="s">
        <v>2242</v>
      </c>
      <c r="B1419" s="102" t="s">
        <v>2245</v>
      </c>
      <c r="C1419" s="103">
        <v>50259.4833</v>
      </c>
      <c r="D1419" s="103" t="s">
        <v>2319</v>
      </c>
      <c r="E1419" s="19">
        <f>(C1419-C$7)/C$8</f>
        <v>-3778.0067175654849</v>
      </c>
      <c r="F1419" s="3">
        <f>ROUND(2*E1419,0)/2</f>
        <v>-3778</v>
      </c>
      <c r="G1419" s="3">
        <f>C1419-(C$7+C$8*F1419)</f>
        <v>-3.9839999953983352E-3</v>
      </c>
      <c r="J1419" s="3">
        <f>G1419</f>
        <v>-3.9839999953983352E-3</v>
      </c>
      <c r="O1419" s="5">
        <f ca="1">+C$11+C$12*F1419</f>
        <v>-1.8906080444431453E-3</v>
      </c>
      <c r="Q1419" s="4">
        <f>C1419-15018.5</f>
        <v>35240.9833</v>
      </c>
    </row>
    <row r="1420" spans="1:17" x14ac:dyDescent="0.2">
      <c r="A1420" s="101" t="s">
        <v>2242</v>
      </c>
      <c r="B1420" s="102" t="s">
        <v>2245</v>
      </c>
      <c r="C1420" s="103">
        <v>50259.484100000001</v>
      </c>
      <c r="D1420" s="103" t="s">
        <v>2319</v>
      </c>
      <c r="E1420" s="19">
        <f>(C1420-C$7)/C$8</f>
        <v>-3778.0053686567494</v>
      </c>
      <c r="F1420" s="3">
        <f>ROUND(2*E1420,0)/2</f>
        <v>-3778</v>
      </c>
      <c r="G1420" s="3">
        <f>C1420-(C$7+C$8*F1420)</f>
        <v>-3.1839999937801622E-3</v>
      </c>
      <c r="J1420" s="3">
        <f>G1420</f>
        <v>-3.1839999937801622E-3</v>
      </c>
      <c r="O1420" s="5">
        <f ca="1">+C$11+C$12*F1420</f>
        <v>-1.8906080444431453E-3</v>
      </c>
      <c r="Q1420" s="4">
        <f>C1420-15018.5</f>
        <v>35240.984100000001</v>
      </c>
    </row>
    <row r="1421" spans="1:17" x14ac:dyDescent="0.2">
      <c r="A1421" s="101" t="s">
        <v>2242</v>
      </c>
      <c r="B1421" s="102" t="s">
        <v>2245</v>
      </c>
      <c r="C1421" s="103">
        <v>50268.377699999997</v>
      </c>
      <c r="D1421" s="103" t="s">
        <v>2319</v>
      </c>
      <c r="E1421" s="19">
        <f>(C1421-C$7)/C$8</f>
        <v>-3763.0095502738282</v>
      </c>
      <c r="F1421" s="3">
        <f>ROUND(2*E1421,0)/2</f>
        <v>-3763</v>
      </c>
      <c r="G1421" s="3">
        <f>C1421-(C$7+C$8*F1421)</f>
        <v>-5.6639999966137111E-3</v>
      </c>
      <c r="J1421" s="3">
        <f>G1421</f>
        <v>-5.6639999966137111E-3</v>
      </c>
      <c r="O1421" s="5">
        <f ca="1">+C$11+C$12*F1421</f>
        <v>-1.8933622705752961E-3</v>
      </c>
      <c r="Q1421" s="4">
        <f>C1421-15018.5</f>
        <v>35249.877699999997</v>
      </c>
    </row>
    <row r="1422" spans="1:17" x14ac:dyDescent="0.2">
      <c r="A1422" s="101" t="s">
        <v>2242</v>
      </c>
      <c r="B1422" s="102" t="s">
        <v>2245</v>
      </c>
      <c r="C1422" s="103">
        <v>50268.378100000002</v>
      </c>
      <c r="D1422" s="103" t="s">
        <v>2319</v>
      </c>
      <c r="E1422" s="19">
        <f>(C1422-C$7)/C$8</f>
        <v>-3763.0088758194543</v>
      </c>
      <c r="F1422" s="3">
        <f>ROUND(2*E1422,0)/2</f>
        <v>-3763</v>
      </c>
      <c r="G1422" s="3">
        <f>C1422-(C$7+C$8*F1422)</f>
        <v>-5.2639999921666458E-3</v>
      </c>
      <c r="J1422" s="3">
        <f>G1422</f>
        <v>-5.2639999921666458E-3</v>
      </c>
      <c r="O1422" s="5">
        <f ca="1">+C$11+C$12*F1422</f>
        <v>-1.8933622705752961E-3</v>
      </c>
      <c r="Q1422" s="4">
        <f>C1422-15018.5</f>
        <v>35249.878100000002</v>
      </c>
    </row>
    <row r="1423" spans="1:17" x14ac:dyDescent="0.2">
      <c r="A1423" s="19" t="s">
        <v>2242</v>
      </c>
      <c r="B1423" s="59" t="s">
        <v>2245</v>
      </c>
      <c r="C1423" s="60">
        <v>50268.379099999998</v>
      </c>
      <c r="D1423" s="60">
        <v>2.0999999999999999E-3</v>
      </c>
      <c r="E1423" s="3">
        <f>(C1423-C$7)/C$8</f>
        <v>-3763.0071896835439</v>
      </c>
      <c r="F1423" s="3">
        <f>ROUND(2*E1423,0)/2</f>
        <v>-3763</v>
      </c>
      <c r="G1423" s="3">
        <f>C1423-(C$7+C$8*F1423)</f>
        <v>-4.2639999956008978E-3</v>
      </c>
      <c r="J1423" s="3">
        <f>G1423</f>
        <v>-4.2639999956008978E-3</v>
      </c>
      <c r="O1423" s="5">
        <f ca="1">+C$11+C$12*F1423</f>
        <v>-1.8933622705752961E-3</v>
      </c>
      <c r="Q1423" s="4">
        <f>C1423-15018.5</f>
        <v>35249.879099999998</v>
      </c>
    </row>
    <row r="1424" spans="1:17" x14ac:dyDescent="0.2">
      <c r="A1424" s="101" t="s">
        <v>2242</v>
      </c>
      <c r="B1424" s="102" t="s">
        <v>2245</v>
      </c>
      <c r="C1424" s="103">
        <v>50268.381600000001</v>
      </c>
      <c r="D1424" s="103" t="s">
        <v>2319</v>
      </c>
      <c r="E1424" s="19">
        <f>(C1424-C$7)/C$8</f>
        <v>-3763.0029743437499</v>
      </c>
      <c r="F1424" s="3">
        <f>ROUND(2*E1424,0)/2</f>
        <v>-3763</v>
      </c>
      <c r="G1424" s="3">
        <f>C1424-(C$7+C$8*F1424)</f>
        <v>-1.7639999932725914E-3</v>
      </c>
      <c r="J1424" s="3">
        <f>G1424</f>
        <v>-1.7639999932725914E-3</v>
      </c>
      <c r="O1424" s="5">
        <f ca="1">+C$11+C$12*F1424</f>
        <v>-1.8933622705752961E-3</v>
      </c>
      <c r="Q1424" s="4">
        <f>C1424-15018.5</f>
        <v>35249.881600000001</v>
      </c>
    </row>
    <row r="1425" spans="1:17" x14ac:dyDescent="0.2">
      <c r="A1425" s="101" t="s">
        <v>2242</v>
      </c>
      <c r="B1425" s="102" t="s">
        <v>2275</v>
      </c>
      <c r="C1425" s="103">
        <v>50273.424299999999</v>
      </c>
      <c r="D1425" s="103" t="s">
        <v>2319</v>
      </c>
      <c r="E1425" s="19">
        <f>(C1425-C$7)/C$8</f>
        <v>-3754.5002967599185</v>
      </c>
      <c r="F1425" s="3">
        <f>ROUND(2*E1425,0)/2</f>
        <v>-3754.5</v>
      </c>
      <c r="G1425" s="3">
        <f>C1425-(C$7+C$8*F1425)</f>
        <v>-1.7600000137463212E-4</v>
      </c>
      <c r="J1425" s="3">
        <f>G1425</f>
        <v>-1.7600000137463212E-4</v>
      </c>
      <c r="O1425" s="5">
        <f ca="1">+C$11+C$12*F1425</f>
        <v>-1.8949229987168482E-3</v>
      </c>
      <c r="Q1425" s="4">
        <f>C1425-15018.5</f>
        <v>35254.924299999999</v>
      </c>
    </row>
    <row r="1426" spans="1:17" x14ac:dyDescent="0.2">
      <c r="A1426" s="19" t="s">
        <v>2242</v>
      </c>
      <c r="B1426" s="59" t="s">
        <v>2275</v>
      </c>
      <c r="C1426" s="60">
        <v>50273.429700000001</v>
      </c>
      <c r="D1426" s="60">
        <v>5.0000000000000001E-3</v>
      </c>
      <c r="E1426" s="3">
        <f>(C1426-C$7)/C$8</f>
        <v>-3754.4911916259689</v>
      </c>
      <c r="F1426" s="3">
        <f>ROUND(2*E1426,0)/2</f>
        <v>-3754.5</v>
      </c>
      <c r="G1426" s="3">
        <f>C1426-(C$7+C$8*F1426)</f>
        <v>5.2240000004530884E-3</v>
      </c>
      <c r="J1426" s="3">
        <f>G1426</f>
        <v>5.2240000004530884E-3</v>
      </c>
      <c r="O1426" s="5">
        <f ca="1">+C$11+C$12*F1426</f>
        <v>-1.8949229987168482E-3</v>
      </c>
      <c r="Q1426" s="4">
        <f>C1426-15018.5</f>
        <v>35254.929700000001</v>
      </c>
    </row>
    <row r="1427" spans="1:17" x14ac:dyDescent="0.2">
      <c r="A1427" s="101" t="s">
        <v>2242</v>
      </c>
      <c r="B1427" s="102" t="s">
        <v>2275</v>
      </c>
      <c r="C1427" s="103">
        <v>50273.430999999997</v>
      </c>
      <c r="D1427" s="103" t="s">
        <v>2319</v>
      </c>
      <c r="E1427" s="19">
        <f>(C1427-C$7)/C$8</f>
        <v>-3754.4889996492843</v>
      </c>
      <c r="F1427" s="3">
        <f>ROUND(2*E1427,0)/2</f>
        <v>-3754.5</v>
      </c>
      <c r="G1427" s="3">
        <f>C1427-(C$7+C$8*F1427)</f>
        <v>6.5239999967161566E-3</v>
      </c>
      <c r="J1427" s="3">
        <f>G1427</f>
        <v>6.5239999967161566E-3</v>
      </c>
      <c r="O1427" s="5">
        <f ca="1">+C$11+C$12*F1427</f>
        <v>-1.8949229987168482E-3</v>
      </c>
      <c r="Q1427" s="4">
        <f>C1427-15018.5</f>
        <v>35254.930999999997</v>
      </c>
    </row>
    <row r="1428" spans="1:17" x14ac:dyDescent="0.2">
      <c r="A1428" s="101" t="s">
        <v>2242</v>
      </c>
      <c r="B1428" s="102" t="s">
        <v>2275</v>
      </c>
      <c r="C1428" s="103">
        <v>50273.433700000001</v>
      </c>
      <c r="D1428" s="103" t="s">
        <v>2319</v>
      </c>
      <c r="E1428" s="19">
        <f>(C1428-C$7)/C$8</f>
        <v>-3754.4844470823032</v>
      </c>
      <c r="F1428" s="3">
        <f>ROUND(2*E1428,0)/2</f>
        <v>-3754.5</v>
      </c>
      <c r="G1428" s="3">
        <f>C1428-(C$7+C$8*F1428)</f>
        <v>9.2240000012679957E-3</v>
      </c>
      <c r="J1428" s="3">
        <f>G1428</f>
        <v>9.2240000012679957E-3</v>
      </c>
      <c r="O1428" s="5">
        <f ca="1">+C$11+C$12*F1428</f>
        <v>-1.8949229987168482E-3</v>
      </c>
      <c r="Q1428" s="4">
        <f>C1428-15018.5</f>
        <v>35254.933700000001</v>
      </c>
    </row>
    <row r="1429" spans="1:17" x14ac:dyDescent="0.2">
      <c r="A1429" s="101" t="s">
        <v>2003</v>
      </c>
      <c r="B1429" s="102" t="s">
        <v>2245</v>
      </c>
      <c r="C1429" s="103">
        <v>50278.457600000002</v>
      </c>
      <c r="D1429" s="103" t="s">
        <v>2319</v>
      </c>
      <c r="E1429" s="19">
        <f>(C1429-C$7)/C$8</f>
        <v>-3746.01346885369</v>
      </c>
      <c r="F1429" s="3">
        <f>ROUND(2*E1429,0)/2</f>
        <v>-3746</v>
      </c>
      <c r="G1429" s="3">
        <f>C1429-(C$7+C$8*F1429)</f>
        <v>-7.9879999975673854E-3</v>
      </c>
      <c r="J1429" s="3">
        <f>G1429</f>
        <v>-7.9879999975673854E-3</v>
      </c>
      <c r="O1429" s="5">
        <f ca="1">+C$11+C$12*F1429</f>
        <v>-1.8964837268584003E-3</v>
      </c>
      <c r="Q1429" s="4">
        <f>C1429-15018.5</f>
        <v>35259.957600000002</v>
      </c>
    </row>
    <row r="1430" spans="1:17" x14ac:dyDescent="0.2">
      <c r="A1430" s="101" t="s">
        <v>2003</v>
      </c>
      <c r="B1430" s="102" t="s">
        <v>2245</v>
      </c>
      <c r="C1430" s="103">
        <v>50278.459699999999</v>
      </c>
      <c r="D1430" s="103" t="s">
        <v>2319</v>
      </c>
      <c r="E1430" s="19">
        <f>(C1430-C$7)/C$8</f>
        <v>-3746.0099279682695</v>
      </c>
      <c r="F1430" s="3">
        <f>ROUND(2*E1430,0)/2</f>
        <v>-3746</v>
      </c>
      <c r="G1430" s="3">
        <f>C1430-(C$7+C$8*F1430)</f>
        <v>-5.8879999996861443E-3</v>
      </c>
      <c r="J1430" s="3">
        <f>G1430</f>
        <v>-5.8879999996861443E-3</v>
      </c>
      <c r="O1430" s="5">
        <f ca="1">+C$11+C$12*F1430</f>
        <v>-1.8964837268584003E-3</v>
      </c>
      <c r="Q1430" s="4">
        <f>C1430-15018.5</f>
        <v>35259.959699999999</v>
      </c>
    </row>
    <row r="1431" spans="1:17" x14ac:dyDescent="0.2">
      <c r="A1431" s="101" t="s">
        <v>2003</v>
      </c>
      <c r="B1431" s="102" t="s">
        <v>2245</v>
      </c>
      <c r="C1431" s="103">
        <v>50281.415300000001</v>
      </c>
      <c r="D1431" s="103" t="s">
        <v>2319</v>
      </c>
      <c r="E1431" s="19">
        <f>(C1431-C$7)/C$8</f>
        <v>-3741.0263846548082</v>
      </c>
      <c r="F1431" s="3">
        <f>ROUND(2*E1431,0)/2</f>
        <v>-3741</v>
      </c>
      <c r="G1431" s="3">
        <f>C1431-(C$7+C$8*F1431)</f>
        <v>-1.5647999993234407E-2</v>
      </c>
      <c r="J1431" s="3">
        <f>G1431</f>
        <v>-1.5647999993234407E-2</v>
      </c>
      <c r="O1431" s="5">
        <f ca="1">+C$11+C$12*F1431</f>
        <v>-1.8974018022357838E-3</v>
      </c>
      <c r="Q1431" s="4">
        <f>C1431-15018.5</f>
        <v>35262.915300000001</v>
      </c>
    </row>
    <row r="1432" spans="1:17" x14ac:dyDescent="0.2">
      <c r="A1432" s="101" t="s">
        <v>2003</v>
      </c>
      <c r="B1432" s="102" t="s">
        <v>2245</v>
      </c>
      <c r="C1432" s="103">
        <v>50281.415300000001</v>
      </c>
      <c r="D1432" s="103" t="s">
        <v>2319</v>
      </c>
      <c r="E1432" s="19">
        <f>(C1432-C$7)/C$8</f>
        <v>-3741.0263846548082</v>
      </c>
      <c r="F1432" s="3">
        <f>ROUND(2*E1432,0)/2</f>
        <v>-3741</v>
      </c>
      <c r="G1432" s="3">
        <f>C1432-(C$7+C$8*F1432)</f>
        <v>-1.5647999993234407E-2</v>
      </c>
      <c r="J1432" s="3">
        <f>G1432</f>
        <v>-1.5647999993234407E-2</v>
      </c>
      <c r="O1432" s="5">
        <f ca="1">+C$11+C$12*F1432</f>
        <v>-1.8974018022357838E-3</v>
      </c>
      <c r="Q1432" s="4">
        <f>C1432-15018.5</f>
        <v>35262.915300000001</v>
      </c>
    </row>
    <row r="1433" spans="1:17" x14ac:dyDescent="0.2">
      <c r="A1433" s="101" t="s">
        <v>2003</v>
      </c>
      <c r="B1433" s="102" t="s">
        <v>2245</v>
      </c>
      <c r="C1433" s="103">
        <v>50281.418700000002</v>
      </c>
      <c r="D1433" s="103" t="s">
        <v>2319</v>
      </c>
      <c r="E1433" s="19">
        <f>(C1433-C$7)/C$8</f>
        <v>-3741.0206517926913</v>
      </c>
      <c r="F1433" s="3">
        <f>ROUND(2*E1433,0)/2</f>
        <v>-3741</v>
      </c>
      <c r="G1433" s="3">
        <f>C1433-(C$7+C$8*F1433)</f>
        <v>-1.224799999181414E-2</v>
      </c>
      <c r="J1433" s="3">
        <f>G1433</f>
        <v>-1.224799999181414E-2</v>
      </c>
      <c r="O1433" s="5">
        <f ca="1">+C$11+C$12*F1433</f>
        <v>-1.8974018022357838E-3</v>
      </c>
      <c r="Q1433" s="4">
        <f>C1433-15018.5</f>
        <v>35262.918700000002</v>
      </c>
    </row>
    <row r="1434" spans="1:17" x14ac:dyDescent="0.2">
      <c r="A1434" s="101" t="s">
        <v>2003</v>
      </c>
      <c r="B1434" s="102" t="s">
        <v>2245</v>
      </c>
      <c r="C1434" s="103">
        <v>50281.4208</v>
      </c>
      <c r="D1434" s="103" t="s">
        <v>2319</v>
      </c>
      <c r="E1434" s="19">
        <f>(C1434-C$7)/C$8</f>
        <v>-3741.0171109072712</v>
      </c>
      <c r="F1434" s="3">
        <f>ROUND(2*E1434,0)/2</f>
        <v>-3741</v>
      </c>
      <c r="G1434" s="3">
        <f>C1434-(C$7+C$8*F1434)</f>
        <v>-1.0147999993932899E-2</v>
      </c>
      <c r="J1434" s="3">
        <f>G1434</f>
        <v>-1.0147999993932899E-2</v>
      </c>
      <c r="O1434" s="5">
        <f ca="1">+C$11+C$12*F1434</f>
        <v>-1.8974018022357838E-3</v>
      </c>
      <c r="Q1434" s="4">
        <f>C1434-15018.5</f>
        <v>35262.9208</v>
      </c>
    </row>
    <row r="1435" spans="1:17" x14ac:dyDescent="0.2">
      <c r="A1435" s="101" t="s">
        <v>2003</v>
      </c>
      <c r="B1435" s="102" t="s">
        <v>2245</v>
      </c>
      <c r="C1435" s="103">
        <v>50291.513400000003</v>
      </c>
      <c r="D1435" s="103" t="s">
        <v>2319</v>
      </c>
      <c r="E1435" s="19">
        <f>(C1435-C$7)/C$8</f>
        <v>-3723.9996155610006</v>
      </c>
      <c r="F1435" s="3">
        <f>ROUND(2*E1435,0)/2</f>
        <v>-3724</v>
      </c>
      <c r="G1435" s="3">
        <f>C1435-(C$7+C$8*F1435)</f>
        <v>2.280000044265762E-4</v>
      </c>
      <c r="J1435" s="3">
        <f>G1435</f>
        <v>2.280000044265762E-4</v>
      </c>
      <c r="O1435" s="5">
        <f ca="1">+C$11+C$12*F1435</f>
        <v>-1.900523258518888E-3</v>
      </c>
      <c r="Q1435" s="4">
        <f>C1435-15018.5</f>
        <v>35273.013400000003</v>
      </c>
    </row>
    <row r="1436" spans="1:17" x14ac:dyDescent="0.2">
      <c r="A1436" s="101" t="s">
        <v>2003</v>
      </c>
      <c r="B1436" s="102" t="s">
        <v>2245</v>
      </c>
      <c r="C1436" s="103">
        <v>50297.446900000003</v>
      </c>
      <c r="D1436" s="103" t="s">
        <v>2319</v>
      </c>
      <c r="E1436" s="19">
        <f>(C1436-C$7)/C$8</f>
        <v>-3713.994928103155</v>
      </c>
      <c r="F1436" s="3">
        <f>ROUND(2*E1436,0)/2</f>
        <v>-3714</v>
      </c>
      <c r="G1436" s="3">
        <f>C1436-(C$7+C$8*F1436)</f>
        <v>3.0080000069574453E-3</v>
      </c>
      <c r="J1436" s="3">
        <f>G1436</f>
        <v>3.0080000069574453E-3</v>
      </c>
      <c r="O1436" s="5">
        <f ca="1">+C$11+C$12*F1436</f>
        <v>-1.9023594092736551E-3</v>
      </c>
      <c r="Q1436" s="4">
        <f>C1436-15018.5</f>
        <v>35278.946900000003</v>
      </c>
    </row>
    <row r="1437" spans="1:17" x14ac:dyDescent="0.2">
      <c r="A1437" s="101" t="s">
        <v>2003</v>
      </c>
      <c r="B1437" s="102" t="s">
        <v>2245</v>
      </c>
      <c r="C1437" s="103">
        <v>50392.3338</v>
      </c>
      <c r="D1437" s="103" t="s">
        <v>2319</v>
      </c>
      <c r="E1437" s="19">
        <f>(C1437-C$7)/C$8</f>
        <v>-3554.0027180510911</v>
      </c>
      <c r="F1437" s="3">
        <f>ROUND(2*E1437,0)/2</f>
        <v>-3554</v>
      </c>
      <c r="G1437" s="3">
        <f>C1437-(C$7+C$8*F1437)</f>
        <v>-1.6120000000228174E-3</v>
      </c>
      <c r="J1437" s="3">
        <f>G1437</f>
        <v>-1.6120000000228174E-3</v>
      </c>
      <c r="O1437" s="5">
        <f ca="1">+C$11+C$12*F1437</f>
        <v>-1.9317378213499297E-3</v>
      </c>
      <c r="Q1437" s="4">
        <f>C1437-15018.5</f>
        <v>35373.8338</v>
      </c>
    </row>
    <row r="1438" spans="1:17" x14ac:dyDescent="0.2">
      <c r="A1438" s="101" t="s">
        <v>2003</v>
      </c>
      <c r="B1438" s="102" t="s">
        <v>2245</v>
      </c>
      <c r="C1438" s="103">
        <v>50481.291899999997</v>
      </c>
      <c r="D1438" s="103" t="s">
        <v>2319</v>
      </c>
      <c r="E1438" s="19">
        <f>(C1438-C$7)/C$8</f>
        <v>-3404.0072706180708</v>
      </c>
      <c r="F1438" s="3">
        <f>ROUND(2*E1438,0)/2</f>
        <v>-3404</v>
      </c>
      <c r="G1438" s="3">
        <f>C1438-(C$7+C$8*F1438)</f>
        <v>-4.3119999972986989E-3</v>
      </c>
      <c r="J1438" s="3">
        <f>G1438</f>
        <v>-4.3119999972986989E-3</v>
      </c>
      <c r="O1438" s="5">
        <f ca="1">+C$11+C$12*F1438</f>
        <v>-1.9592800826714368E-3</v>
      </c>
      <c r="Q1438" s="4">
        <f>C1438-15018.5</f>
        <v>35462.791899999997</v>
      </c>
    </row>
    <row r="1439" spans="1:17" x14ac:dyDescent="0.2">
      <c r="A1439" s="101" t="s">
        <v>2003</v>
      </c>
      <c r="B1439" s="102" t="s">
        <v>2245</v>
      </c>
      <c r="C1439" s="103">
        <v>50481.299599999998</v>
      </c>
      <c r="D1439" s="103" t="s">
        <v>2319</v>
      </c>
      <c r="E1439" s="19">
        <f>(C1439-C$7)/C$8</f>
        <v>-3403.994287371514</v>
      </c>
      <c r="F1439" s="3">
        <f>ROUND(2*E1439,0)/2</f>
        <v>-3404</v>
      </c>
      <c r="G1439" s="3">
        <f>C1439-(C$7+C$8*F1439)</f>
        <v>3.3880000046337955E-3</v>
      </c>
      <c r="J1439" s="3">
        <f>G1439</f>
        <v>3.3880000046337955E-3</v>
      </c>
      <c r="O1439" s="5">
        <f ca="1">+C$11+C$12*F1439</f>
        <v>-1.9592800826714368E-3</v>
      </c>
      <c r="Q1439" s="4">
        <f>C1439-15018.5</f>
        <v>35462.799599999998</v>
      </c>
    </row>
    <row r="1440" spans="1:17" x14ac:dyDescent="0.2">
      <c r="A1440" s="101" t="s">
        <v>2003</v>
      </c>
      <c r="B1440" s="102" t="s">
        <v>2245</v>
      </c>
      <c r="C1440" s="103">
        <v>50481.301599999999</v>
      </c>
      <c r="D1440" s="103" t="s">
        <v>2319</v>
      </c>
      <c r="E1440" s="19">
        <f>(C1440-C$7)/C$8</f>
        <v>-3403.9909150996814</v>
      </c>
      <c r="F1440" s="3">
        <f>ROUND(2*E1440,0)/2</f>
        <v>-3404</v>
      </c>
      <c r="G1440" s="3">
        <f>C1440-(C$7+C$8*F1440)</f>
        <v>5.3880000050412491E-3</v>
      </c>
      <c r="J1440" s="3">
        <f>G1440</f>
        <v>5.3880000050412491E-3</v>
      </c>
      <c r="O1440" s="5">
        <f ca="1">+C$11+C$12*F1440</f>
        <v>-1.9592800826714368E-3</v>
      </c>
      <c r="Q1440" s="4">
        <f>C1440-15018.5</f>
        <v>35462.801599999999</v>
      </c>
    </row>
    <row r="1441" spans="1:31" x14ac:dyDescent="0.2">
      <c r="A1441" s="101" t="s">
        <v>2003</v>
      </c>
      <c r="B1441" s="102" t="s">
        <v>2245</v>
      </c>
      <c r="C1441" s="103">
        <v>50481.31</v>
      </c>
      <c r="D1441" s="103" t="s">
        <v>2319</v>
      </c>
      <c r="E1441" s="19">
        <f>(C1441-C$7)/C$8</f>
        <v>-3403.9767515579888</v>
      </c>
      <c r="F1441" s="3">
        <f>ROUND(2*E1441,0)/2</f>
        <v>-3404</v>
      </c>
      <c r="G1441" s="3">
        <f>C1441-(C$7+C$8*F1441)</f>
        <v>1.3788000003842171E-2</v>
      </c>
      <c r="J1441" s="3">
        <f>G1441</f>
        <v>1.3788000003842171E-2</v>
      </c>
      <c r="O1441" s="5">
        <f ca="1">+C$11+C$12*F1441</f>
        <v>-1.9592800826714368E-3</v>
      </c>
      <c r="Q1441" s="4">
        <f>C1441-15018.5</f>
        <v>35462.81</v>
      </c>
    </row>
    <row r="1442" spans="1:31" x14ac:dyDescent="0.2">
      <c r="A1442" s="36" t="s">
        <v>2244</v>
      </c>
      <c r="B1442" s="36" t="s">
        <v>2245</v>
      </c>
      <c r="C1442" s="36">
        <v>50489.59289</v>
      </c>
      <c r="D1442" s="36">
        <v>6.0000000000000002E-5</v>
      </c>
      <c r="E1442" s="3">
        <f>(C1442-C$7)/C$8</f>
        <v>-3390.0106732403437</v>
      </c>
      <c r="F1442" s="3">
        <f>ROUND(2*E1442,0)/2</f>
        <v>-3390</v>
      </c>
      <c r="G1442" s="3">
        <f>C1442-(C$7+C$8*F1442)</f>
        <v>-6.3299999965238385E-3</v>
      </c>
      <c r="J1442" s="3">
        <f>G1442</f>
        <v>-6.3299999965238385E-3</v>
      </c>
      <c r="O1442" s="5">
        <f ca="1">+C$11+C$12*F1442</f>
        <v>-1.9618506937281108E-3</v>
      </c>
      <c r="Q1442" s="4">
        <f>C1442-15018.5</f>
        <v>35471.09289</v>
      </c>
    </row>
    <row r="1443" spans="1:31" x14ac:dyDescent="0.2">
      <c r="A1443" s="19" t="s">
        <v>2278</v>
      </c>
      <c r="B1443" s="59"/>
      <c r="C1443" s="60">
        <v>50524.593000000001</v>
      </c>
      <c r="D1443" s="60"/>
      <c r="E1443" s="3">
        <f>(C1443-C$7)/C$8</f>
        <v>-3330.9957307038544</v>
      </c>
      <c r="F1443" s="3">
        <f>ROUND(2*E1443,0)/2</f>
        <v>-3331</v>
      </c>
      <c r="G1443" s="3">
        <f>C1443-(C$7+C$8*F1443)</f>
        <v>2.532000005885493E-3</v>
      </c>
      <c r="I1443" s="3">
        <f>G1443</f>
        <v>2.532000005885493E-3</v>
      </c>
      <c r="O1443" s="5">
        <f ca="1">+C$11+C$12*F1443</f>
        <v>-1.9726839831812372E-3</v>
      </c>
      <c r="Q1443" s="4">
        <f>C1443-15018.5</f>
        <v>35506.093000000001</v>
      </c>
    </row>
    <row r="1444" spans="1:31" x14ac:dyDescent="0.2">
      <c r="A1444" s="101" t="s">
        <v>2003</v>
      </c>
      <c r="B1444" s="102" t="s">
        <v>2245</v>
      </c>
      <c r="C1444" s="103">
        <v>50571.426599999999</v>
      </c>
      <c r="D1444" s="103" t="s">
        <v>2319</v>
      </c>
      <c r="E1444" s="19">
        <f>(C1444-C$7)/C$8</f>
        <v>-3252.0279156662232</v>
      </c>
      <c r="F1444" s="3">
        <f>ROUND(2*E1444,0)/2</f>
        <v>-3252</v>
      </c>
      <c r="G1444" s="3">
        <f>C1444-(C$7+C$8*F1444)</f>
        <v>-1.6555999995034654E-2</v>
      </c>
      <c r="J1444" s="3">
        <f>G1444</f>
        <v>-1.6555999995034654E-2</v>
      </c>
      <c r="O1444" s="5">
        <f ca="1">+C$11+C$12*F1444</f>
        <v>-1.9871895741438977E-3</v>
      </c>
      <c r="Q1444" s="4">
        <f>C1444-15018.5</f>
        <v>35552.926599999999</v>
      </c>
    </row>
    <row r="1445" spans="1:31" x14ac:dyDescent="0.2">
      <c r="A1445" s="101" t="s">
        <v>2003</v>
      </c>
      <c r="B1445" s="102" t="s">
        <v>2245</v>
      </c>
      <c r="C1445" s="103">
        <v>50606.424200000001</v>
      </c>
      <c r="D1445" s="103" t="s">
        <v>2319</v>
      </c>
      <c r="E1445" s="19">
        <f>(C1445-C$7)/C$8</f>
        <v>-3193.0172053308802</v>
      </c>
      <c r="F1445" s="3">
        <f>ROUND(2*E1445,0)/2</f>
        <v>-3193</v>
      </c>
      <c r="G1445" s="3">
        <f>C1445-(C$7+C$8*F1445)</f>
        <v>-1.0203999998338986E-2</v>
      </c>
      <c r="J1445" s="3">
        <f>G1445</f>
        <v>-1.0203999998338986E-2</v>
      </c>
      <c r="O1445" s="5">
        <f ca="1">+C$11+C$12*F1445</f>
        <v>-1.9980228635970237E-3</v>
      </c>
      <c r="Q1445" s="4">
        <f>C1445-15018.5</f>
        <v>35587.924200000001</v>
      </c>
    </row>
    <row r="1446" spans="1:31" x14ac:dyDescent="0.2">
      <c r="A1446" s="101" t="s">
        <v>2003</v>
      </c>
      <c r="B1446" s="102" t="s">
        <v>2245</v>
      </c>
      <c r="C1446" s="103">
        <v>50606.426299999999</v>
      </c>
      <c r="D1446" s="103" t="s">
        <v>2319</v>
      </c>
      <c r="E1446" s="19">
        <f>(C1446-C$7)/C$8</f>
        <v>-3193.0136644454601</v>
      </c>
      <c r="F1446" s="3">
        <f>ROUND(2*E1446,0)/2</f>
        <v>-3193</v>
      </c>
      <c r="G1446" s="3">
        <f>C1446-(C$7+C$8*F1446)</f>
        <v>-8.104000000457745E-3</v>
      </c>
      <c r="J1446" s="3">
        <f>G1446</f>
        <v>-8.104000000457745E-3</v>
      </c>
      <c r="O1446" s="5">
        <f ca="1">+C$11+C$12*F1446</f>
        <v>-1.9980228635970237E-3</v>
      </c>
      <c r="Q1446" s="4">
        <f>C1446-15018.5</f>
        <v>35587.926299999999</v>
      </c>
    </row>
    <row r="1447" spans="1:31" x14ac:dyDescent="0.2">
      <c r="A1447" s="19" t="s">
        <v>2278</v>
      </c>
      <c r="B1447" s="59"/>
      <c r="C1447" s="60">
        <v>50614.733</v>
      </c>
      <c r="D1447" s="60"/>
      <c r="E1447" s="3">
        <f>(C1447-C$7)/C$8</f>
        <v>-3179.0074392316565</v>
      </c>
      <c r="F1447" s="3">
        <f>ROUND(2*E1447,0)/2</f>
        <v>-3179</v>
      </c>
      <c r="G1447" s="3">
        <f>C1447-(C$7+C$8*F1447)</f>
        <v>-4.4119999947724864E-3</v>
      </c>
      <c r="I1447" s="3">
        <f>G1447</f>
        <v>-4.4119999947724864E-3</v>
      </c>
      <c r="O1447" s="5">
        <f ca="1">+C$11+C$12*F1447</f>
        <v>-2.0005934746536976E-3</v>
      </c>
      <c r="Q1447" s="4">
        <f>C1447-15018.5</f>
        <v>35596.233</v>
      </c>
    </row>
    <row r="1448" spans="1:31" x14ac:dyDescent="0.2">
      <c r="A1448" s="101" t="s">
        <v>2003</v>
      </c>
      <c r="B1448" s="102" t="s">
        <v>2245</v>
      </c>
      <c r="C1448" s="103">
        <v>50670.4853</v>
      </c>
      <c r="D1448" s="103" t="s">
        <v>2319</v>
      </c>
      <c r="E1448" s="19">
        <f>(C1448-C$7)/C$8</f>
        <v>-3085.0014837996009</v>
      </c>
      <c r="F1448" s="3">
        <f>ROUND(2*E1448,0)/2</f>
        <v>-3085</v>
      </c>
      <c r="G1448" s="3">
        <f>C1448-(C$7+C$8*F1448)</f>
        <v>-8.7999999959720299E-4</v>
      </c>
      <c r="J1448" s="3">
        <f>G1448</f>
        <v>-8.7999999959720299E-4</v>
      </c>
      <c r="O1448" s="5">
        <f ca="1">+C$11+C$12*F1448</f>
        <v>-2.017853291748509E-3</v>
      </c>
      <c r="Q1448" s="4">
        <f>C1448-15018.5</f>
        <v>35651.9853</v>
      </c>
    </row>
    <row r="1449" spans="1:31" x14ac:dyDescent="0.2">
      <c r="A1449" s="101" t="s">
        <v>2003</v>
      </c>
      <c r="B1449" s="102" t="s">
        <v>2245</v>
      </c>
      <c r="C1449" s="103">
        <v>50673.439599999998</v>
      </c>
      <c r="D1449" s="103" t="s">
        <v>2319</v>
      </c>
      <c r="E1449" s="19">
        <f>(C1449-C$7)/C$8</f>
        <v>-3080.0201324628365</v>
      </c>
      <c r="F1449" s="3">
        <f>ROUND(2*E1449,0)/2</f>
        <v>-3080</v>
      </c>
      <c r="G1449" s="3">
        <f>C1449-(C$7+C$8*F1449)</f>
        <v>-1.1939999996684492E-2</v>
      </c>
      <c r="J1449" s="3">
        <f>G1449</f>
        <v>-1.1939999996684492E-2</v>
      </c>
      <c r="O1449" s="5">
        <f ca="1">+C$11+C$12*F1449</f>
        <v>-2.0187713671258926E-3</v>
      </c>
      <c r="Q1449" s="4">
        <f>C1449-15018.5</f>
        <v>35654.939599999998</v>
      </c>
    </row>
    <row r="1450" spans="1:31" x14ac:dyDescent="0.2">
      <c r="A1450" s="101" t="s">
        <v>2003</v>
      </c>
      <c r="B1450" s="102" t="s">
        <v>2245</v>
      </c>
      <c r="C1450" s="103">
        <v>50673.446499999998</v>
      </c>
      <c r="D1450" s="103" t="s">
        <v>2319</v>
      </c>
      <c r="E1450" s="19">
        <f>(C1450-C$7)/C$8</f>
        <v>-3080.0084981250152</v>
      </c>
      <c r="F1450" s="3">
        <f>ROUND(2*E1450,0)/2</f>
        <v>-3080</v>
      </c>
      <c r="G1450" s="3">
        <f>C1450-(C$7+C$8*F1450)</f>
        <v>-5.0399999963701703E-3</v>
      </c>
      <c r="J1450" s="3">
        <f>G1450</f>
        <v>-5.0399999963701703E-3</v>
      </c>
      <c r="O1450" s="5">
        <f ca="1">+C$11+C$12*F1450</f>
        <v>-2.0187713671258926E-3</v>
      </c>
      <c r="Q1450" s="4">
        <f>C1450-15018.5</f>
        <v>35654.946499999998</v>
      </c>
    </row>
    <row r="1451" spans="1:31" x14ac:dyDescent="0.2">
      <c r="A1451" s="19" t="s">
        <v>2199</v>
      </c>
      <c r="B1451" s="59"/>
      <c r="C1451" s="60">
        <v>50673.449800000002</v>
      </c>
      <c r="D1451" s="60">
        <v>1.4E-3</v>
      </c>
      <c r="E1451" s="3">
        <f>(C1451-C$7)/C$8</f>
        <v>-3080.0029338764853</v>
      </c>
      <c r="F1451" s="3">
        <f>ROUND(2*E1451,0)/2</f>
        <v>-3080</v>
      </c>
      <c r="G1451" s="3">
        <f>C1451-(C$7+C$8*F1451)</f>
        <v>-1.7399999924236909E-3</v>
      </c>
      <c r="J1451" s="3">
        <f>G1451</f>
        <v>-1.7399999924236909E-3</v>
      </c>
      <c r="O1451" s="5">
        <f ca="1">+C$11+C$12*F1451</f>
        <v>-2.0187713671258926E-3</v>
      </c>
      <c r="Q1451" s="4">
        <f>C1451-15018.5</f>
        <v>35654.949800000002</v>
      </c>
    </row>
    <row r="1452" spans="1:31" x14ac:dyDescent="0.2">
      <c r="A1452" s="19" t="s">
        <v>2243</v>
      </c>
      <c r="B1452" s="59" t="s">
        <v>2245</v>
      </c>
      <c r="C1452" s="60">
        <v>50673.449800000002</v>
      </c>
      <c r="D1452" s="60">
        <v>1.1999999999999999E-3</v>
      </c>
      <c r="E1452" s="3">
        <f>(C1452-C$7)/C$8</f>
        <v>-3080.0029338764853</v>
      </c>
      <c r="F1452" s="3">
        <f>ROUND(2*E1452,0)/2</f>
        <v>-3080</v>
      </c>
      <c r="G1452" s="3">
        <f>C1452-(C$7+C$8*F1452)</f>
        <v>-1.7399999924236909E-3</v>
      </c>
      <c r="J1452" s="3">
        <f>G1452</f>
        <v>-1.7399999924236909E-3</v>
      </c>
      <c r="O1452" s="5">
        <f ca="1">+C$11+C$12*F1452</f>
        <v>-2.0187713671258926E-3</v>
      </c>
      <c r="Q1452" s="4">
        <f>C1452-15018.5</f>
        <v>35654.949800000002</v>
      </c>
    </row>
    <row r="1453" spans="1:31" x14ac:dyDescent="0.2">
      <c r="A1453" s="19" t="s">
        <v>2200</v>
      </c>
      <c r="B1453" s="59"/>
      <c r="C1453" s="60">
        <v>50673.464999999997</v>
      </c>
      <c r="D1453" s="60"/>
      <c r="E1453" s="3">
        <f>(C1453-C$7)/C$8</f>
        <v>-3079.9773046105711</v>
      </c>
      <c r="F1453" s="3">
        <f>ROUND(2*E1453,0)/2</f>
        <v>-3080</v>
      </c>
      <c r="G1453" s="3">
        <f>C1453-(C$7+C$8*F1453)</f>
        <v>1.3460000001941808E-2</v>
      </c>
      <c r="I1453" s="3">
        <f>G1453</f>
        <v>1.3460000001941808E-2</v>
      </c>
      <c r="O1453" s="5">
        <f ca="1">+C$11+C$12*F1453</f>
        <v>-2.0187713671258926E-3</v>
      </c>
      <c r="Q1453" s="4">
        <f>C1453-15018.5</f>
        <v>35654.964999999997</v>
      </c>
      <c r="AC1453" s="3" t="s">
        <v>2128</v>
      </c>
      <c r="AE1453" s="3" t="s">
        <v>2198</v>
      </c>
    </row>
    <row r="1454" spans="1:31" x14ac:dyDescent="0.2">
      <c r="A1454" s="19" t="s">
        <v>2200</v>
      </c>
      <c r="B1454" s="59"/>
      <c r="C1454" s="60">
        <v>50727.428</v>
      </c>
      <c r="D1454" s="60"/>
      <c r="E1454" s="3">
        <f>(C1454-C$7)/C$8</f>
        <v>-2988.9883521730872</v>
      </c>
      <c r="F1454" s="3">
        <f>ROUND(2*E1454,0)/2</f>
        <v>-2989</v>
      </c>
      <c r="G1454" s="3">
        <f>C1454-(C$7+C$8*F1454)</f>
        <v>6.9080000030226074E-3</v>
      </c>
      <c r="I1454" s="3">
        <f>G1454</f>
        <v>6.9080000030226074E-3</v>
      </c>
      <c r="O1454" s="5">
        <f ca="1">+C$11+C$12*F1454</f>
        <v>-2.0354803389942737E-3</v>
      </c>
      <c r="Q1454" s="4">
        <f>C1454-15018.5</f>
        <v>35708.928</v>
      </c>
    </row>
    <row r="1455" spans="1:31" x14ac:dyDescent="0.2">
      <c r="A1455" s="19" t="s">
        <v>2200</v>
      </c>
      <c r="B1455" s="59"/>
      <c r="C1455" s="60">
        <v>50749.362999999998</v>
      </c>
      <c r="D1455" s="60"/>
      <c r="E1455" s="3">
        <f>(C1455-C$7)/C$8</f>
        <v>-2952.0029608546679</v>
      </c>
      <c r="F1455" s="3">
        <f>ROUND(2*E1455,0)/2</f>
        <v>-2952</v>
      </c>
      <c r="G1455" s="3">
        <f>C1455-(C$7+C$8*F1455)</f>
        <v>-1.7559999978402629E-3</v>
      </c>
      <c r="I1455" s="3">
        <f>G1455</f>
        <v>-1.7559999978402629E-3</v>
      </c>
      <c r="O1455" s="5">
        <f ca="1">+C$11+C$12*F1455</f>
        <v>-2.042274096786912E-3</v>
      </c>
      <c r="Q1455" s="4">
        <f>C1455-15018.5</f>
        <v>35730.862999999998</v>
      </c>
      <c r="AC1455" s="3" t="s">
        <v>2140</v>
      </c>
    </row>
    <row r="1456" spans="1:31" x14ac:dyDescent="0.2">
      <c r="A1456" s="19" t="s">
        <v>2200</v>
      </c>
      <c r="B1456" s="59"/>
      <c r="C1456" s="60">
        <v>50752.328999999998</v>
      </c>
      <c r="D1456" s="60"/>
      <c r="E1456" s="3">
        <f>(C1456-C$7)/C$8</f>
        <v>-2947.0018817276809</v>
      </c>
      <c r="F1456" s="3">
        <f>ROUND(2*E1456,0)/2</f>
        <v>-2947</v>
      </c>
      <c r="G1456" s="3">
        <f>C1456-(C$7+C$8*F1456)</f>
        <v>-1.1159999994561076E-3</v>
      </c>
      <c r="I1456" s="3">
        <f>G1456</f>
        <v>-1.1159999994561076E-3</v>
      </c>
      <c r="O1456" s="5">
        <f ca="1">+C$11+C$12*F1456</f>
        <v>-2.0431921721642959E-3</v>
      </c>
      <c r="Q1456" s="4">
        <f>C1456-15018.5</f>
        <v>35733.828999999998</v>
      </c>
      <c r="AC1456" s="3" t="s">
        <v>2140</v>
      </c>
    </row>
    <row r="1457" spans="1:29" x14ac:dyDescent="0.2">
      <c r="A1457" s="19" t="s">
        <v>2278</v>
      </c>
      <c r="B1457" s="59"/>
      <c r="C1457" s="60">
        <v>50779.616999999998</v>
      </c>
      <c r="D1457" s="60"/>
      <c r="E1457" s="3">
        <f>(C1457-C$7)/C$8</f>
        <v>-2900.9906048506737</v>
      </c>
      <c r="F1457" s="3">
        <f>ROUND(2*E1457,0)/2</f>
        <v>-2901</v>
      </c>
      <c r="G1457" s="3">
        <f>C1457-(C$7+C$8*F1457)</f>
        <v>5.5720000018482096E-3</v>
      </c>
      <c r="I1457" s="3">
        <f>G1457</f>
        <v>5.5720000018482096E-3</v>
      </c>
      <c r="O1457" s="5">
        <f ca="1">+C$11+C$12*F1457</f>
        <v>-2.0516384656362246E-3</v>
      </c>
      <c r="Q1457" s="4">
        <f>C1457-15018.5</f>
        <v>35761.116999999998</v>
      </c>
      <c r="AC1457" s="3" t="s">
        <v>2149</v>
      </c>
    </row>
    <row r="1458" spans="1:29" x14ac:dyDescent="0.2">
      <c r="A1458" s="20" t="s">
        <v>2244</v>
      </c>
      <c r="B1458" s="64" t="s">
        <v>2245</v>
      </c>
      <c r="C1458" s="20">
        <v>50839.510540000003</v>
      </c>
      <c r="D1458" s="20">
        <v>8.0000000000000007E-5</v>
      </c>
      <c r="E1458" s="3">
        <f>(C1458-C$7)/C$8</f>
        <v>-2800.0019559176526</v>
      </c>
      <c r="F1458" s="3">
        <f>ROUND(2*E1458,0)/2</f>
        <v>-2800</v>
      </c>
      <c r="G1458" s="3">
        <f>C1458-(C$7+C$8*F1458)</f>
        <v>-1.159999992523808E-3</v>
      </c>
      <c r="J1458" s="3">
        <f>G1458</f>
        <v>-1.159999992523808E-3</v>
      </c>
      <c r="O1458" s="5">
        <f ca="1">+C$11+C$12*F1458</f>
        <v>-2.0701835882593728E-3</v>
      </c>
      <c r="Q1458" s="4">
        <f>C1458-15018.5</f>
        <v>35821.010540000003</v>
      </c>
      <c r="AC1458" s="3" t="s">
        <v>2149</v>
      </c>
    </row>
    <row r="1459" spans="1:29" x14ac:dyDescent="0.2">
      <c r="A1459" s="20" t="s">
        <v>2244</v>
      </c>
      <c r="B1459" s="64" t="s">
        <v>2245</v>
      </c>
      <c r="C1459" s="20">
        <v>50839.510649999997</v>
      </c>
      <c r="D1459" s="20">
        <v>1.7000000000000001E-4</v>
      </c>
      <c r="E1459" s="3">
        <f>(C1459-C$7)/C$8</f>
        <v>-2800.0017704427128</v>
      </c>
      <c r="F1459" s="3">
        <f>ROUND(2*E1459,0)/2</f>
        <v>-2800</v>
      </c>
      <c r="G1459" s="3">
        <f>C1459-(C$7+C$8*F1459)</f>
        <v>-1.0499999989406206E-3</v>
      </c>
      <c r="J1459" s="3">
        <f>G1459</f>
        <v>-1.0499999989406206E-3</v>
      </c>
      <c r="O1459" s="5">
        <f ca="1">+C$11+C$12*F1459</f>
        <v>-2.0701835882593728E-3</v>
      </c>
      <c r="Q1459" s="4">
        <f>C1459-15018.5</f>
        <v>35821.010649999997</v>
      </c>
    </row>
    <row r="1460" spans="1:29" x14ac:dyDescent="0.2">
      <c r="A1460" s="20" t="s">
        <v>2244</v>
      </c>
      <c r="B1460" s="64" t="s">
        <v>2245</v>
      </c>
      <c r="C1460" s="20">
        <v>50839.51107</v>
      </c>
      <c r="D1460" s="20">
        <v>1.1E-4</v>
      </c>
      <c r="E1460" s="3">
        <f>(C1460-C$7)/C$8</f>
        <v>-2800.0010622656214</v>
      </c>
      <c r="F1460" s="3">
        <f>ROUND(2*E1460,0)/2</f>
        <v>-2800</v>
      </c>
      <c r="G1460" s="3">
        <f>C1460-(C$7+C$8*F1460)</f>
        <v>-6.2999999499879777E-4</v>
      </c>
      <c r="J1460" s="3">
        <f>G1460</f>
        <v>-6.2999999499879777E-4</v>
      </c>
      <c r="O1460" s="5">
        <f ca="1">+C$11+C$12*F1460</f>
        <v>-2.0701835882593728E-3</v>
      </c>
      <c r="Q1460" s="4">
        <f>C1460-15018.5</f>
        <v>35821.01107</v>
      </c>
    </row>
    <row r="1461" spans="1:29" x14ac:dyDescent="0.2">
      <c r="A1461" s="20" t="s">
        <v>2244</v>
      </c>
      <c r="B1461" s="64" t="s">
        <v>2275</v>
      </c>
      <c r="C1461" s="20">
        <v>50849.299200000001</v>
      </c>
      <c r="D1461" s="20">
        <v>2.0000000000000001E-4</v>
      </c>
      <c r="E1461" s="3">
        <f>(C1461-C$7)/C$8</f>
        <v>-2783.4969447217131</v>
      </c>
      <c r="F1461" s="3">
        <f>ROUND(2*E1461,0)/2</f>
        <v>-2783.5</v>
      </c>
      <c r="G1461" s="3">
        <f>C1461-(C$7+C$8*F1461)</f>
        <v>1.81200000224635E-3</v>
      </c>
      <c r="J1461" s="3">
        <f>G1461</f>
        <v>1.81200000224635E-3</v>
      </c>
      <c r="O1461" s="5">
        <f ca="1">+C$11+C$12*F1461</f>
        <v>-2.0732132370047387E-3</v>
      </c>
      <c r="Q1461" s="4">
        <f>C1461-15018.5</f>
        <v>35830.799200000001</v>
      </c>
    </row>
    <row r="1462" spans="1:29" x14ac:dyDescent="0.2">
      <c r="A1462" s="20" t="s">
        <v>2244</v>
      </c>
      <c r="B1462" s="64" t="s">
        <v>2275</v>
      </c>
      <c r="C1462" s="20">
        <v>50849.300199999998</v>
      </c>
      <c r="D1462" s="20">
        <v>2.9999999999999997E-4</v>
      </c>
      <c r="E1462" s="3">
        <f>(C1462-C$7)/C$8</f>
        <v>-2783.4952585858027</v>
      </c>
      <c r="F1462" s="3">
        <f>ROUND(2*E1462,0)/2</f>
        <v>-2783.5</v>
      </c>
      <c r="G1462" s="3">
        <f>C1462-(C$7+C$8*F1462)</f>
        <v>2.8119999988120981E-3</v>
      </c>
      <c r="J1462" s="3">
        <f>G1462</f>
        <v>2.8119999988120981E-3</v>
      </c>
      <c r="O1462" s="5">
        <f ca="1">+C$11+C$12*F1462</f>
        <v>-2.0732132370047387E-3</v>
      </c>
      <c r="Q1462" s="4">
        <f>C1462-15018.5</f>
        <v>35830.800199999998</v>
      </c>
    </row>
    <row r="1463" spans="1:29" x14ac:dyDescent="0.2">
      <c r="A1463" s="20" t="s">
        <v>2244</v>
      </c>
      <c r="B1463" s="64" t="s">
        <v>2275</v>
      </c>
      <c r="C1463" s="20">
        <v>50849.3004</v>
      </c>
      <c r="D1463" s="20">
        <v>8.0000000000000004E-4</v>
      </c>
      <c r="E1463" s="3">
        <f>(C1463-C$7)/C$8</f>
        <v>-2783.494921358616</v>
      </c>
      <c r="F1463" s="3">
        <f>ROUND(2*E1463,0)/2</f>
        <v>-2783.5</v>
      </c>
      <c r="G1463" s="3">
        <f>C1463-(C$7+C$8*F1463)</f>
        <v>3.0120000010356307E-3</v>
      </c>
      <c r="J1463" s="3">
        <f>G1463</f>
        <v>3.0120000010356307E-3</v>
      </c>
      <c r="O1463" s="5">
        <f ca="1">+C$11+C$12*F1463</f>
        <v>-2.0732132370047387E-3</v>
      </c>
      <c r="Q1463" s="4">
        <f>C1463-15018.5</f>
        <v>35830.8004</v>
      </c>
    </row>
    <row r="1464" spans="1:29" x14ac:dyDescent="0.2">
      <c r="A1464" s="20" t="s">
        <v>2244</v>
      </c>
      <c r="B1464" s="64" t="s">
        <v>2245</v>
      </c>
      <c r="C1464" s="20">
        <v>50849.592989999997</v>
      </c>
      <c r="D1464" s="20">
        <v>6.0000000000000002E-5</v>
      </c>
      <c r="E1464" s="3">
        <f>(C1464-C$7)/C$8</f>
        <v>-2783.001574850945</v>
      </c>
      <c r="F1464" s="3">
        <f>ROUND(2*E1464,0)/2</f>
        <v>-2783</v>
      </c>
      <c r="G1464" s="3">
        <f>C1464-(C$7+C$8*F1464)</f>
        <v>-9.3400000332621858E-4</v>
      </c>
      <c r="J1464" s="3">
        <f>G1464</f>
        <v>-9.3400000332621858E-4</v>
      </c>
      <c r="O1464" s="5">
        <f ca="1">+C$11+C$12*F1464</f>
        <v>-2.073305044542477E-3</v>
      </c>
      <c r="Q1464" s="4">
        <f>C1464-15018.5</f>
        <v>35831.092989999997</v>
      </c>
    </row>
    <row r="1465" spans="1:29" x14ac:dyDescent="0.2">
      <c r="A1465" s="20" t="s">
        <v>2244</v>
      </c>
      <c r="B1465" s="64" t="s">
        <v>2245</v>
      </c>
      <c r="C1465" s="20">
        <v>50849.593139999997</v>
      </c>
      <c r="D1465" s="20">
        <v>1.3999999999999999E-4</v>
      </c>
      <c r="E1465" s="3">
        <f>(C1465-C$7)/C$8</f>
        <v>-2783.0013219305579</v>
      </c>
      <c r="F1465" s="3">
        <f>ROUND(2*E1465,0)/2</f>
        <v>-2783</v>
      </c>
      <c r="G1465" s="3">
        <f>C1465-(C$7+C$8*F1465)</f>
        <v>-7.8400000347755849E-4</v>
      </c>
      <c r="J1465" s="3">
        <f>G1465</f>
        <v>-7.8400000347755849E-4</v>
      </c>
      <c r="O1465" s="5">
        <f ca="1">+C$11+C$12*F1465</f>
        <v>-2.073305044542477E-3</v>
      </c>
      <c r="Q1465" s="4">
        <f>C1465-15018.5</f>
        <v>35831.093139999997</v>
      </c>
    </row>
    <row r="1466" spans="1:29" x14ac:dyDescent="0.2">
      <c r="A1466" s="19" t="s">
        <v>2278</v>
      </c>
      <c r="B1466" s="59"/>
      <c r="C1466" s="60">
        <v>50871.546999999999</v>
      </c>
      <c r="D1466" s="60"/>
      <c r="E1466" s="3">
        <f>(C1466-C$7)/C$8</f>
        <v>-2745.9841300887556</v>
      </c>
      <c r="F1466" s="3">
        <f>ROUND(2*E1466,0)/2</f>
        <v>-2746</v>
      </c>
      <c r="G1466" s="3">
        <f>C1466-(C$7+C$8*F1466)</f>
        <v>9.4119999994290993E-3</v>
      </c>
      <c r="I1466" s="3">
        <f>G1466</f>
        <v>9.4119999994290993E-3</v>
      </c>
      <c r="O1466" s="5">
        <f ca="1">+C$11+C$12*F1466</f>
        <v>-2.0800988023351153E-3</v>
      </c>
      <c r="Q1466" s="4">
        <f>C1466-15018.5</f>
        <v>35853.046999999999</v>
      </c>
    </row>
    <row r="1467" spans="1:29" x14ac:dyDescent="0.2">
      <c r="A1467" s="101" t="s">
        <v>2003</v>
      </c>
      <c r="B1467" s="102" t="s">
        <v>2245</v>
      </c>
      <c r="C1467" s="103">
        <v>50950.4018</v>
      </c>
      <c r="D1467" s="103" t="s">
        <v>2319</v>
      </c>
      <c r="E1467" s="19">
        <f>(C1467-C$7)/C$8</f>
        <v>-2613.024219656294</v>
      </c>
      <c r="F1467" s="3">
        <f>ROUND(2*E1467,0)/2</f>
        <v>-2613</v>
      </c>
      <c r="G1467" s="3">
        <f>C1467-(C$7+C$8*F1467)</f>
        <v>-1.4363999995111953E-2</v>
      </c>
      <c r="J1467" s="3">
        <f>G1467</f>
        <v>-1.4363999995111953E-2</v>
      </c>
      <c r="O1467" s="5">
        <f ca="1">+C$11+C$12*F1467</f>
        <v>-2.1045196073735187E-3</v>
      </c>
      <c r="Q1467" s="4">
        <f>C1467-15018.5</f>
        <v>35931.9018</v>
      </c>
    </row>
    <row r="1468" spans="1:29" x14ac:dyDescent="0.2">
      <c r="A1468" s="19" t="s">
        <v>2278</v>
      </c>
      <c r="B1468" s="59"/>
      <c r="C1468" s="60">
        <v>51012.69</v>
      </c>
      <c r="D1468" s="60"/>
      <c r="E1468" s="3">
        <f>(C1468-C$7)/C$8</f>
        <v>-2507.9978484905623</v>
      </c>
      <c r="F1468" s="3">
        <f>ROUND(2*E1468,0)/2</f>
        <v>-2508</v>
      </c>
      <c r="G1468" s="3">
        <f>C1468-(C$7+C$8*F1468)</f>
        <v>1.2760000026901253E-3</v>
      </c>
      <c r="I1468" s="3">
        <f>G1468</f>
        <v>1.2760000026901253E-3</v>
      </c>
      <c r="O1468" s="5">
        <f ca="1">+C$11+C$12*F1468</f>
        <v>-2.1237991902985738E-3</v>
      </c>
      <c r="Q1468" s="4">
        <f>C1468-15018.5</f>
        <v>35994.19</v>
      </c>
    </row>
    <row r="1469" spans="1:29" x14ac:dyDescent="0.2">
      <c r="A1469" s="101" t="s">
        <v>2003</v>
      </c>
      <c r="B1469" s="102" t="s">
        <v>2245</v>
      </c>
      <c r="C1469" s="103">
        <v>51014.468800000002</v>
      </c>
      <c r="D1469" s="103" t="s">
        <v>2319</v>
      </c>
      <c r="E1469" s="19">
        <f>(C1469-C$7)/C$8</f>
        <v>-2504.9985499231034</v>
      </c>
      <c r="F1469" s="3">
        <f>ROUND(2*E1469,0)/2</f>
        <v>-2505</v>
      </c>
      <c r="G1469" s="3">
        <f>C1469-(C$7+C$8*F1469)</f>
        <v>8.600000073784031E-4</v>
      </c>
      <c r="J1469" s="3">
        <f>G1469</f>
        <v>8.600000073784031E-4</v>
      </c>
      <c r="O1469" s="5">
        <f ca="1">+C$11+C$12*F1469</f>
        <v>-2.1243500355250036E-3</v>
      </c>
      <c r="Q1469" s="4">
        <f>C1469-15018.5</f>
        <v>35995.968800000002</v>
      </c>
    </row>
    <row r="1470" spans="1:29" x14ac:dyDescent="0.2">
      <c r="A1470" s="101" t="s">
        <v>2003</v>
      </c>
      <c r="B1470" s="102" t="s">
        <v>2245</v>
      </c>
      <c r="C1470" s="103">
        <v>51017.425799999997</v>
      </c>
      <c r="D1470" s="103" t="s">
        <v>2319</v>
      </c>
      <c r="E1470" s="19">
        <f>(C1470-C$7)/C$8</f>
        <v>-2500.0126460193701</v>
      </c>
      <c r="F1470" s="3">
        <f>ROUND(2*E1470,0)/2</f>
        <v>-2500</v>
      </c>
      <c r="G1470" s="3">
        <f>C1470-(C$7+C$8*F1470)</f>
        <v>-7.4999999997089617E-3</v>
      </c>
      <c r="J1470" s="3">
        <f>G1470</f>
        <v>-7.4999999997089617E-3</v>
      </c>
      <c r="O1470" s="5">
        <f ca="1">+C$11+C$12*F1470</f>
        <v>-2.1252681109023876E-3</v>
      </c>
      <c r="Q1470" s="4">
        <f>C1470-15018.5</f>
        <v>35998.925799999997</v>
      </c>
    </row>
    <row r="1471" spans="1:29" x14ac:dyDescent="0.2">
      <c r="A1471" s="19" t="s">
        <v>2277</v>
      </c>
      <c r="B1471" s="59" t="s">
        <v>2245</v>
      </c>
      <c r="C1471" s="60">
        <v>51017.433559999998</v>
      </c>
      <c r="D1471" s="60">
        <v>1.2999999999999999E-4</v>
      </c>
      <c r="E1471" s="3">
        <f>(C1471-C$7)/C$8</f>
        <v>-2499.9995616046608</v>
      </c>
      <c r="F1471" s="3">
        <f>ROUND(2*E1471,0)/2</f>
        <v>-2500</v>
      </c>
      <c r="G1471" s="3">
        <f>C1471-(C$7+C$8*F1471)</f>
        <v>2.6000000070780516E-4</v>
      </c>
      <c r="J1471" s="3">
        <f>G1471</f>
        <v>2.6000000070780516E-4</v>
      </c>
      <c r="O1471" s="5">
        <f ca="1">+C$11+C$12*F1471</f>
        <v>-2.1252681109023876E-3</v>
      </c>
      <c r="Q1471" s="4">
        <f>C1471-15018.5</f>
        <v>35998.933559999998</v>
      </c>
    </row>
    <row r="1472" spans="1:29" x14ac:dyDescent="0.2">
      <c r="A1472" s="101" t="s">
        <v>2003</v>
      </c>
      <c r="B1472" s="102" t="s">
        <v>2245</v>
      </c>
      <c r="C1472" s="103">
        <v>51036.412400000001</v>
      </c>
      <c r="D1472" s="103" t="s">
        <v>2319</v>
      </c>
      <c r="E1472" s="19">
        <f>(C1472-C$7)/C$8</f>
        <v>-2467.9986578358044</v>
      </c>
      <c r="F1472" s="3">
        <f>ROUND(2*E1472,0)/2</f>
        <v>-2468</v>
      </c>
      <c r="G1472" s="3">
        <f>C1472-(C$7+C$8*F1472)</f>
        <v>7.9600000753998756E-4</v>
      </c>
      <c r="J1472" s="3">
        <f>G1472</f>
        <v>7.9600000753998756E-4</v>
      </c>
      <c r="O1472" s="5">
        <f ca="1">+C$11+C$12*F1472</f>
        <v>-2.1311437933176423E-3</v>
      </c>
      <c r="Q1472" s="4">
        <f>C1472-15018.5</f>
        <v>36017.912400000001</v>
      </c>
    </row>
    <row r="1473" spans="1:17" x14ac:dyDescent="0.2">
      <c r="A1473" s="19" t="s">
        <v>2278</v>
      </c>
      <c r="B1473" s="59"/>
      <c r="C1473" s="60">
        <v>51041.754000000001</v>
      </c>
      <c r="D1473" s="60"/>
      <c r="E1473" s="3">
        <f>(C1473-C$7)/C$8</f>
        <v>-2458.9919942266642</v>
      </c>
      <c r="F1473" s="3">
        <f>ROUND(2*E1473,0)/2</f>
        <v>-2459</v>
      </c>
      <c r="G1473" s="3">
        <f>C1473-(C$7+C$8*F1473)</f>
        <v>4.7480000066570938E-3</v>
      </c>
      <c r="I1473" s="3">
        <f>G1473</f>
        <v>4.7480000066570938E-3</v>
      </c>
      <c r="O1473" s="5">
        <f ca="1">+C$11+C$12*F1473</f>
        <v>-2.1327963289969327E-3</v>
      </c>
      <c r="Q1473" s="4">
        <f>C1473-15018.5</f>
        <v>36023.254000000001</v>
      </c>
    </row>
    <row r="1474" spans="1:17" x14ac:dyDescent="0.2">
      <c r="A1474" s="101" t="s">
        <v>2003</v>
      </c>
      <c r="B1474" s="102" t="s">
        <v>2245</v>
      </c>
      <c r="C1474" s="103">
        <v>51043.522499999999</v>
      </c>
      <c r="D1474" s="103" t="s">
        <v>2319</v>
      </c>
      <c r="E1474" s="19">
        <f>(C1474-C$7)/C$8</f>
        <v>-2456.0100628591435</v>
      </c>
      <c r="F1474" s="3">
        <f>ROUND(2*E1474,0)/2</f>
        <v>-2456</v>
      </c>
      <c r="G1474" s="3">
        <f>C1474-(C$7+C$8*F1474)</f>
        <v>-5.9679999976651743E-3</v>
      </c>
      <c r="J1474" s="3">
        <f>G1474</f>
        <v>-5.9679999976651743E-3</v>
      </c>
      <c r="O1474" s="5">
        <f ca="1">+C$11+C$12*F1474</f>
        <v>-2.133347174223363E-3</v>
      </c>
      <c r="Q1474" s="4">
        <f>C1474-15018.5</f>
        <v>36025.022499999999</v>
      </c>
    </row>
    <row r="1475" spans="1:17" x14ac:dyDescent="0.2">
      <c r="A1475" s="101" t="s">
        <v>3256</v>
      </c>
      <c r="B1475" s="102" t="s">
        <v>2245</v>
      </c>
      <c r="C1475" s="103">
        <v>51077.328999999998</v>
      </c>
      <c r="D1475" s="103" t="s">
        <v>2319</v>
      </c>
      <c r="E1475" s="19">
        <f>(C1475-C$7)/C$8</f>
        <v>-2399.0077090134068</v>
      </c>
      <c r="F1475" s="3">
        <f>ROUND(2*E1475,0)/2</f>
        <v>-2399</v>
      </c>
      <c r="G1475" s="3">
        <f>C1475-(C$7+C$8*F1475)</f>
        <v>-4.571999998006504E-3</v>
      </c>
      <c r="I1475" s="3">
        <f>G1475</f>
        <v>-4.571999998006504E-3</v>
      </c>
      <c r="O1475" s="5">
        <f ca="1">+C$11+C$12*F1475</f>
        <v>-2.1438132335255358E-3</v>
      </c>
      <c r="Q1475" s="4">
        <f>C1475-15018.5</f>
        <v>36058.828999999998</v>
      </c>
    </row>
    <row r="1476" spans="1:17" x14ac:dyDescent="0.2">
      <c r="A1476" s="19" t="s">
        <v>2278</v>
      </c>
      <c r="B1476" s="59"/>
      <c r="C1476" s="60">
        <v>51088.61</v>
      </c>
      <c r="D1476" s="60"/>
      <c r="E1476" s="3">
        <f>(C1476-C$7)/C$8</f>
        <v>-2379.9864097445111</v>
      </c>
      <c r="F1476" s="3">
        <f>ROUND(2*E1476,0)/2</f>
        <v>-2380</v>
      </c>
      <c r="G1476" s="3">
        <f>C1476-(C$7+C$8*F1476)</f>
        <v>8.060000000114087E-3</v>
      </c>
      <c r="I1476" s="3">
        <f>G1476</f>
        <v>8.060000000114087E-3</v>
      </c>
      <c r="O1476" s="5">
        <f ca="1">+C$11+C$12*F1476</f>
        <v>-2.1473019199595932E-3</v>
      </c>
      <c r="Q1476" s="4">
        <f>C1476-15018.5</f>
        <v>36070.11</v>
      </c>
    </row>
    <row r="1477" spans="1:17" x14ac:dyDescent="0.2">
      <c r="A1477" s="19" t="s">
        <v>2277</v>
      </c>
      <c r="B1477" s="59" t="s">
        <v>2275</v>
      </c>
      <c r="C1477" s="60">
        <v>51137.530429999999</v>
      </c>
      <c r="D1477" s="60">
        <v>3.1E-4</v>
      </c>
      <c r="E1477" s="3">
        <f>(C1477-C$7)/C$8</f>
        <v>-2297.4999156932013</v>
      </c>
      <c r="F1477" s="3">
        <f>ROUND(2*E1477,0)/2</f>
        <v>-2297.5</v>
      </c>
      <c r="G1477" s="3">
        <f>C1477-(C$7+C$8*F1477)</f>
        <v>5.0000002374872565E-5</v>
      </c>
      <c r="J1477" s="3">
        <f>G1477</f>
        <v>5.0000002374872565E-5</v>
      </c>
      <c r="O1477" s="5">
        <f ca="1">+C$11+C$12*F1477</f>
        <v>-2.1624501636864223E-3</v>
      </c>
      <c r="Q1477" s="4">
        <f>C1477-15018.5</f>
        <v>36119.030429999999</v>
      </c>
    </row>
    <row r="1478" spans="1:17" x14ac:dyDescent="0.2">
      <c r="A1478" s="20" t="s">
        <v>2244</v>
      </c>
      <c r="B1478" s="64" t="s">
        <v>2275</v>
      </c>
      <c r="C1478" s="20">
        <v>51158.289400000001</v>
      </c>
      <c r="D1478" s="20">
        <v>5.0000000000000001E-4</v>
      </c>
      <c r="E1478" s="3">
        <f>(C1478-C$7)/C$8</f>
        <v>-2262.4974707961187</v>
      </c>
      <c r="F1478" s="3">
        <f>ROUND(2*E1478,0)/2</f>
        <v>-2262.5</v>
      </c>
      <c r="G1478" s="3">
        <f>C1478-(C$7+C$8*F1478)</f>
        <v>1.5000000057625584E-3</v>
      </c>
      <c r="J1478" s="3">
        <f>G1478</f>
        <v>1.5000000057625584E-3</v>
      </c>
      <c r="O1478" s="5">
        <f ca="1">+C$11+C$12*F1478</f>
        <v>-2.1688766913281073E-3</v>
      </c>
      <c r="Q1478" s="4">
        <f>C1478-15018.5</f>
        <v>36139.789400000001</v>
      </c>
    </row>
    <row r="1479" spans="1:17" x14ac:dyDescent="0.2">
      <c r="A1479" s="20" t="s">
        <v>2244</v>
      </c>
      <c r="B1479" s="64" t="s">
        <v>2275</v>
      </c>
      <c r="C1479" s="20">
        <v>51158.291899999997</v>
      </c>
      <c r="D1479" s="20">
        <v>2.9999999999999997E-4</v>
      </c>
      <c r="E1479" s="3">
        <f>(C1479-C$7)/C$8</f>
        <v>-2262.493255456337</v>
      </c>
      <c r="F1479" s="3">
        <f>ROUND(2*E1479,0)/2</f>
        <v>-2262.5</v>
      </c>
      <c r="G1479" s="3">
        <f>C1479-(C$7+C$8*F1479)</f>
        <v>4.0000000008149073E-3</v>
      </c>
      <c r="J1479" s="3">
        <f>G1479</f>
        <v>4.0000000008149073E-3</v>
      </c>
      <c r="O1479" s="5">
        <f ca="1">+C$11+C$12*F1479</f>
        <v>-2.1688766913281073E-3</v>
      </c>
      <c r="Q1479" s="4">
        <f>C1479-15018.5</f>
        <v>36139.791899999997</v>
      </c>
    </row>
    <row r="1480" spans="1:17" x14ac:dyDescent="0.2">
      <c r="A1480" s="20" t="s">
        <v>2244</v>
      </c>
      <c r="B1480" s="64" t="s">
        <v>2245</v>
      </c>
      <c r="C1480" s="20">
        <v>51160.364079999999</v>
      </c>
      <c r="D1480" s="20">
        <v>6.9999999999999994E-5</v>
      </c>
      <c r="E1480" s="3">
        <f>(C1480-C$7)/C$8</f>
        <v>-2258.9992783338243</v>
      </c>
      <c r="F1480" s="3">
        <f>ROUND(2*E1480,0)/2</f>
        <v>-2259</v>
      </c>
      <c r="G1480" s="3">
        <f>C1480-(C$7+C$8*F1480)</f>
        <v>4.2799999937415123E-4</v>
      </c>
      <c r="J1480" s="3">
        <f>G1480</f>
        <v>4.2799999937415123E-4</v>
      </c>
      <c r="O1480" s="5">
        <f ca="1">+C$11+C$12*F1480</f>
        <v>-2.1695193440922759E-3</v>
      </c>
      <c r="Q1480" s="4">
        <f>C1480-15018.5</f>
        <v>36141.864079999999</v>
      </c>
    </row>
    <row r="1481" spans="1:17" x14ac:dyDescent="0.2">
      <c r="A1481" s="20" t="s">
        <v>2244</v>
      </c>
      <c r="B1481" s="64" t="s">
        <v>2245</v>
      </c>
      <c r="C1481" s="20">
        <v>51160.364119999998</v>
      </c>
      <c r="D1481" s="20">
        <v>1E-4</v>
      </c>
      <c r="E1481" s="3">
        <f>(C1481-C$7)/C$8</f>
        <v>-2258.9992108883894</v>
      </c>
      <c r="F1481" s="3">
        <f>ROUND(2*E1481,0)/2</f>
        <v>-2259</v>
      </c>
      <c r="G1481" s="3">
        <f>C1481-(C$7+C$8*F1481)</f>
        <v>4.6799999836366624E-4</v>
      </c>
      <c r="J1481" s="3">
        <f>G1481</f>
        <v>4.6799999836366624E-4</v>
      </c>
      <c r="O1481" s="5">
        <f ca="1">+C$11+C$12*F1481</f>
        <v>-2.1695193440922759E-3</v>
      </c>
      <c r="Q1481" s="4">
        <f>C1481-15018.5</f>
        <v>36141.864119999998</v>
      </c>
    </row>
    <row r="1482" spans="1:17" x14ac:dyDescent="0.2">
      <c r="A1482" s="20" t="s">
        <v>2244</v>
      </c>
      <c r="B1482" s="64" t="s">
        <v>2245</v>
      </c>
      <c r="C1482" s="20">
        <v>51160.36419</v>
      </c>
      <c r="D1482" s="20">
        <v>6.0000000000000002E-5</v>
      </c>
      <c r="E1482" s="3">
        <f>(C1482-C$7)/C$8</f>
        <v>-2258.9990928588718</v>
      </c>
      <c r="F1482" s="3">
        <f>ROUND(2*E1482,0)/2</f>
        <v>-2259</v>
      </c>
      <c r="G1482" s="3">
        <f>C1482-(C$7+C$8*F1482)</f>
        <v>5.380000002332963E-4</v>
      </c>
      <c r="J1482" s="3">
        <f>G1482</f>
        <v>5.380000002332963E-4</v>
      </c>
      <c r="O1482" s="5">
        <f ca="1">+C$11+C$12*F1482</f>
        <v>-2.1695193440922759E-3</v>
      </c>
      <c r="Q1482" s="4">
        <f>C1482-15018.5</f>
        <v>36141.86419</v>
      </c>
    </row>
    <row r="1483" spans="1:17" x14ac:dyDescent="0.2">
      <c r="A1483" s="20" t="s">
        <v>2244</v>
      </c>
      <c r="B1483" s="64" t="s">
        <v>2245</v>
      </c>
      <c r="C1483" s="20">
        <v>51166.294179999997</v>
      </c>
      <c r="D1483" s="20">
        <v>8.0000000000000007E-5</v>
      </c>
      <c r="E1483" s="3">
        <f>(C1483-C$7)/C$8</f>
        <v>-2249.0003237380961</v>
      </c>
      <c r="F1483" s="3">
        <f>ROUND(2*E1483,0)/2</f>
        <v>-2249</v>
      </c>
      <c r="G1483" s="3">
        <f>C1483-(C$7+C$8*F1483)</f>
        <v>-1.919999995152466E-4</v>
      </c>
      <c r="J1483" s="3">
        <f>G1483</f>
        <v>-1.919999995152466E-4</v>
      </c>
      <c r="O1483" s="5">
        <f ca="1">+C$11+C$12*F1483</f>
        <v>-2.1713554948470429E-3</v>
      </c>
      <c r="Q1483" s="4">
        <f>C1483-15018.5</f>
        <v>36147.794179999997</v>
      </c>
    </row>
    <row r="1484" spans="1:17" x14ac:dyDescent="0.2">
      <c r="A1484" s="20" t="s">
        <v>2244</v>
      </c>
      <c r="B1484" s="64" t="s">
        <v>2245</v>
      </c>
      <c r="C1484" s="20">
        <v>51166.294410000002</v>
      </c>
      <c r="D1484" s="20">
        <v>1.3999999999999999E-4</v>
      </c>
      <c r="E1484" s="3">
        <f>(C1484-C$7)/C$8</f>
        <v>-2248.9999359268268</v>
      </c>
      <c r="F1484" s="3">
        <f>ROUND(2*E1484,0)/2</f>
        <v>-2249</v>
      </c>
      <c r="G1484" s="3">
        <f>C1484-(C$7+C$8*F1484)</f>
        <v>3.8000005588401109E-5</v>
      </c>
      <c r="J1484" s="3">
        <f>G1484</f>
        <v>3.8000005588401109E-5</v>
      </c>
      <c r="O1484" s="5">
        <f ca="1">+C$11+C$12*F1484</f>
        <v>-2.1713554948470429E-3</v>
      </c>
      <c r="Q1484" s="4">
        <f>C1484-15018.5</f>
        <v>36147.794410000002</v>
      </c>
    </row>
    <row r="1485" spans="1:17" x14ac:dyDescent="0.2">
      <c r="A1485" s="20" t="s">
        <v>2244</v>
      </c>
      <c r="B1485" s="64" t="s">
        <v>2245</v>
      </c>
      <c r="C1485" s="20">
        <v>51166.294500000004</v>
      </c>
      <c r="D1485" s="20">
        <v>2.7999999999999998E-4</v>
      </c>
      <c r="E1485" s="3">
        <f>(C1485-C$7)/C$8</f>
        <v>-2248.9997841745917</v>
      </c>
      <c r="F1485" s="3">
        <f>ROUND(2*E1485,0)/2</f>
        <v>-2249</v>
      </c>
      <c r="G1485" s="3">
        <f>C1485-(C$7+C$8*F1485)</f>
        <v>1.2800000695278868E-4</v>
      </c>
      <c r="J1485" s="3">
        <f>G1485</f>
        <v>1.2800000695278868E-4</v>
      </c>
      <c r="O1485" s="5">
        <f ca="1">+C$11+C$12*F1485</f>
        <v>-2.1713554948470429E-3</v>
      </c>
      <c r="Q1485" s="4">
        <f>C1485-15018.5</f>
        <v>36147.794500000004</v>
      </c>
    </row>
    <row r="1486" spans="1:17" x14ac:dyDescent="0.2">
      <c r="A1486" s="20" t="s">
        <v>2244</v>
      </c>
      <c r="B1486" s="64" t="s">
        <v>2275</v>
      </c>
      <c r="C1486" s="20">
        <v>51166.5939</v>
      </c>
      <c r="D1486" s="20">
        <v>2.0000000000000001E-4</v>
      </c>
      <c r="E1486" s="3">
        <f>(C1486-C$7)/C$8</f>
        <v>-2248.4949550813349</v>
      </c>
      <c r="F1486" s="3">
        <f>ROUND(2*E1486,0)/2</f>
        <v>-2248.5</v>
      </c>
      <c r="G1486" s="3">
        <f>C1486-(C$7+C$8*F1486)</f>
        <v>2.9920000015408732E-3</v>
      </c>
      <c r="J1486" s="3">
        <f>G1486</f>
        <v>2.9920000015408732E-3</v>
      </c>
      <c r="O1486" s="5">
        <f ca="1">+C$11+C$12*F1486</f>
        <v>-2.1714473023847812E-3</v>
      </c>
      <c r="Q1486" s="4">
        <f>C1486-15018.5</f>
        <v>36148.0939</v>
      </c>
    </row>
    <row r="1487" spans="1:17" x14ac:dyDescent="0.2">
      <c r="A1487" s="20" t="s">
        <v>2244</v>
      </c>
      <c r="B1487" s="64" t="s">
        <v>2275</v>
      </c>
      <c r="C1487" s="20">
        <v>51166.596299999997</v>
      </c>
      <c r="D1487" s="20">
        <v>8.0000000000000004E-4</v>
      </c>
      <c r="E1487" s="3">
        <f>(C1487-C$7)/C$8</f>
        <v>-2248.4909083551402</v>
      </c>
      <c r="F1487" s="3">
        <f>ROUND(2*E1487,0)/2</f>
        <v>-2248.5</v>
      </c>
      <c r="G1487" s="3">
        <f>C1487-(C$7+C$8*F1487)</f>
        <v>5.3919999991194345E-3</v>
      </c>
      <c r="J1487" s="3">
        <f>G1487</f>
        <v>5.3919999991194345E-3</v>
      </c>
      <c r="O1487" s="5">
        <f ca="1">+C$11+C$12*F1487</f>
        <v>-2.1714473023847812E-3</v>
      </c>
      <c r="Q1487" s="4">
        <f>C1487-15018.5</f>
        <v>36148.096299999997</v>
      </c>
    </row>
    <row r="1488" spans="1:17" x14ac:dyDescent="0.2">
      <c r="A1488" s="20" t="s">
        <v>2244</v>
      </c>
      <c r="B1488" s="64" t="s">
        <v>2275</v>
      </c>
      <c r="C1488" s="20">
        <v>51166.597699999998</v>
      </c>
      <c r="D1488" s="20">
        <v>8.0000000000000004E-4</v>
      </c>
      <c r="E1488" s="3">
        <f>(C1488-C$7)/C$8</f>
        <v>-2248.4885477648559</v>
      </c>
      <c r="F1488" s="3">
        <f>ROUND(2*E1488,0)/2</f>
        <v>-2248.5</v>
      </c>
      <c r="G1488" s="3">
        <f>C1488-(C$7+C$8*F1488)</f>
        <v>6.7920000001322478E-3</v>
      </c>
      <c r="J1488" s="3">
        <f>G1488</f>
        <v>6.7920000001322478E-3</v>
      </c>
      <c r="O1488" s="5">
        <f ca="1">+C$11+C$12*F1488</f>
        <v>-2.1714473023847812E-3</v>
      </c>
      <c r="Q1488" s="4">
        <f>C1488-15018.5</f>
        <v>36148.097699999998</v>
      </c>
    </row>
    <row r="1489" spans="1:17" x14ac:dyDescent="0.2">
      <c r="A1489" s="20" t="s">
        <v>2244</v>
      </c>
      <c r="B1489" s="64" t="s">
        <v>2245</v>
      </c>
      <c r="C1489" s="20">
        <v>51179.343030000004</v>
      </c>
      <c r="D1489" s="20">
        <v>1.2999999999999999E-4</v>
      </c>
      <c r="E1489" s="3">
        <f>(C1489-C$7)/C$8</f>
        <v>-2226.9981890900153</v>
      </c>
      <c r="F1489" s="3">
        <f>ROUND(2*E1489,0)/2</f>
        <v>-2227</v>
      </c>
      <c r="G1489" s="3">
        <f>C1489-(C$7+C$8*F1489)</f>
        <v>1.0740000070654787E-3</v>
      </c>
      <c r="J1489" s="3">
        <f>G1489</f>
        <v>1.0740000070654787E-3</v>
      </c>
      <c r="O1489" s="5">
        <f ca="1">+C$11+C$12*F1489</f>
        <v>-2.1753950265075307E-3</v>
      </c>
      <c r="Q1489" s="4">
        <f>C1489-15018.5</f>
        <v>36160.843030000004</v>
      </c>
    </row>
    <row r="1490" spans="1:17" x14ac:dyDescent="0.2">
      <c r="A1490" s="20" t="s">
        <v>2244</v>
      </c>
      <c r="B1490" s="64" t="s">
        <v>2245</v>
      </c>
      <c r="C1490" s="20">
        <v>51179.343370000002</v>
      </c>
      <c r="D1490" s="20">
        <v>2.2000000000000001E-4</v>
      </c>
      <c r="E1490" s="3">
        <f>(C1490-C$7)/C$8</f>
        <v>-2226.9976158038062</v>
      </c>
      <c r="F1490" s="3">
        <f>ROUND(2*E1490,0)/2</f>
        <v>-2227</v>
      </c>
      <c r="G1490" s="3">
        <f>C1490-(C$7+C$8*F1490)</f>
        <v>1.4140000057523139E-3</v>
      </c>
      <c r="J1490" s="3">
        <f>G1490</f>
        <v>1.4140000057523139E-3</v>
      </c>
      <c r="O1490" s="5">
        <f ca="1">+C$11+C$12*F1490</f>
        <v>-2.1753950265075307E-3</v>
      </c>
      <c r="Q1490" s="4">
        <f>C1490-15018.5</f>
        <v>36160.843370000002</v>
      </c>
    </row>
    <row r="1491" spans="1:17" x14ac:dyDescent="0.2">
      <c r="A1491" s="20" t="s">
        <v>2244</v>
      </c>
      <c r="B1491" s="64" t="s">
        <v>2245</v>
      </c>
      <c r="C1491" s="20">
        <v>51179.34403</v>
      </c>
      <c r="D1491" s="20">
        <v>1.4999999999999999E-4</v>
      </c>
      <c r="E1491" s="3">
        <f>(C1491-C$7)/C$8</f>
        <v>-2226.9965029541049</v>
      </c>
      <c r="F1491" s="3">
        <f>ROUND(2*E1491,0)/2</f>
        <v>-2227</v>
      </c>
      <c r="G1491" s="3">
        <f>C1491-(C$7+C$8*F1491)</f>
        <v>2.0740000036312267E-3</v>
      </c>
      <c r="J1491" s="3">
        <f>G1491</f>
        <v>2.0740000036312267E-3</v>
      </c>
      <c r="O1491" s="5">
        <f ca="1">+C$11+C$12*F1491</f>
        <v>-2.1753950265075307E-3</v>
      </c>
      <c r="Q1491" s="4">
        <f>C1491-15018.5</f>
        <v>36160.84403</v>
      </c>
    </row>
    <row r="1492" spans="1:17" x14ac:dyDescent="0.2">
      <c r="A1492" s="101" t="s">
        <v>3256</v>
      </c>
      <c r="B1492" s="102" t="s">
        <v>2245</v>
      </c>
      <c r="C1492" s="103">
        <v>51185.267</v>
      </c>
      <c r="D1492" s="103" t="s">
        <v>2319</v>
      </c>
      <c r="E1492" s="19">
        <f>(C1492-C$7)/C$8</f>
        <v>-2217.009570507455</v>
      </c>
      <c r="F1492" s="3">
        <f>ROUND(2*E1492,0)/2</f>
        <v>-2217</v>
      </c>
      <c r="G1492" s="3">
        <f>C1492-(C$7+C$8*F1492)</f>
        <v>-5.6760000006761402E-3</v>
      </c>
      <c r="I1492" s="3">
        <f>G1492</f>
        <v>-5.6760000006761402E-3</v>
      </c>
      <c r="O1492" s="5">
        <f ca="1">+C$11+C$12*F1492</f>
        <v>-2.1772311772622977E-3</v>
      </c>
      <c r="Q1492" s="4">
        <f>C1492-15018.5</f>
        <v>36166.767</v>
      </c>
    </row>
    <row r="1493" spans="1:17" x14ac:dyDescent="0.2">
      <c r="A1493" s="19" t="s">
        <v>2278</v>
      </c>
      <c r="B1493" s="59"/>
      <c r="C1493" s="60">
        <v>51257.625999999997</v>
      </c>
      <c r="D1493" s="60"/>
      <c r="E1493" s="3">
        <f>(C1493-C$7)/C$8</f>
        <v>-2095.0024617584386</v>
      </c>
      <c r="F1493" s="3">
        <f>ROUND(2*E1493,0)/2</f>
        <v>-2095</v>
      </c>
      <c r="G1493" s="3">
        <f>C1493-(C$7+C$8*F1493)</f>
        <v>-1.4599999994970858E-3</v>
      </c>
      <c r="I1493" s="3">
        <f>G1493</f>
        <v>-1.4599999994970858E-3</v>
      </c>
      <c r="O1493" s="5">
        <f ca="1">+C$11+C$12*F1493</f>
        <v>-2.199632216470457E-3</v>
      </c>
      <c r="Q1493" s="4">
        <f>C1493-15018.5</f>
        <v>36239.125999999997</v>
      </c>
    </row>
    <row r="1494" spans="1:17" x14ac:dyDescent="0.2">
      <c r="A1494" s="19" t="s">
        <v>2278</v>
      </c>
      <c r="B1494" s="59"/>
      <c r="C1494" s="60">
        <v>51260.59</v>
      </c>
      <c r="D1494" s="60"/>
      <c r="E1494" s="3">
        <f>(C1494-C$7)/C$8</f>
        <v>-2090.0047549032843</v>
      </c>
      <c r="F1494" s="3">
        <f>ROUND(2*E1494,0)/2</f>
        <v>-2090</v>
      </c>
      <c r="G1494" s="3">
        <f>C1494-(C$7+C$8*F1494)</f>
        <v>-2.8200000015203841E-3</v>
      </c>
      <c r="I1494" s="3">
        <f>G1494</f>
        <v>-2.8200000015203841E-3</v>
      </c>
      <c r="O1494" s="5">
        <f ca="1">+C$11+C$12*F1494</f>
        <v>-2.2005502918478405E-3</v>
      </c>
      <c r="Q1494" s="4">
        <f>C1494-15018.5</f>
        <v>36242.089999999997</v>
      </c>
    </row>
    <row r="1495" spans="1:17" x14ac:dyDescent="0.2">
      <c r="A1495" s="101" t="s">
        <v>2003</v>
      </c>
      <c r="B1495" s="102" t="s">
        <v>2245</v>
      </c>
      <c r="C1495" s="103">
        <v>51323.459199999998</v>
      </c>
      <c r="D1495" s="103" t="s">
        <v>2319</v>
      </c>
      <c r="E1495" s="19">
        <f>(C1495-C$7)/C$8</f>
        <v>-1983.9987387703343</v>
      </c>
      <c r="F1495" s="3">
        <f>ROUND(2*E1495,0)/2</f>
        <v>-1984</v>
      </c>
      <c r="G1495" s="3">
        <f>C1495-(C$7+C$8*F1495)</f>
        <v>7.479999985662289E-4</v>
      </c>
      <c r="J1495" s="3">
        <f>G1495</f>
        <v>7.479999985662289E-4</v>
      </c>
      <c r="O1495" s="5">
        <f ca="1">+C$11+C$12*F1495</f>
        <v>-2.2200134898483726E-3</v>
      </c>
      <c r="Q1495" s="4">
        <f>C1495-15018.5</f>
        <v>36304.959199999998</v>
      </c>
    </row>
    <row r="1496" spans="1:17" x14ac:dyDescent="0.2">
      <c r="A1496" s="101" t="s">
        <v>2003</v>
      </c>
      <c r="B1496" s="102" t="s">
        <v>2245</v>
      </c>
      <c r="C1496" s="103">
        <v>51323.459900000002</v>
      </c>
      <c r="D1496" s="103" t="s">
        <v>2319</v>
      </c>
      <c r="E1496" s="19">
        <f>(C1496-C$7)/C$8</f>
        <v>-1983.997558475186</v>
      </c>
      <c r="F1496" s="3">
        <f>ROUND(2*E1496,0)/2</f>
        <v>-1984</v>
      </c>
      <c r="G1496" s="3">
        <f>C1496-(C$7+C$8*F1496)</f>
        <v>1.4480000027106144E-3</v>
      </c>
      <c r="J1496" s="3">
        <f>G1496</f>
        <v>1.4480000027106144E-3</v>
      </c>
      <c r="O1496" s="5">
        <f ca="1">+C$11+C$12*F1496</f>
        <v>-2.2200134898483726E-3</v>
      </c>
      <c r="Q1496" s="4">
        <f>C1496-15018.5</f>
        <v>36304.959900000002</v>
      </c>
    </row>
    <row r="1497" spans="1:17" x14ac:dyDescent="0.2">
      <c r="A1497" s="101" t="s">
        <v>2003</v>
      </c>
      <c r="B1497" s="102" t="s">
        <v>2245</v>
      </c>
      <c r="C1497" s="103">
        <v>51432.583200000001</v>
      </c>
      <c r="D1497" s="103" t="s">
        <v>2319</v>
      </c>
      <c r="E1497" s="19">
        <f>(C1497-C$7)/C$8</f>
        <v>-1800.0008430679516</v>
      </c>
      <c r="F1497" s="3">
        <f>ROUND(2*E1497,0)/2</f>
        <v>-1800</v>
      </c>
      <c r="G1497" s="3">
        <f>C1497-(C$7+C$8*F1497)</f>
        <v>-4.999999946448952E-4</v>
      </c>
      <c r="J1497" s="3">
        <f>G1497</f>
        <v>-4.999999946448952E-4</v>
      </c>
      <c r="O1497" s="5">
        <f ca="1">+C$11+C$12*F1497</f>
        <v>-2.2537986637360882E-3</v>
      </c>
      <c r="Q1497" s="4">
        <f>C1497-15018.5</f>
        <v>36414.083200000001</v>
      </c>
    </row>
    <row r="1498" spans="1:17" x14ac:dyDescent="0.2">
      <c r="A1498" s="19" t="s">
        <v>2246</v>
      </c>
      <c r="B1498" s="59" t="s">
        <v>2245</v>
      </c>
      <c r="C1498" s="60">
        <v>51435.548929999997</v>
      </c>
      <c r="D1498" s="60">
        <v>9.0000000000000006E-5</v>
      </c>
      <c r="E1498" s="3">
        <f>(C1498-C$7)/C$8</f>
        <v>-1795.0002191976691</v>
      </c>
      <c r="F1498" s="3">
        <f>ROUND(2*E1498,0)/2</f>
        <v>-1795</v>
      </c>
      <c r="G1498" s="3">
        <f>C1498-(C$7+C$8*F1498)</f>
        <v>-1.3000000035390258E-4</v>
      </c>
      <c r="J1498" s="3">
        <f>G1498</f>
        <v>-1.3000000035390258E-4</v>
      </c>
      <c r="O1498" s="5">
        <f ca="1">+C$11+C$12*F1498</f>
        <v>-2.2547167391134717E-3</v>
      </c>
      <c r="Q1498" s="4">
        <f>C1498-15018.5</f>
        <v>36417.048929999997</v>
      </c>
    </row>
    <row r="1499" spans="1:17" x14ac:dyDescent="0.2">
      <c r="A1499" s="19" t="s">
        <v>2246</v>
      </c>
      <c r="B1499" s="59" t="s">
        <v>2245</v>
      </c>
      <c r="C1499" s="60">
        <v>51435.54909</v>
      </c>
      <c r="D1499" s="60">
        <v>3.0000000000000001E-5</v>
      </c>
      <c r="E1499" s="3">
        <f>(C1499-C$7)/C$8</f>
        <v>-1794.9999494159169</v>
      </c>
      <c r="F1499" s="3">
        <f>ROUND(2*E1499,0)/2</f>
        <v>-1795</v>
      </c>
      <c r="G1499" s="3">
        <f>C1499-(C$7+C$8*F1499)</f>
        <v>3.0000002880115062E-5</v>
      </c>
      <c r="J1499" s="3">
        <f>G1499</f>
        <v>3.0000002880115062E-5</v>
      </c>
      <c r="O1499" s="5">
        <f ca="1">+C$11+C$12*F1499</f>
        <v>-2.2547167391134717E-3</v>
      </c>
      <c r="Q1499" s="4">
        <f>C1499-15018.5</f>
        <v>36417.04909</v>
      </c>
    </row>
    <row r="1500" spans="1:17" x14ac:dyDescent="0.2">
      <c r="A1500" s="101" t="s">
        <v>3322</v>
      </c>
      <c r="B1500" s="102" t="s">
        <v>2245</v>
      </c>
      <c r="C1500" s="103">
        <v>51467.572999999997</v>
      </c>
      <c r="D1500" s="103" t="s">
        <v>2319</v>
      </c>
      <c r="E1500" s="19">
        <f>(C1500-C$7)/C$8</f>
        <v>-1741.0032845927653</v>
      </c>
      <c r="F1500" s="3">
        <f>ROUND(2*E1500,0)/2</f>
        <v>-1741</v>
      </c>
      <c r="G1500" s="3">
        <f>C1500-(C$7+C$8*F1500)</f>
        <v>-1.9479999973555095E-3</v>
      </c>
      <c r="I1500" s="3">
        <f>G1500</f>
        <v>-1.9479999973555095E-3</v>
      </c>
      <c r="O1500" s="5">
        <f ca="1">+C$11+C$12*F1500</f>
        <v>-2.2646319531892142E-3</v>
      </c>
      <c r="Q1500" s="4">
        <f>C1500-15018.5</f>
        <v>36449.072999999997</v>
      </c>
    </row>
    <row r="1501" spans="1:17" x14ac:dyDescent="0.2">
      <c r="A1501" s="19" t="s">
        <v>2246</v>
      </c>
      <c r="B1501" s="59" t="s">
        <v>2245</v>
      </c>
      <c r="C1501" s="60">
        <v>51536.371780000001</v>
      </c>
      <c r="D1501" s="60">
        <v>5.0000000000000002E-5</v>
      </c>
      <c r="E1501" s="3">
        <f>(C1501-C$7)/C$8</f>
        <v>-1624.9991906547534</v>
      </c>
      <c r="F1501" s="3">
        <f>ROUND(2*E1501,0)/2</f>
        <v>-1625</v>
      </c>
      <c r="G1501" s="3">
        <f>C1501-(C$7+C$8*F1501)</f>
        <v>4.8000000242609531E-4</v>
      </c>
      <c r="J1501" s="3">
        <f>G1501</f>
        <v>4.8000000242609531E-4</v>
      </c>
      <c r="O1501" s="5">
        <f ca="1">+C$11+C$12*F1501</f>
        <v>-2.2859313019445134E-3</v>
      </c>
      <c r="Q1501" s="4">
        <f>C1501-15018.5</f>
        <v>36517.871780000001</v>
      </c>
    </row>
    <row r="1502" spans="1:17" x14ac:dyDescent="0.2">
      <c r="A1502" s="19" t="s">
        <v>2246</v>
      </c>
      <c r="B1502" s="59" t="s">
        <v>2245</v>
      </c>
      <c r="C1502" s="60">
        <v>51536.372089999997</v>
      </c>
      <c r="D1502" s="60">
        <v>2.0000000000000002E-5</v>
      </c>
      <c r="E1502" s="3">
        <f>(C1502-C$7)/C$8</f>
        <v>-1624.9986679526264</v>
      </c>
      <c r="F1502" s="3">
        <f>ROUND(2*E1502,0)/2</f>
        <v>-1625</v>
      </c>
      <c r="G1502" s="3">
        <f>C1502-(C$7+C$8*F1502)</f>
        <v>7.8999999823281541E-4</v>
      </c>
      <c r="J1502" s="3">
        <f>G1502</f>
        <v>7.8999999823281541E-4</v>
      </c>
      <c r="O1502" s="5">
        <f ca="1">+C$11+C$12*F1502</f>
        <v>-2.2859313019445134E-3</v>
      </c>
      <c r="Q1502" s="4">
        <f>C1502-15018.5</f>
        <v>36517.872089999997</v>
      </c>
    </row>
    <row r="1503" spans="1:17" x14ac:dyDescent="0.2">
      <c r="A1503" s="19" t="s">
        <v>2246</v>
      </c>
      <c r="B1503" s="59" t="s">
        <v>2245</v>
      </c>
      <c r="C1503" s="60">
        <v>51536.372380000001</v>
      </c>
      <c r="D1503" s="60">
        <v>4.0000000000000003E-5</v>
      </c>
      <c r="E1503" s="3">
        <f>(C1503-C$7)/C$8</f>
        <v>-1624.9981789732046</v>
      </c>
      <c r="F1503" s="3">
        <f>ROUND(2*E1503,0)/2</f>
        <v>-1625</v>
      </c>
      <c r="G1503" s="3">
        <f>C1503-(C$7+C$8*F1503)</f>
        <v>1.0800000018207356E-3</v>
      </c>
      <c r="J1503" s="3">
        <f>G1503</f>
        <v>1.0800000018207356E-3</v>
      </c>
      <c r="O1503" s="5">
        <f ca="1">+C$11+C$12*F1503</f>
        <v>-2.2859313019445134E-3</v>
      </c>
      <c r="Q1503" s="4">
        <f>C1503-15018.5</f>
        <v>36517.872380000001</v>
      </c>
    </row>
    <row r="1504" spans="1:17" x14ac:dyDescent="0.2">
      <c r="A1504" s="101" t="s">
        <v>3322</v>
      </c>
      <c r="B1504" s="102" t="s">
        <v>2245</v>
      </c>
      <c r="C1504" s="103">
        <v>51544.688999999998</v>
      </c>
      <c r="D1504" s="103" t="s">
        <v>2319</v>
      </c>
      <c r="E1504" s="19">
        <f>(C1504-C$7)/C$8</f>
        <v>-1610.9752272911194</v>
      </c>
      <c r="F1504" s="3">
        <f>ROUND(2*E1504,0)/2</f>
        <v>-1611</v>
      </c>
      <c r="G1504" s="3">
        <f>C1504-(C$7+C$8*F1504)</f>
        <v>1.4692000004288275E-2</v>
      </c>
      <c r="I1504" s="3">
        <f>G1504</f>
        <v>1.4692000004288275E-2</v>
      </c>
      <c r="O1504" s="5">
        <f ca="1">+C$11+C$12*F1504</f>
        <v>-2.2885019130011873E-3</v>
      </c>
      <c r="Q1504" s="4">
        <f>C1504-15018.5</f>
        <v>36526.188999999998</v>
      </c>
    </row>
    <row r="1505" spans="1:17" x14ac:dyDescent="0.2">
      <c r="A1505" s="19" t="s">
        <v>2246</v>
      </c>
      <c r="B1505" s="59" t="s">
        <v>2275</v>
      </c>
      <c r="C1505" s="60">
        <v>51550.309600000001</v>
      </c>
      <c r="D1505" s="60">
        <v>2.9999999999999997E-4</v>
      </c>
      <c r="E1505" s="3">
        <f>(C1505-C$7)/C$8</f>
        <v>-1601.4981317613995</v>
      </c>
      <c r="F1505" s="3">
        <f>ROUND(2*E1505,0)/2</f>
        <v>-1601.5</v>
      </c>
      <c r="G1505" s="3">
        <f>C1505-(C$7+C$8*F1505)</f>
        <v>1.1080000040237792E-3</v>
      </c>
      <c r="J1505" s="3">
        <f>G1505</f>
        <v>1.1080000040237792E-3</v>
      </c>
      <c r="O1505" s="5">
        <f ca="1">+C$11+C$12*F1505</f>
        <v>-2.290246256218216E-3</v>
      </c>
      <c r="Q1505" s="4">
        <f>C1505-15018.5</f>
        <v>36531.809600000001</v>
      </c>
    </row>
    <row r="1506" spans="1:17" x14ac:dyDescent="0.2">
      <c r="A1506" s="19" t="s">
        <v>2246</v>
      </c>
      <c r="B1506" s="59" t="s">
        <v>2275</v>
      </c>
      <c r="C1506" s="60">
        <v>51550.311600000001</v>
      </c>
      <c r="D1506" s="60">
        <v>2.9999999999999997E-4</v>
      </c>
      <c r="E1506" s="3">
        <f>(C1506-C$7)/C$8</f>
        <v>-1601.4947594895666</v>
      </c>
      <c r="F1506" s="3">
        <f>ROUND(2*E1506,0)/2</f>
        <v>-1601.5</v>
      </c>
      <c r="G1506" s="3">
        <f>C1506-(C$7+C$8*F1506)</f>
        <v>3.1080000044312328E-3</v>
      </c>
      <c r="J1506" s="3">
        <f>G1506</f>
        <v>3.1080000044312328E-3</v>
      </c>
      <c r="O1506" s="5">
        <f ca="1">+C$11+C$12*F1506</f>
        <v>-2.290246256218216E-3</v>
      </c>
      <c r="Q1506" s="4">
        <f>C1506-15018.5</f>
        <v>36531.811600000001</v>
      </c>
    </row>
    <row r="1507" spans="1:17" x14ac:dyDescent="0.2">
      <c r="A1507" s="101" t="s">
        <v>3322</v>
      </c>
      <c r="B1507" s="102" t="s">
        <v>2245</v>
      </c>
      <c r="C1507" s="103">
        <v>51553.572999999997</v>
      </c>
      <c r="D1507" s="103" t="s">
        <v>2319</v>
      </c>
      <c r="E1507" s="19">
        <f>(C1507-C$7)/C$8</f>
        <v>-1595.9955958129881</v>
      </c>
      <c r="F1507" s="3">
        <f>ROUND(2*E1507,0)/2</f>
        <v>-1596</v>
      </c>
      <c r="G1507" s="3">
        <f>C1507-(C$7+C$8*F1507)</f>
        <v>2.6119999965885654E-3</v>
      </c>
      <c r="I1507" s="3">
        <f>G1507</f>
        <v>2.6119999965885654E-3</v>
      </c>
      <c r="O1507" s="5">
        <f ca="1">+C$11+C$12*F1507</f>
        <v>-2.2912561391333379E-3</v>
      </c>
      <c r="Q1507" s="4">
        <f>C1507-15018.5</f>
        <v>36535.072999999997</v>
      </c>
    </row>
    <row r="1508" spans="1:17" x14ac:dyDescent="0.2">
      <c r="A1508" s="101" t="s">
        <v>3322</v>
      </c>
      <c r="B1508" s="102" t="s">
        <v>2245</v>
      </c>
      <c r="C1508" s="103">
        <v>51582.644</v>
      </c>
      <c r="D1508" s="103" t="s">
        <v>2319</v>
      </c>
      <c r="E1508" s="19">
        <f>(C1508-C$7)/C$8</f>
        <v>-1546.9779385976694</v>
      </c>
      <c r="F1508" s="3">
        <f>ROUND(2*E1508,0)/2</f>
        <v>-1547</v>
      </c>
      <c r="G1508" s="3">
        <f>C1508-(C$7+C$8*F1508)</f>
        <v>1.30840000056196E-2</v>
      </c>
      <c r="I1508" s="3">
        <f>G1508</f>
        <v>1.30840000056196E-2</v>
      </c>
      <c r="O1508" s="5">
        <f ca="1">+C$11+C$12*F1508</f>
        <v>-2.3002532778316968E-3</v>
      </c>
      <c r="Q1508" s="4">
        <f>C1508-15018.5</f>
        <v>36564.144</v>
      </c>
    </row>
    <row r="1509" spans="1:17" x14ac:dyDescent="0.2">
      <c r="A1509" s="19" t="s">
        <v>2276</v>
      </c>
      <c r="B1509" s="59"/>
      <c r="C1509" s="60">
        <v>51587.377</v>
      </c>
      <c r="D1509" s="60">
        <v>4.0000000000000001E-3</v>
      </c>
      <c r="E1509" s="3">
        <f>(C1509-C$7)/C$8</f>
        <v>-1538.9974573070331</v>
      </c>
      <c r="F1509" s="3">
        <f>ROUND(2*E1509,0)/2</f>
        <v>-1539</v>
      </c>
      <c r="G1509" s="3">
        <f>C1509-(C$7+C$8*F1509)</f>
        <v>1.5080000011948869E-3</v>
      </c>
      <c r="J1509" s="3">
        <f>G1509</f>
        <v>1.5080000011948869E-3</v>
      </c>
      <c r="O1509" s="5">
        <f ca="1">+C$11+C$12*F1509</f>
        <v>-2.3017221984355106E-3</v>
      </c>
      <c r="Q1509" s="4">
        <f>C1509-15018.5</f>
        <v>36568.877</v>
      </c>
    </row>
    <row r="1510" spans="1:17" x14ac:dyDescent="0.2">
      <c r="A1510" s="19" t="s">
        <v>2276</v>
      </c>
      <c r="B1510" s="59"/>
      <c r="C1510" s="60">
        <v>51594.493699999999</v>
      </c>
      <c r="D1510" s="60">
        <v>5.0000000000000001E-4</v>
      </c>
      <c r="E1510" s="3">
        <f>(C1510-C$7)/C$8</f>
        <v>-1526.9977338333256</v>
      </c>
      <c r="F1510" s="3">
        <f>ROUND(2*E1510,0)/2</f>
        <v>-1527</v>
      </c>
      <c r="G1510" s="3">
        <f>C1510-(C$7+C$8*F1510)</f>
        <v>1.3440000038826838E-3</v>
      </c>
      <c r="J1510" s="3">
        <f>G1510</f>
        <v>1.3440000038826838E-3</v>
      </c>
      <c r="O1510" s="5">
        <f ca="1">+C$11+C$12*F1510</f>
        <v>-2.3039255793412313E-3</v>
      </c>
      <c r="Q1510" s="4">
        <f>C1510-15018.5</f>
        <v>36575.993699999999</v>
      </c>
    </row>
    <row r="1511" spans="1:17" x14ac:dyDescent="0.2">
      <c r="A1511" s="19" t="s">
        <v>2276</v>
      </c>
      <c r="B1511" s="59"/>
      <c r="C1511" s="60">
        <v>51597.458299999998</v>
      </c>
      <c r="D1511" s="60">
        <v>1E-3</v>
      </c>
      <c r="E1511" s="3">
        <f>(C1511-C$7)/C$8</f>
        <v>-1521.9990152966229</v>
      </c>
      <c r="F1511" s="3">
        <f>ROUND(2*E1511,0)/2</f>
        <v>-1522</v>
      </c>
      <c r="G1511" s="3">
        <f>C1511-(C$7+C$8*F1511)</f>
        <v>5.8400000125402585E-4</v>
      </c>
      <c r="J1511" s="3">
        <f>G1511</f>
        <v>5.8400000125402585E-4</v>
      </c>
      <c r="O1511" s="5">
        <f ca="1">+C$11+C$12*F1511</f>
        <v>-2.3048436547186148E-3</v>
      </c>
      <c r="Q1511" s="4">
        <f>C1511-15018.5</f>
        <v>36578.958299999998</v>
      </c>
    </row>
    <row r="1512" spans="1:17" x14ac:dyDescent="0.2">
      <c r="A1512" s="101" t="s">
        <v>3322</v>
      </c>
      <c r="B1512" s="102" t="s">
        <v>2245</v>
      </c>
      <c r="C1512" s="103">
        <v>51601.616000000002</v>
      </c>
      <c r="D1512" s="103" t="s">
        <v>2319</v>
      </c>
      <c r="E1512" s="19">
        <f>(C1512-C$7)/C$8</f>
        <v>-1514.9885679984814</v>
      </c>
      <c r="F1512" s="3">
        <f>ROUND(2*E1512,0)/2</f>
        <v>-1515</v>
      </c>
      <c r="G1512" s="3">
        <f>C1512-(C$7+C$8*F1512)</f>
        <v>6.7800000033457763E-3</v>
      </c>
      <c r="I1512" s="3">
        <f>G1512</f>
        <v>6.7800000033457763E-3</v>
      </c>
      <c r="O1512" s="5">
        <f ca="1">+C$11+C$12*F1512</f>
        <v>-2.306128960246952E-3</v>
      </c>
      <c r="Q1512" s="4">
        <f>C1512-15018.5</f>
        <v>36583.116000000002</v>
      </c>
    </row>
    <row r="1513" spans="1:17" x14ac:dyDescent="0.2">
      <c r="A1513" s="19" t="s">
        <v>2276</v>
      </c>
      <c r="B1513" s="59"/>
      <c r="C1513" s="60">
        <v>51603.389199999998</v>
      </c>
      <c r="D1513" s="60">
        <v>2.9999999999999997E-4</v>
      </c>
      <c r="E1513" s="3">
        <f>(C1513-C$7)/C$8</f>
        <v>-1511.9987117921592</v>
      </c>
      <c r="F1513" s="3">
        <f>ROUND(2*E1513,0)/2</f>
        <v>-1512</v>
      </c>
      <c r="G1513" s="3">
        <f>C1513-(C$7+C$8*F1513)</f>
        <v>7.6400000398280099E-4</v>
      </c>
      <c r="J1513" s="3">
        <f>G1513</f>
        <v>7.6400000398280099E-4</v>
      </c>
      <c r="O1513" s="5">
        <f ca="1">+C$11+C$12*F1513</f>
        <v>-2.3066798054733819E-3</v>
      </c>
      <c r="Q1513" s="4">
        <f>C1513-15018.5</f>
        <v>36584.889199999998</v>
      </c>
    </row>
    <row r="1514" spans="1:17" x14ac:dyDescent="0.2">
      <c r="A1514" s="101" t="s">
        <v>3322</v>
      </c>
      <c r="B1514" s="102" t="s">
        <v>2245</v>
      </c>
      <c r="C1514" s="103">
        <v>51608.73</v>
      </c>
      <c r="D1514" s="103" t="s">
        <v>2319</v>
      </c>
      <c r="E1514" s="19">
        <f>(C1514-C$7)/C$8</f>
        <v>-1502.9933970917427</v>
      </c>
      <c r="F1514" s="3">
        <f>ROUND(2*E1514,0)/2</f>
        <v>-1503</v>
      </c>
      <c r="G1514" s="3">
        <f>C1514-(C$7+C$8*F1514)</f>
        <v>3.9160000087576918E-3</v>
      </c>
      <c r="I1514" s="3">
        <f>G1514</f>
        <v>3.9160000087576918E-3</v>
      </c>
      <c r="O1514" s="5">
        <f ca="1">+C$11+C$12*F1514</f>
        <v>-2.3083323411526727E-3</v>
      </c>
      <c r="Q1514" s="4">
        <f>C1514-15018.5</f>
        <v>36590.230000000003</v>
      </c>
    </row>
    <row r="1515" spans="1:17" x14ac:dyDescent="0.2">
      <c r="A1515" s="101" t="s">
        <v>3369</v>
      </c>
      <c r="B1515" s="102" t="s">
        <v>2245</v>
      </c>
      <c r="C1515" s="103">
        <v>51625.313000000002</v>
      </c>
      <c r="D1515" s="103" t="s">
        <v>2319</v>
      </c>
      <c r="E1515" s="19">
        <f>(C1515-C$7)/C$8</f>
        <v>-1475.0322051959884</v>
      </c>
      <c r="F1515" s="3">
        <f>ROUND(2*E1515,0)/2</f>
        <v>-1475</v>
      </c>
      <c r="G1515" s="3">
        <f>C1515-(C$7+C$8*F1515)</f>
        <v>-1.9099999997706618E-2</v>
      </c>
      <c r="I1515" s="3">
        <f>G1515</f>
        <v>-1.9099999997706618E-2</v>
      </c>
      <c r="O1515" s="5">
        <f ca="1">+C$11+C$12*F1515</f>
        <v>-2.3134735632660205E-3</v>
      </c>
      <c r="Q1515" s="4">
        <f>C1515-15018.5</f>
        <v>36606.813000000002</v>
      </c>
    </row>
    <row r="1516" spans="1:17" x14ac:dyDescent="0.2">
      <c r="A1516" s="101" t="s">
        <v>3322</v>
      </c>
      <c r="B1516" s="102" t="s">
        <v>2245</v>
      </c>
      <c r="C1516" s="103">
        <v>51633.637000000002</v>
      </c>
      <c r="D1516" s="103" t="s">
        <v>2319</v>
      </c>
      <c r="E1516" s="19">
        <f>(C1516-C$7)/C$8</f>
        <v>-1460.9968098308379</v>
      </c>
      <c r="F1516" s="3">
        <f>ROUND(2*E1516,0)/2</f>
        <v>-1461</v>
      </c>
      <c r="G1516" s="3">
        <f>C1516-(C$7+C$8*F1516)</f>
        <v>1.8920000075013377E-3</v>
      </c>
      <c r="I1516" s="3">
        <f>G1516</f>
        <v>1.8920000075013377E-3</v>
      </c>
      <c r="O1516" s="5">
        <f ca="1">+C$11+C$12*F1516</f>
        <v>-2.3160441743226945E-3</v>
      </c>
      <c r="Q1516" s="4">
        <f>C1516-15018.5</f>
        <v>36615.137000000002</v>
      </c>
    </row>
    <row r="1517" spans="1:17" x14ac:dyDescent="0.2">
      <c r="A1517" s="101" t="s">
        <v>3322</v>
      </c>
      <c r="B1517" s="102" t="s">
        <v>2245</v>
      </c>
      <c r="C1517" s="103">
        <v>51657.347999999998</v>
      </c>
      <c r="D1517" s="103" t="s">
        <v>2319</v>
      </c>
      <c r="E1517" s="19">
        <f>(C1517-C$7)/C$8</f>
        <v>-1421.0168411255279</v>
      </c>
      <c r="F1517" s="3">
        <f>ROUND(2*E1517,0)/2</f>
        <v>-1421</v>
      </c>
      <c r="G1517" s="3">
        <f>C1517-(C$7+C$8*F1517)</f>
        <v>-9.9879999979748391E-3</v>
      </c>
      <c r="I1517" s="3">
        <f>G1517</f>
        <v>-9.9879999979748391E-3</v>
      </c>
      <c r="O1517" s="5">
        <f ca="1">+C$11+C$12*F1517</f>
        <v>-2.323388777341763E-3</v>
      </c>
      <c r="Q1517" s="4">
        <f>C1517-15018.5</f>
        <v>36638.847999999998</v>
      </c>
    </row>
    <row r="1518" spans="1:17" x14ac:dyDescent="0.2">
      <c r="A1518" s="101" t="s">
        <v>3369</v>
      </c>
      <c r="B1518" s="102" t="s">
        <v>2245</v>
      </c>
      <c r="C1518" s="103">
        <v>51680.495999999999</v>
      </c>
      <c r="D1518" s="103" t="s">
        <v>2319</v>
      </c>
      <c r="E1518" s="19">
        <f>(C1518-C$7)/C$8</f>
        <v>-1381.9861669409413</v>
      </c>
      <c r="F1518" s="3">
        <f>ROUND(2*E1518,0)/2</f>
        <v>-1382</v>
      </c>
      <c r="G1518" s="3">
        <f>C1518-(C$7+C$8*F1518)</f>
        <v>8.2040000052074902E-3</v>
      </c>
      <c r="I1518" s="3">
        <f>G1518</f>
        <v>8.2040000052074902E-3</v>
      </c>
      <c r="O1518" s="5">
        <f ca="1">+C$11+C$12*F1518</f>
        <v>-2.330549765285355E-3</v>
      </c>
      <c r="Q1518" s="4">
        <f>C1518-15018.5</f>
        <v>36661.995999999999</v>
      </c>
    </row>
    <row r="1519" spans="1:17" x14ac:dyDescent="0.2">
      <c r="A1519" s="19" t="s">
        <v>2276</v>
      </c>
      <c r="B1519" s="59"/>
      <c r="C1519" s="60">
        <v>51718.4447</v>
      </c>
      <c r="D1519" s="60">
        <v>2.9999999999999997E-4</v>
      </c>
      <c r="E1519" s="3">
        <f>(C1519-C$7)/C$8</f>
        <v>-1317.9995009037641</v>
      </c>
      <c r="F1519" s="3">
        <f>ROUND(2*E1519,0)/2</f>
        <v>-1318</v>
      </c>
      <c r="G1519" s="3">
        <f>C1519-(C$7+C$8*F1519)</f>
        <v>2.9600000561913475E-4</v>
      </c>
      <c r="J1519" s="3">
        <f>G1519</f>
        <v>2.9600000561913475E-4</v>
      </c>
      <c r="O1519" s="5">
        <f ca="1">+C$11+C$12*F1519</f>
        <v>-2.3423011301158649E-3</v>
      </c>
      <c r="Q1519" s="4">
        <f>C1519-15018.5</f>
        <v>36699.9447</v>
      </c>
    </row>
    <row r="1520" spans="1:17" x14ac:dyDescent="0.2">
      <c r="A1520" s="101" t="s">
        <v>3322</v>
      </c>
      <c r="B1520" s="102" t="s">
        <v>2245</v>
      </c>
      <c r="C1520" s="103">
        <v>51720.82</v>
      </c>
      <c r="D1520" s="103" t="s">
        <v>2319</v>
      </c>
      <c r="E1520" s="19">
        <f>(C1520-C$7)/C$8</f>
        <v>-1313.9944222623856</v>
      </c>
      <c r="F1520" s="3">
        <f>ROUND(2*E1520,0)/2</f>
        <v>-1314</v>
      </c>
      <c r="G1520" s="3">
        <f>C1520-(C$7+C$8*F1520)</f>
        <v>3.3079999993788078E-3</v>
      </c>
      <c r="I1520" s="3">
        <f>G1520</f>
        <v>3.3079999993788078E-3</v>
      </c>
      <c r="O1520" s="5">
        <f ca="1">+C$11+C$12*F1520</f>
        <v>-2.3430355904177718E-3</v>
      </c>
      <c r="Q1520" s="4">
        <f>C1520-15018.5</f>
        <v>36702.32</v>
      </c>
    </row>
    <row r="1521" spans="1:17" x14ac:dyDescent="0.2">
      <c r="A1521" s="36" t="s">
        <v>2320</v>
      </c>
      <c r="B1521" s="58" t="s">
        <v>2245</v>
      </c>
      <c r="C1521" s="36">
        <v>51766.501300000004</v>
      </c>
      <c r="D1521" s="36" t="s">
        <v>2319</v>
      </c>
      <c r="E1521" s="3">
        <f>(C1521-C$7)/C$8</f>
        <v>-1236.9695416408019</v>
      </c>
      <c r="F1521" s="3">
        <f>ROUND(2*E1521,0)/2</f>
        <v>-1237</v>
      </c>
      <c r="G1521" s="3">
        <f>C1521-(C$7+C$8*F1521)</f>
        <v>1.8064000003505498E-2</v>
      </c>
      <c r="K1521" s="3">
        <f>G1521</f>
        <v>1.8064000003505498E-2</v>
      </c>
      <c r="O1521" s="5">
        <f ca="1">+C$11+C$12*F1521</f>
        <v>-2.3571739512294786E-3</v>
      </c>
      <c r="Q1521" s="4">
        <f>C1521-15018.5</f>
        <v>36748.001300000004</v>
      </c>
    </row>
    <row r="1522" spans="1:17" x14ac:dyDescent="0.2">
      <c r="A1522" s="101" t="s">
        <v>3322</v>
      </c>
      <c r="B1522" s="102" t="s">
        <v>2245</v>
      </c>
      <c r="C1522" s="103">
        <v>51867.326000000001</v>
      </c>
      <c r="D1522" s="103" t="s">
        <v>2319</v>
      </c>
      <c r="E1522" s="19">
        <f>(C1522-C$7)/C$8</f>
        <v>-1066.9653937464529</v>
      </c>
      <c r="F1522" s="3">
        <f>ROUND(2*E1522,0)/2</f>
        <v>-1067</v>
      </c>
      <c r="G1522" s="3">
        <f>C1522-(C$7+C$8*F1522)</f>
        <v>2.052400000684429E-2</v>
      </c>
      <c r="I1522" s="3">
        <f>G1522</f>
        <v>2.052400000684429E-2</v>
      </c>
      <c r="O1522" s="5">
        <f ca="1">+C$11+C$12*F1522</f>
        <v>-2.3883885140605202E-3</v>
      </c>
      <c r="Q1522" s="4">
        <f>C1522-15018.5</f>
        <v>36848.826000000001</v>
      </c>
    </row>
    <row r="1523" spans="1:17" x14ac:dyDescent="0.2">
      <c r="A1523" s="19" t="s">
        <v>2246</v>
      </c>
      <c r="B1523" s="59" t="s">
        <v>2245</v>
      </c>
      <c r="C1523" s="60">
        <v>51878.5746</v>
      </c>
      <c r="D1523" s="60">
        <v>4.0000000000000002E-4</v>
      </c>
      <c r="E1523" s="3">
        <f>(C1523-C$7)/C$8</f>
        <v>-1047.998725281243</v>
      </c>
      <c r="F1523" s="3">
        <f>ROUND(2*E1523,0)/2</f>
        <v>-1048</v>
      </c>
      <c r="G1523" s="3">
        <f>C1523-(C$7+C$8*F1523)</f>
        <v>7.5600000127451494E-4</v>
      </c>
      <c r="J1523" s="3">
        <f>G1523</f>
        <v>7.5600000127451494E-4</v>
      </c>
      <c r="O1523" s="5">
        <f ca="1">+C$11+C$12*F1523</f>
        <v>-2.3918772004945777E-3</v>
      </c>
      <c r="Q1523" s="4">
        <f>C1523-15018.5</f>
        <v>36860.0746</v>
      </c>
    </row>
    <row r="1524" spans="1:17" x14ac:dyDescent="0.2">
      <c r="A1524" s="19" t="s">
        <v>2246</v>
      </c>
      <c r="B1524" s="59" t="s">
        <v>2245</v>
      </c>
      <c r="C1524" s="60">
        <v>51878.575700000001</v>
      </c>
      <c r="D1524" s="60">
        <v>5.0000000000000001E-4</v>
      </c>
      <c r="E1524" s="3">
        <f>(C1524-C$7)/C$8</f>
        <v>-1047.9968705317331</v>
      </c>
      <c r="F1524" s="3">
        <f>ROUND(2*E1524,0)/2</f>
        <v>-1048</v>
      </c>
      <c r="G1524" s="3">
        <f>C1524-(C$7+C$8*F1524)</f>
        <v>1.8560000025900081E-3</v>
      </c>
      <c r="J1524" s="3">
        <f>G1524</f>
        <v>1.8560000025900081E-3</v>
      </c>
      <c r="O1524" s="5">
        <f ca="1">+C$11+C$12*F1524</f>
        <v>-2.3918772004945777E-3</v>
      </c>
      <c r="Q1524" s="4">
        <f>C1524-15018.5</f>
        <v>36860.075700000001</v>
      </c>
    </row>
    <row r="1525" spans="1:17" x14ac:dyDescent="0.2">
      <c r="A1525" s="20" t="s">
        <v>2246</v>
      </c>
      <c r="B1525" s="64" t="s">
        <v>2245</v>
      </c>
      <c r="C1525" s="20">
        <v>51878.576200000003</v>
      </c>
      <c r="D1525" s="20">
        <v>4.0000000000000002E-4</v>
      </c>
      <c r="E1525" s="3">
        <f>(C1525-C$7)/C$8</f>
        <v>-1047.9960274637717</v>
      </c>
      <c r="F1525" s="3">
        <f>ROUND(2*E1525,0)/2</f>
        <v>-1048</v>
      </c>
      <c r="G1525" s="3">
        <f>C1525-(C$7+C$8*F1525)</f>
        <v>2.3560000045108609E-3</v>
      </c>
      <c r="J1525" s="3">
        <f>G1525</f>
        <v>2.3560000045108609E-3</v>
      </c>
      <c r="O1525" s="5">
        <f ca="1">+C$11+C$12*F1525</f>
        <v>-2.3918772004945777E-3</v>
      </c>
      <c r="Q1525" s="4">
        <f>C1525-15018.5</f>
        <v>36860.076200000003</v>
      </c>
    </row>
    <row r="1526" spans="1:17" x14ac:dyDescent="0.2">
      <c r="A1526" s="19" t="s">
        <v>2246</v>
      </c>
      <c r="B1526" s="59" t="s">
        <v>2245</v>
      </c>
      <c r="C1526" s="60">
        <v>51878.576399999998</v>
      </c>
      <c r="D1526" s="60">
        <v>4.0000000000000002E-4</v>
      </c>
      <c r="E1526" s="3">
        <f>(C1526-C$7)/C$8</f>
        <v>-1047.9956902365971</v>
      </c>
      <c r="F1526" s="3">
        <f>ROUND(2*E1526,0)/2</f>
        <v>-1048</v>
      </c>
      <c r="G1526" s="3">
        <f>C1526-(C$7+C$8*F1526)</f>
        <v>2.5559999994584359E-3</v>
      </c>
      <c r="J1526" s="3">
        <f>G1526</f>
        <v>2.5559999994584359E-3</v>
      </c>
      <c r="O1526" s="5">
        <f ca="1">+C$11+C$12*F1526</f>
        <v>-2.3918772004945777E-3</v>
      </c>
      <c r="Q1526" s="4">
        <f>C1526-15018.5</f>
        <v>36860.076399999998</v>
      </c>
    </row>
    <row r="1527" spans="1:17" x14ac:dyDescent="0.2">
      <c r="A1527" s="101" t="s">
        <v>3322</v>
      </c>
      <c r="B1527" s="102" t="s">
        <v>2245</v>
      </c>
      <c r="C1527" s="103">
        <v>51897.555</v>
      </c>
      <c r="D1527" s="103" t="s">
        <v>2319</v>
      </c>
      <c r="E1527" s="19">
        <f>(C1527-C$7)/C$8</f>
        <v>-1015.9951911403623</v>
      </c>
      <c r="F1527" s="3">
        <f>ROUND(2*E1527,0)/2</f>
        <v>-1016</v>
      </c>
      <c r="G1527" s="3">
        <f>C1527-(C$7+C$8*F1527)</f>
        <v>2.8520000050775707E-3</v>
      </c>
      <c r="I1527" s="3">
        <f>G1527</f>
        <v>2.8520000050775707E-3</v>
      </c>
      <c r="O1527" s="5">
        <f ca="1">+C$11+C$12*F1527</f>
        <v>-2.3977528829098329E-3</v>
      </c>
      <c r="Q1527" s="4">
        <f>C1527-15018.5</f>
        <v>36879.055</v>
      </c>
    </row>
    <row r="1528" spans="1:17" x14ac:dyDescent="0.2">
      <c r="A1528" s="101" t="s">
        <v>3406</v>
      </c>
      <c r="B1528" s="102" t="s">
        <v>2245</v>
      </c>
      <c r="C1528" s="103">
        <v>51899.328999999998</v>
      </c>
      <c r="D1528" s="103" t="s">
        <v>2319</v>
      </c>
      <c r="E1528" s="19">
        <f>(C1528-C$7)/C$8</f>
        <v>-1013.0039860253044</v>
      </c>
      <c r="F1528" s="3">
        <f>ROUND(2*E1528,0)/2</f>
        <v>-1013</v>
      </c>
      <c r="G1528" s="3">
        <f>C1528-(C$7+C$8*F1528)</f>
        <v>-2.3639999999431893E-3</v>
      </c>
      <c r="I1528" s="3">
        <f>G1528</f>
        <v>-2.3639999999431893E-3</v>
      </c>
      <c r="O1528" s="5">
        <f ca="1">+C$11+C$12*F1528</f>
        <v>-2.3983037281362627E-3</v>
      </c>
      <c r="Q1528" s="4">
        <f>C1528-15018.5</f>
        <v>36880.828999999998</v>
      </c>
    </row>
    <row r="1529" spans="1:17" x14ac:dyDescent="0.2">
      <c r="A1529" s="101" t="s">
        <v>3322</v>
      </c>
      <c r="B1529" s="102" t="s">
        <v>2245</v>
      </c>
      <c r="C1529" s="103">
        <v>51902.290999999997</v>
      </c>
      <c r="D1529" s="103" t="s">
        <v>2319</v>
      </c>
      <c r="E1529" s="19">
        <f>(C1529-C$7)/C$8</f>
        <v>-1008.009651441983</v>
      </c>
      <c r="F1529" s="3">
        <f>ROUND(2*E1529,0)/2</f>
        <v>-1008</v>
      </c>
      <c r="G1529" s="3">
        <f>C1529-(C$7+C$8*F1529)</f>
        <v>-5.7240000023739412E-3</v>
      </c>
      <c r="I1529" s="3">
        <f>G1529</f>
        <v>-5.7240000023739412E-3</v>
      </c>
      <c r="O1529" s="5">
        <f ca="1">+C$11+C$12*F1529</f>
        <v>-2.3992218035136467E-3</v>
      </c>
      <c r="Q1529" s="4">
        <f>C1529-15018.5</f>
        <v>36883.790999999997</v>
      </c>
    </row>
    <row r="1530" spans="1:17" x14ac:dyDescent="0.2">
      <c r="A1530" s="19" t="s">
        <v>2246</v>
      </c>
      <c r="B1530" s="59" t="s">
        <v>2245</v>
      </c>
      <c r="C1530" s="60">
        <v>51921.279199999997</v>
      </c>
      <c r="D1530" s="60">
        <v>5.9999999999999995E-4</v>
      </c>
      <c r="E1530" s="3">
        <f>(C1530-C$7)/C$8</f>
        <v>-975.9929654409583</v>
      </c>
      <c r="F1530" s="3">
        <f>ROUND(2*E1530,0)/2</f>
        <v>-976</v>
      </c>
      <c r="G1530" s="3">
        <f>C1530-(C$7+C$8*F1530)</f>
        <v>4.1720000008353963E-3</v>
      </c>
      <c r="J1530" s="3">
        <f>G1530</f>
        <v>4.1720000008353963E-3</v>
      </c>
      <c r="O1530" s="5">
        <f ca="1">+C$11+C$12*F1530</f>
        <v>-2.4050974859289014E-3</v>
      </c>
      <c r="Q1530" s="4">
        <f>C1530-15018.5</f>
        <v>36902.779199999997</v>
      </c>
    </row>
    <row r="1531" spans="1:17" x14ac:dyDescent="0.2">
      <c r="A1531" s="20" t="s">
        <v>2246</v>
      </c>
      <c r="B1531" s="64" t="s">
        <v>2245</v>
      </c>
      <c r="C1531" s="20">
        <v>51921.279300000002</v>
      </c>
      <c r="D1531" s="20">
        <v>4.0000000000000002E-4</v>
      </c>
      <c r="E1531" s="3">
        <f>(C1531-C$7)/C$8</f>
        <v>-975.99279682735869</v>
      </c>
      <c r="F1531" s="3">
        <f>ROUND(2*E1531,0)/2</f>
        <v>-976</v>
      </c>
      <c r="G1531" s="3">
        <f>C1531-(C$7+C$8*F1531)</f>
        <v>4.2720000055851415E-3</v>
      </c>
      <c r="J1531" s="3">
        <f>G1531</f>
        <v>4.2720000055851415E-3</v>
      </c>
      <c r="O1531" s="5">
        <f ca="1">+C$11+C$12*F1531</f>
        <v>-2.4050974859289014E-3</v>
      </c>
      <c r="Q1531" s="4">
        <f>C1531-15018.5</f>
        <v>36902.779300000002</v>
      </c>
    </row>
    <row r="1532" spans="1:17" x14ac:dyDescent="0.2">
      <c r="A1532" s="19" t="s">
        <v>2246</v>
      </c>
      <c r="B1532" s="59" t="s">
        <v>2245</v>
      </c>
      <c r="C1532" s="60">
        <v>51921.279600000002</v>
      </c>
      <c r="D1532" s="60">
        <v>8.9999999999999998E-4</v>
      </c>
      <c r="E1532" s="3">
        <f>(C1532-C$7)/C$8</f>
        <v>-975.99229098658429</v>
      </c>
      <c r="F1532" s="3">
        <f>ROUND(2*E1532,0)/2</f>
        <v>-976</v>
      </c>
      <c r="G1532" s="3">
        <f>C1532-(C$7+C$8*F1532)</f>
        <v>4.5720000052824616E-3</v>
      </c>
      <c r="J1532" s="3">
        <f>G1532</f>
        <v>4.5720000052824616E-3</v>
      </c>
      <c r="O1532" s="5">
        <f ca="1">+C$11+C$12*F1532</f>
        <v>-2.4050974859289014E-3</v>
      </c>
      <c r="Q1532" s="4">
        <f>C1532-15018.5</f>
        <v>36902.779600000002</v>
      </c>
    </row>
    <row r="1533" spans="1:17" x14ac:dyDescent="0.2">
      <c r="A1533" s="101" t="s">
        <v>3406</v>
      </c>
      <c r="B1533" s="102" t="s">
        <v>2245</v>
      </c>
      <c r="C1533" s="103">
        <v>51922.464999999997</v>
      </c>
      <c r="D1533" s="103" t="s">
        <v>2319</v>
      </c>
      <c r="E1533" s="19">
        <f>(C1533-C$7)/C$8</f>
        <v>-973.99354547171458</v>
      </c>
      <c r="F1533" s="3">
        <f>ROUND(2*E1533,0)/2</f>
        <v>-974</v>
      </c>
      <c r="G1533" s="3">
        <f>C1533-(C$7+C$8*F1533)</f>
        <v>3.8280000007944182E-3</v>
      </c>
      <c r="I1533" s="3">
        <f>G1533</f>
        <v>3.8280000007944182E-3</v>
      </c>
      <c r="O1533" s="5">
        <f ca="1">+C$11+C$12*F1533</f>
        <v>-2.4054647160798547E-3</v>
      </c>
      <c r="Q1533" s="4">
        <f>C1533-15018.5</f>
        <v>36903.964999999997</v>
      </c>
    </row>
    <row r="1534" spans="1:17" x14ac:dyDescent="0.2">
      <c r="A1534" s="19" t="s">
        <v>2246</v>
      </c>
      <c r="B1534" s="59" t="s">
        <v>2275</v>
      </c>
      <c r="C1534" s="60">
        <v>51924.538099999998</v>
      </c>
      <c r="D1534" s="60">
        <v>4.0000000000000002E-4</v>
      </c>
      <c r="E1534" s="3">
        <f>(C1534-C$7)/C$8</f>
        <v>-970.49801710416148</v>
      </c>
      <c r="F1534" s="3">
        <f>ROUND(2*E1534,0)/2</f>
        <v>-970.5</v>
      </c>
      <c r="G1534" s="3">
        <f>C1534-(C$7+C$8*F1534)</f>
        <v>1.1759999979403801E-3</v>
      </c>
      <c r="J1534" s="3">
        <f>G1534</f>
        <v>1.1759999979403801E-3</v>
      </c>
      <c r="O1534" s="5">
        <f ca="1">+C$11+C$12*F1534</f>
        <v>-2.4061073688440232E-3</v>
      </c>
      <c r="Q1534" s="4">
        <f>C1534-15018.5</f>
        <v>36906.038099999998</v>
      </c>
    </row>
    <row r="1535" spans="1:17" x14ac:dyDescent="0.2">
      <c r="A1535" s="19" t="s">
        <v>2246</v>
      </c>
      <c r="B1535" s="59" t="s">
        <v>2275</v>
      </c>
      <c r="C1535" s="60">
        <v>51924.538800000002</v>
      </c>
      <c r="D1535" s="60">
        <v>2.9999999999999997E-4</v>
      </c>
      <c r="E1535" s="3">
        <f>(C1535-C$7)/C$8</f>
        <v>-970.4968368090133</v>
      </c>
      <c r="F1535" s="3">
        <f>ROUND(2*E1535,0)/2</f>
        <v>-970.5</v>
      </c>
      <c r="G1535" s="3">
        <f>C1535-(C$7+C$8*F1535)</f>
        <v>1.8760000020847656E-3</v>
      </c>
      <c r="J1535" s="3">
        <f>G1535</f>
        <v>1.8760000020847656E-3</v>
      </c>
      <c r="O1535" s="5">
        <f ca="1">+C$11+C$12*F1535</f>
        <v>-2.4061073688440232E-3</v>
      </c>
      <c r="Q1535" s="4">
        <f>C1535-15018.5</f>
        <v>36906.038800000002</v>
      </c>
    </row>
    <row r="1536" spans="1:17" x14ac:dyDescent="0.2">
      <c r="A1536" s="101" t="s">
        <v>3322</v>
      </c>
      <c r="B1536" s="102" t="s">
        <v>2245</v>
      </c>
      <c r="C1536" s="103">
        <v>51929.582999999999</v>
      </c>
      <c r="D1536" s="103" t="s">
        <v>2319</v>
      </c>
      <c r="E1536" s="19">
        <f>(C1536-C$7)/C$8</f>
        <v>-961.99163002131024</v>
      </c>
      <c r="F1536" s="3">
        <f>ROUND(2*E1536,0)/2</f>
        <v>-962</v>
      </c>
      <c r="G1536" s="3">
        <f>C1536-(C$7+C$8*F1536)</f>
        <v>4.9639999997452833E-3</v>
      </c>
      <c r="I1536" s="3">
        <f>G1536</f>
        <v>4.9639999997452833E-3</v>
      </c>
      <c r="O1536" s="5">
        <f ca="1">+C$11+C$12*F1536</f>
        <v>-2.4076680969855753E-3</v>
      </c>
      <c r="Q1536" s="4">
        <f>C1536-15018.5</f>
        <v>36911.082999999999</v>
      </c>
    </row>
    <row r="1537" spans="1:17" x14ac:dyDescent="0.2">
      <c r="A1537" s="101" t="s">
        <v>3322</v>
      </c>
      <c r="B1537" s="102" t="s">
        <v>2245</v>
      </c>
      <c r="C1537" s="103">
        <v>51930.775000000001</v>
      </c>
      <c r="D1537" s="103" t="s">
        <v>2319</v>
      </c>
      <c r="E1537" s="19">
        <f>(C1537-C$7)/C$8</f>
        <v>-959.98175600938123</v>
      </c>
      <c r="F1537" s="3">
        <f>ROUND(2*E1537,0)/2</f>
        <v>-960</v>
      </c>
      <c r="G1537" s="3">
        <f>C1537-(C$7+C$8*F1537)</f>
        <v>1.0820000003150199E-2</v>
      </c>
      <c r="I1537" s="3">
        <f>G1537</f>
        <v>1.0820000003150199E-2</v>
      </c>
      <c r="O1537" s="5">
        <f ca="1">+C$11+C$12*F1537</f>
        <v>-2.408035327136529E-3</v>
      </c>
      <c r="Q1537" s="4">
        <f>C1537-15018.5</f>
        <v>36912.275000000001</v>
      </c>
    </row>
    <row r="1538" spans="1:17" x14ac:dyDescent="0.2">
      <c r="A1538" s="19" t="s">
        <v>2230</v>
      </c>
      <c r="B1538" s="59" t="s">
        <v>2275</v>
      </c>
      <c r="C1538" s="60">
        <v>51952.434000000001</v>
      </c>
      <c r="D1538" s="60">
        <v>8.9999999999999993E-3</v>
      </c>
      <c r="E1538" s="3">
        <f>(C1538-C$7)/C$8</f>
        <v>-923.46173820378658</v>
      </c>
      <c r="F1538" s="3">
        <f>ROUND(2*E1538,0)/2</f>
        <v>-923.5</v>
      </c>
      <c r="G1538" s="3">
        <f>C1538-(C$7+C$8*F1538)</f>
        <v>2.2692000005918089E-2</v>
      </c>
      <c r="J1538" s="3">
        <f>G1538</f>
        <v>2.2692000005918089E-2</v>
      </c>
      <c r="O1538" s="5">
        <f ca="1">+C$11+C$12*F1538</f>
        <v>-2.414737277391429E-3</v>
      </c>
      <c r="Q1538" s="4">
        <f>C1538-15018.5</f>
        <v>36933.934000000001</v>
      </c>
    </row>
    <row r="1539" spans="1:17" x14ac:dyDescent="0.2">
      <c r="A1539" s="101" t="s">
        <v>3322</v>
      </c>
      <c r="B1539" s="102" t="s">
        <v>2245</v>
      </c>
      <c r="C1539" s="103">
        <v>51958.642</v>
      </c>
      <c r="D1539" s="103" t="s">
        <v>2319</v>
      </c>
      <c r="E1539" s="19">
        <f>(C1539-C$7)/C$8</f>
        <v>-912.99420643698807</v>
      </c>
      <c r="F1539" s="3">
        <f>ROUND(2*E1539,0)/2</f>
        <v>-913</v>
      </c>
      <c r="G1539" s="3">
        <f>C1539-(C$7+C$8*F1539)</f>
        <v>3.4359999990556389E-3</v>
      </c>
      <c r="I1539" s="3">
        <f>G1539</f>
        <v>3.4359999990556389E-3</v>
      </c>
      <c r="O1539" s="5">
        <f ca="1">+C$11+C$12*F1539</f>
        <v>-2.4166652356839343E-3</v>
      </c>
      <c r="Q1539" s="4">
        <f>C1539-15018.5</f>
        <v>36940.142</v>
      </c>
    </row>
    <row r="1540" spans="1:17" x14ac:dyDescent="0.2">
      <c r="A1540" s="101" t="s">
        <v>3322</v>
      </c>
      <c r="B1540" s="102" t="s">
        <v>2245</v>
      </c>
      <c r="C1540" s="103">
        <v>51961.61</v>
      </c>
      <c r="D1540" s="103" t="s">
        <v>2319</v>
      </c>
      <c r="E1540" s="19">
        <f>(C1540-C$7)/C$8</f>
        <v>-907.98975503816848</v>
      </c>
      <c r="F1540" s="3">
        <f>ROUND(2*E1540,0)/2</f>
        <v>-908</v>
      </c>
      <c r="G1540" s="3">
        <f>C1540-(C$7+C$8*F1540)</f>
        <v>6.0760000051232055E-3</v>
      </c>
      <c r="I1540" s="3">
        <f>G1540</f>
        <v>6.0760000051232055E-3</v>
      </c>
      <c r="O1540" s="5">
        <f ca="1">+C$11+C$12*F1540</f>
        <v>-2.4175833110613178E-3</v>
      </c>
      <c r="Q1540" s="4">
        <f>C1540-15018.5</f>
        <v>36943.11</v>
      </c>
    </row>
    <row r="1541" spans="1:17" x14ac:dyDescent="0.2">
      <c r="A1541" s="19" t="s">
        <v>2276</v>
      </c>
      <c r="B1541" s="59"/>
      <c r="C1541" s="60">
        <v>51964.571799999998</v>
      </c>
      <c r="D1541" s="60">
        <v>4.0000000000000002E-4</v>
      </c>
      <c r="E1541" s="3">
        <f>(C1541-C$7)/C$8</f>
        <v>-902.99575768203408</v>
      </c>
      <c r="F1541" s="3">
        <f>ROUND(2*E1541,0)/2</f>
        <v>-903</v>
      </c>
      <c r="G1541" s="3">
        <f>C1541-(C$7+C$8*F1541)</f>
        <v>2.5160000004689209E-3</v>
      </c>
      <c r="J1541" s="3">
        <f>G1541</f>
        <v>2.5160000004689209E-3</v>
      </c>
      <c r="O1541" s="5">
        <f ca="1">+C$11+C$12*F1541</f>
        <v>-2.4185013864387018E-3</v>
      </c>
      <c r="Q1541" s="4">
        <f>C1541-15018.5</f>
        <v>36946.071799999998</v>
      </c>
    </row>
    <row r="1542" spans="1:17" x14ac:dyDescent="0.2">
      <c r="A1542" s="101" t="s">
        <v>3322</v>
      </c>
      <c r="B1542" s="102" t="s">
        <v>2245</v>
      </c>
      <c r="C1542" s="103">
        <v>51993.641000000003</v>
      </c>
      <c r="D1542" s="103" t="s">
        <v>2319</v>
      </c>
      <c r="E1542" s="19">
        <f>(C1542-C$7)/C$8</f>
        <v>-853.98113551136112</v>
      </c>
      <c r="F1542" s="3">
        <f>ROUND(2*E1542,0)/2</f>
        <v>-854</v>
      </c>
      <c r="G1542" s="3">
        <f>C1542-(C$7+C$8*F1542)</f>
        <v>1.1188000004040077E-2</v>
      </c>
      <c r="I1542" s="3">
        <f>G1542</f>
        <v>1.1188000004040077E-2</v>
      </c>
      <c r="O1542" s="5">
        <f ca="1">+C$11+C$12*F1542</f>
        <v>-2.4274985251370607E-3</v>
      </c>
      <c r="Q1542" s="4">
        <f>C1542-15018.5</f>
        <v>36975.141000000003</v>
      </c>
    </row>
    <row r="1543" spans="1:17" x14ac:dyDescent="0.2">
      <c r="A1543" s="19" t="s">
        <v>2246</v>
      </c>
      <c r="B1543" s="59" t="s">
        <v>2275</v>
      </c>
      <c r="C1543" s="60">
        <v>51997.485200000003</v>
      </c>
      <c r="D1543" s="60">
        <v>8.9999999999999998E-4</v>
      </c>
      <c r="E1543" s="3">
        <f>(C1543-C$7)/C$8</f>
        <v>-847.49929182290589</v>
      </c>
      <c r="F1543" s="3">
        <f>ROUND(2*E1543,0)/2</f>
        <v>-847.5</v>
      </c>
      <c r="G1543" s="3">
        <f>C1543-(C$7+C$8*F1543)</f>
        <v>4.200000039418228E-4</v>
      </c>
      <c r="J1543" s="3">
        <f>G1543</f>
        <v>4.200000039418228E-4</v>
      </c>
      <c r="O1543" s="5">
        <f ca="1">+C$11+C$12*F1543</f>
        <v>-2.4286920231276592E-3</v>
      </c>
      <c r="Q1543" s="4">
        <f>C1543-15018.5</f>
        <v>36978.985200000003</v>
      </c>
    </row>
    <row r="1544" spans="1:17" x14ac:dyDescent="0.2">
      <c r="A1544" s="19" t="s">
        <v>2246</v>
      </c>
      <c r="B1544" s="59" t="s">
        <v>2275</v>
      </c>
      <c r="C1544" s="60">
        <v>51997.489800000003</v>
      </c>
      <c r="D1544" s="60">
        <v>8.9999999999999998E-4</v>
      </c>
      <c r="E1544" s="3">
        <f>(C1544-C$7)/C$8</f>
        <v>-847.49153559769172</v>
      </c>
      <c r="F1544" s="3">
        <f>ROUND(2*E1544,0)/2</f>
        <v>-847.5</v>
      </c>
      <c r="G1544" s="3">
        <f>C1544-(C$7+C$8*F1544)</f>
        <v>5.0200000041513704E-3</v>
      </c>
      <c r="J1544" s="3">
        <f>G1544</f>
        <v>5.0200000041513704E-3</v>
      </c>
      <c r="O1544" s="5">
        <f ca="1">+C$11+C$12*F1544</f>
        <v>-2.4286920231276592E-3</v>
      </c>
      <c r="Q1544" s="4">
        <f>C1544-15018.5</f>
        <v>36978.989800000003</v>
      </c>
    </row>
    <row r="1545" spans="1:17" x14ac:dyDescent="0.2">
      <c r="A1545" s="19" t="s">
        <v>2230</v>
      </c>
      <c r="B1545" s="59" t="s">
        <v>2245</v>
      </c>
      <c r="C1545" s="60">
        <v>52043.449000000001</v>
      </c>
      <c r="D1545" s="60">
        <v>1E-3</v>
      </c>
      <c r="E1545" s="3">
        <f>(C1545-C$7)/C$8</f>
        <v>-769.99807780505012</v>
      </c>
      <c r="F1545" s="3">
        <f>ROUND(2*E1545,0)/2</f>
        <v>-770</v>
      </c>
      <c r="G1545" s="3">
        <f>C1545-(C$7+C$8*F1545)</f>
        <v>1.1400000003050081E-3</v>
      </c>
      <c r="J1545" s="3">
        <f>G1545</f>
        <v>1.1400000003050081E-3</v>
      </c>
      <c r="O1545" s="5">
        <f ca="1">+C$11+C$12*F1545</f>
        <v>-2.4429221914771047E-3</v>
      </c>
      <c r="Q1545" s="4">
        <f>C1545-15018.5</f>
        <v>37024.949000000001</v>
      </c>
    </row>
    <row r="1546" spans="1:17" x14ac:dyDescent="0.2">
      <c r="A1546" s="19" t="s">
        <v>2230</v>
      </c>
      <c r="B1546" s="59" t="s">
        <v>2275</v>
      </c>
      <c r="C1546" s="60">
        <v>52044.336000000003</v>
      </c>
      <c r="D1546" s="60">
        <v>8.9999999999999993E-3</v>
      </c>
      <c r="E1546" s="3">
        <f>(C1546-C$7)/C$8</f>
        <v>-768.50247524751501</v>
      </c>
      <c r="F1546" s="3">
        <f>ROUND(2*E1546,0)/2</f>
        <v>-768.5</v>
      </c>
      <c r="G1546" s="3">
        <f>C1546-(C$7+C$8*F1546)</f>
        <v>-1.4679999949294142E-3</v>
      </c>
      <c r="J1546" s="3">
        <f>G1546</f>
        <v>-1.4679999949294142E-3</v>
      </c>
      <c r="O1546" s="5">
        <f ca="1">+C$11+C$12*F1546</f>
        <v>-2.4431976140903196E-3</v>
      </c>
      <c r="Q1546" s="4">
        <f>C1546-15018.5</f>
        <v>37025.836000000003</v>
      </c>
    </row>
    <row r="1547" spans="1:17" x14ac:dyDescent="0.2">
      <c r="A1547" s="19" t="s">
        <v>2230</v>
      </c>
      <c r="B1547" s="59" t="s">
        <v>2275</v>
      </c>
      <c r="C1547" s="60">
        <v>52054.417999999998</v>
      </c>
      <c r="D1547" s="60">
        <v>2E-3</v>
      </c>
      <c r="E1547" s="3">
        <f>(C1547-C$7)/C$8</f>
        <v>-751.50285294196885</v>
      </c>
      <c r="F1547" s="3">
        <f>ROUND(2*E1547,0)/2</f>
        <v>-751.5</v>
      </c>
      <c r="G1547" s="3">
        <f>C1547-(C$7+C$8*F1547)</f>
        <v>-1.6919999980018474E-3</v>
      </c>
      <c r="J1547" s="3">
        <f>G1547</f>
        <v>-1.6919999980018474E-3</v>
      </c>
      <c r="O1547" s="5">
        <f ca="1">+C$11+C$12*F1547</f>
        <v>-2.4463190703734239E-3</v>
      </c>
      <c r="Q1547" s="4">
        <f>C1547-15018.5</f>
        <v>37035.917999999998</v>
      </c>
    </row>
    <row r="1548" spans="1:17" x14ac:dyDescent="0.2">
      <c r="A1548" s="101" t="s">
        <v>3471</v>
      </c>
      <c r="B1548" s="102" t="s">
        <v>2245</v>
      </c>
      <c r="C1548" s="103">
        <v>52113.425999999999</v>
      </c>
      <c r="D1548" s="103" t="s">
        <v>2319</v>
      </c>
      <c r="E1548" s="19">
        <f>(C1548-C$7)/C$8</f>
        <v>-652.00734480804647</v>
      </c>
      <c r="F1548" s="3">
        <f>ROUND(2*E1548,0)/2</f>
        <v>-652</v>
      </c>
      <c r="G1548" s="3">
        <f>C1548-(C$7+C$8*F1548)</f>
        <v>-4.3559999976423569E-3</v>
      </c>
      <c r="I1548" s="3">
        <f>G1548</f>
        <v>-4.3559999976423569E-3</v>
      </c>
      <c r="O1548" s="5">
        <f ca="1">+C$11+C$12*F1548</f>
        <v>-2.4645887703833571E-3</v>
      </c>
      <c r="Q1548" s="4">
        <f>C1548-15018.5</f>
        <v>37094.925999999999</v>
      </c>
    </row>
    <row r="1549" spans="1:17" x14ac:dyDescent="0.2">
      <c r="A1549" s="19" t="s">
        <v>2274</v>
      </c>
      <c r="B1549" s="59" t="s">
        <v>2245</v>
      </c>
      <c r="C1549" s="60">
        <v>52195.273999999998</v>
      </c>
      <c r="D1549" s="60">
        <v>1E-4</v>
      </c>
      <c r="E1549" s="3">
        <f>(C1549-C$7)/C$8</f>
        <v>-514.00049235168683</v>
      </c>
      <c r="F1549" s="3">
        <f>ROUND(2*E1549,0)/2</f>
        <v>-514</v>
      </c>
      <c r="G1549" s="3">
        <f>C1549-(C$7+C$8*F1549)</f>
        <v>-2.9199999698903412E-4</v>
      </c>
      <c r="J1549" s="3">
        <f>G1549</f>
        <v>-2.9199999698903412E-4</v>
      </c>
      <c r="O1549" s="5">
        <f ca="1">+C$11+C$12*F1549</f>
        <v>-2.489927650799144E-3</v>
      </c>
      <c r="Q1549" s="4">
        <f>C1549-15018.5</f>
        <v>37176.773999999998</v>
      </c>
    </row>
    <row r="1550" spans="1:17" x14ac:dyDescent="0.2">
      <c r="A1550" s="19" t="s">
        <v>2230</v>
      </c>
      <c r="B1550" s="59" t="s">
        <v>2245</v>
      </c>
      <c r="C1550" s="60">
        <v>52198.237000000001</v>
      </c>
      <c r="D1550" s="60">
        <v>2E-3</v>
      </c>
      <c r="E1550" s="3">
        <f>(C1550-C$7)/C$8</f>
        <v>-509.00447163244303</v>
      </c>
      <c r="F1550" s="3">
        <f>ROUND(2*E1550,0)/2</f>
        <v>-509</v>
      </c>
      <c r="G1550" s="3">
        <f>C1550-(C$7+C$8*F1550)</f>
        <v>-2.6519999955780804E-3</v>
      </c>
      <c r="J1550" s="3">
        <f>G1550</f>
        <v>-2.6519999955780804E-3</v>
      </c>
      <c r="O1550" s="5">
        <f ca="1">+C$11+C$12*F1550</f>
        <v>-2.4908457261765275E-3</v>
      </c>
      <c r="Q1550" s="4">
        <f>C1550-15018.5</f>
        <v>37179.737000000001</v>
      </c>
    </row>
    <row r="1551" spans="1:17" x14ac:dyDescent="0.2">
      <c r="A1551" s="19" t="s">
        <v>2274</v>
      </c>
      <c r="B1551" s="59" t="s">
        <v>2275</v>
      </c>
      <c r="C1551" s="60">
        <v>52198.536500000002</v>
      </c>
      <c r="D1551" s="60">
        <v>2.0000000000000001E-4</v>
      </c>
      <c r="E1551" s="3">
        <f>(C1551-C$7)/C$8</f>
        <v>-508.49947392558619</v>
      </c>
      <c r="F1551" s="3">
        <f>ROUND(2*E1551,0)/2</f>
        <v>-508.5</v>
      </c>
      <c r="G1551" s="3">
        <f>C1551-(C$7+C$8*F1551)</f>
        <v>3.1200000375974923E-4</v>
      </c>
      <c r="J1551" s="3">
        <f>G1551</f>
        <v>3.1200000375974923E-4</v>
      </c>
      <c r="O1551" s="5">
        <f ca="1">+C$11+C$12*F1551</f>
        <v>-2.4909375337142659E-3</v>
      </c>
      <c r="Q1551" s="4">
        <f>C1551-15018.5</f>
        <v>37180.036500000002</v>
      </c>
    </row>
    <row r="1552" spans="1:17" x14ac:dyDescent="0.2">
      <c r="A1552" s="19" t="s">
        <v>2274</v>
      </c>
      <c r="B1552" s="59" t="s">
        <v>2275</v>
      </c>
      <c r="C1552" s="60">
        <v>52200.317799999997</v>
      </c>
      <c r="D1552" s="60">
        <v>2.9999999999999997E-4</v>
      </c>
      <c r="E1552" s="3">
        <f>(C1552-C$7)/C$8</f>
        <v>-505.49596001834544</v>
      </c>
      <c r="F1552" s="3">
        <f>ROUND(2*E1552,0)/2</f>
        <v>-505.5</v>
      </c>
      <c r="G1552" s="3">
        <f>C1552-(C$7+C$8*F1552)</f>
        <v>2.3960000035003759E-3</v>
      </c>
      <c r="J1552" s="3">
        <f>G1552</f>
        <v>2.3960000035003759E-3</v>
      </c>
      <c r="O1552" s="5">
        <f ca="1">+C$11+C$12*F1552</f>
        <v>-2.4914883789406957E-3</v>
      </c>
      <c r="Q1552" s="4">
        <f>C1552-15018.5</f>
        <v>37181.817799999997</v>
      </c>
    </row>
    <row r="1553" spans="1:17" x14ac:dyDescent="0.2">
      <c r="A1553" s="19" t="s">
        <v>2274</v>
      </c>
      <c r="B1553" s="59" t="s">
        <v>2245</v>
      </c>
      <c r="C1553" s="60">
        <v>52200.612399999998</v>
      </c>
      <c r="D1553" s="60">
        <v>2.9999999999999997E-4</v>
      </c>
      <c r="E1553" s="3">
        <f>(C1553-C$7)/C$8</f>
        <v>-504.99922437747705</v>
      </c>
      <c r="F1553" s="3">
        <f>ROUND(2*E1553,0)/2</f>
        <v>-505</v>
      </c>
      <c r="G1553" s="3">
        <f>C1553-(C$7+C$8*F1553)</f>
        <v>4.600000029313378E-4</v>
      </c>
      <c r="J1553" s="3">
        <f>G1553</f>
        <v>4.600000029313378E-4</v>
      </c>
      <c r="O1553" s="5">
        <f ca="1">+C$11+C$12*F1553</f>
        <v>-2.4915801864784344E-3</v>
      </c>
      <c r="Q1553" s="4">
        <f>C1553-15018.5</f>
        <v>37182.112399999998</v>
      </c>
    </row>
    <row r="1554" spans="1:17" x14ac:dyDescent="0.2">
      <c r="A1554" s="19" t="s">
        <v>2230</v>
      </c>
      <c r="B1554" s="59" t="s">
        <v>2245</v>
      </c>
      <c r="C1554" s="60">
        <v>52208.321000000004</v>
      </c>
      <c r="D1554" s="60">
        <v>1E-3</v>
      </c>
      <c r="E1554" s="3">
        <f>(C1554-C$7)/C$8</f>
        <v>-492.00147705505179</v>
      </c>
      <c r="F1554" s="3">
        <f>ROUND(2*E1554,0)/2</f>
        <v>-492</v>
      </c>
      <c r="G1554" s="3">
        <f>C1554-(C$7+C$8*F1554)</f>
        <v>-8.7599999096710235E-4</v>
      </c>
      <c r="J1554" s="3">
        <f>G1554</f>
        <v>-8.7599999096710235E-4</v>
      </c>
      <c r="O1554" s="5">
        <f ca="1">+C$11+C$12*F1554</f>
        <v>-2.4939671824596318E-3</v>
      </c>
      <c r="Q1554" s="4">
        <f>C1554-15018.5</f>
        <v>37189.821000000004</v>
      </c>
    </row>
    <row r="1555" spans="1:17" x14ac:dyDescent="0.2">
      <c r="A1555" s="101" t="s">
        <v>3322</v>
      </c>
      <c r="B1555" s="102" t="s">
        <v>2245</v>
      </c>
      <c r="C1555" s="103">
        <v>52252.807999999997</v>
      </c>
      <c r="D1555" s="103" t="s">
        <v>2319</v>
      </c>
      <c r="E1555" s="19">
        <f>(C1555-C$7)/C$8</f>
        <v>-416.99034855801654</v>
      </c>
      <c r="F1555" s="3">
        <f>ROUND(2*E1555,0)/2</f>
        <v>-417</v>
      </c>
      <c r="G1555" s="3">
        <f>C1555-(C$7+C$8*F1555)</f>
        <v>5.7240000023739412E-3</v>
      </c>
      <c r="I1555" s="3">
        <f>G1555</f>
        <v>5.7240000023739412E-3</v>
      </c>
      <c r="O1555" s="5">
        <f ca="1">+C$11+C$12*F1555</f>
        <v>-2.5077383131203853E-3</v>
      </c>
      <c r="Q1555" s="4">
        <f>C1555-15018.5</f>
        <v>37234.307999999997</v>
      </c>
    </row>
    <row r="1556" spans="1:17" x14ac:dyDescent="0.2">
      <c r="A1556" s="101" t="s">
        <v>3322</v>
      </c>
      <c r="B1556" s="102" t="s">
        <v>2245</v>
      </c>
      <c r="C1556" s="103">
        <v>52254.593999999997</v>
      </c>
      <c r="D1556" s="103" t="s">
        <v>2319</v>
      </c>
      <c r="E1556" s="19">
        <f>(C1556-C$7)/C$8</f>
        <v>-413.97890981196196</v>
      </c>
      <c r="F1556" s="3">
        <f>ROUND(2*E1556,0)/2</f>
        <v>-414</v>
      </c>
      <c r="G1556" s="3">
        <f>C1556-(C$7+C$8*F1556)</f>
        <v>1.2507999999797903E-2</v>
      </c>
      <c r="I1556" s="3">
        <f>G1556</f>
        <v>1.2507999999797903E-2</v>
      </c>
      <c r="O1556" s="5">
        <f ca="1">+C$11+C$12*F1556</f>
        <v>-2.5082891583468152E-3</v>
      </c>
      <c r="Q1556" s="4">
        <f>C1556-15018.5</f>
        <v>37236.093999999997</v>
      </c>
    </row>
    <row r="1557" spans="1:17" x14ac:dyDescent="0.2">
      <c r="A1557" s="101" t="s">
        <v>3322</v>
      </c>
      <c r="B1557" s="102" t="s">
        <v>2245</v>
      </c>
      <c r="C1557" s="103">
        <v>52270.605000000003</v>
      </c>
      <c r="D1557" s="103" t="s">
        <v>2319</v>
      </c>
      <c r="E1557" s="19">
        <f>(C1557-C$7)/C$8</f>
        <v>-386.98218766017283</v>
      </c>
      <c r="F1557" s="3">
        <f>ROUND(2*E1557,0)/2</f>
        <v>-387</v>
      </c>
      <c r="G1557" s="3">
        <f>C1557-(C$7+C$8*F1557)</f>
        <v>1.0564000003796536E-2</v>
      </c>
      <c r="I1557" s="3">
        <f>G1557</f>
        <v>1.0564000003796536E-2</v>
      </c>
      <c r="O1557" s="5">
        <f ca="1">+C$11+C$12*F1557</f>
        <v>-2.5132467653846868E-3</v>
      </c>
      <c r="Q1557" s="4">
        <f>C1557-15018.5</f>
        <v>37252.105000000003</v>
      </c>
    </row>
    <row r="1558" spans="1:17" x14ac:dyDescent="0.2">
      <c r="A1558" s="101" t="s">
        <v>3322</v>
      </c>
      <c r="B1558" s="102" t="s">
        <v>2245</v>
      </c>
      <c r="C1558" s="103">
        <v>52276.536</v>
      </c>
      <c r="D1558" s="103" t="s">
        <v>2319</v>
      </c>
      <c r="E1558" s="19">
        <f>(C1558-C$7)/C$8</f>
        <v>-376.98171554212166</v>
      </c>
      <c r="F1558" s="3">
        <f>ROUND(2*E1558,0)/2</f>
        <v>-377</v>
      </c>
      <c r="G1558" s="3">
        <f>C1558-(C$7+C$8*F1558)</f>
        <v>1.0844000003999099E-2</v>
      </c>
      <c r="I1558" s="3">
        <f>G1558</f>
        <v>1.0844000003999099E-2</v>
      </c>
      <c r="O1558" s="5">
        <f ca="1">+C$11+C$12*F1558</f>
        <v>-2.5150829161394539E-3</v>
      </c>
      <c r="Q1558" s="4">
        <f>C1558-15018.5</f>
        <v>37258.036</v>
      </c>
    </row>
    <row r="1559" spans="1:17" x14ac:dyDescent="0.2">
      <c r="A1559" s="19" t="s">
        <v>2274</v>
      </c>
      <c r="B1559" s="59" t="s">
        <v>2245</v>
      </c>
      <c r="C1559" s="60">
        <v>52282.453500000003</v>
      </c>
      <c r="D1559" s="60">
        <v>4.0000000000000002E-4</v>
      </c>
      <c r="E1559" s="3">
        <f>(C1559-C$7)/C$8</f>
        <v>-367.00400625892638</v>
      </c>
      <c r="F1559" s="3">
        <f>ROUND(2*E1559,0)/2</f>
        <v>-367</v>
      </c>
      <c r="G1559" s="3">
        <f>C1559-(C$7+C$8*F1559)</f>
        <v>-2.3759999967296608E-3</v>
      </c>
      <c r="J1559" s="3">
        <f>G1559</f>
        <v>-2.3759999967296608E-3</v>
      </c>
      <c r="O1559" s="5">
        <f ca="1">+C$11+C$12*F1559</f>
        <v>-2.5169190668942209E-3</v>
      </c>
      <c r="Q1559" s="4">
        <f>C1559-15018.5</f>
        <v>37263.953500000003</v>
      </c>
    </row>
    <row r="1560" spans="1:17" x14ac:dyDescent="0.2">
      <c r="A1560" s="101" t="s">
        <v>3322</v>
      </c>
      <c r="B1560" s="102" t="s">
        <v>2245</v>
      </c>
      <c r="C1560" s="103">
        <v>52295.514999999999</v>
      </c>
      <c r="D1560" s="103" t="s">
        <v>2319</v>
      </c>
      <c r="E1560" s="19">
        <f>(C1560-C$7)/C$8</f>
        <v>-344.98054199152517</v>
      </c>
      <c r="F1560" s="3">
        <f>ROUND(2*E1560,0)/2</f>
        <v>-345</v>
      </c>
      <c r="G1560" s="3">
        <f>C1560-(C$7+C$8*F1560)</f>
        <v>1.1539999999513384E-2</v>
      </c>
      <c r="I1560" s="3">
        <f>G1560</f>
        <v>1.1539999999513384E-2</v>
      </c>
      <c r="O1560" s="5">
        <f ca="1">+C$11+C$12*F1560</f>
        <v>-2.5209585985547086E-3</v>
      </c>
      <c r="Q1560" s="4">
        <f>C1560-15018.5</f>
        <v>37277.014999999999</v>
      </c>
    </row>
    <row r="1561" spans="1:17" x14ac:dyDescent="0.2">
      <c r="A1561" s="19" t="s">
        <v>2230</v>
      </c>
      <c r="B1561" s="59" t="s">
        <v>2275</v>
      </c>
      <c r="C1561" s="60">
        <v>52310.635999999999</v>
      </c>
      <c r="D1561" s="60">
        <v>5.0000000000000001E-3</v>
      </c>
      <c r="E1561" s="3">
        <f>(C1561-C$7)/C$8</f>
        <v>-319.48448080502641</v>
      </c>
      <c r="F1561" s="3">
        <f>ROUND(2*E1561,0)/2</f>
        <v>-319.5</v>
      </c>
      <c r="G1561" s="3">
        <f>C1561-(C$7+C$8*F1561)</f>
        <v>9.2040000017732382E-3</v>
      </c>
      <c r="J1561" s="3">
        <f>G1561</f>
        <v>9.2040000017732382E-3</v>
      </c>
      <c r="O1561" s="5">
        <f ca="1">+C$11+C$12*F1561</f>
        <v>-2.5256407829793649E-3</v>
      </c>
      <c r="Q1561" s="4">
        <f>C1561-15018.5</f>
        <v>37292.135999999999</v>
      </c>
    </row>
    <row r="1562" spans="1:17" x14ac:dyDescent="0.2">
      <c r="A1562" s="19" t="s">
        <v>2230</v>
      </c>
      <c r="B1562" s="59" t="s">
        <v>2275</v>
      </c>
      <c r="C1562" s="60">
        <v>52321.305</v>
      </c>
      <c r="D1562" s="60">
        <v>5.0000000000000001E-3</v>
      </c>
      <c r="E1562" s="3">
        <f>(C1562-C$7)/C$8</f>
        <v>-301.49509671675099</v>
      </c>
      <c r="F1562" s="3">
        <f>ROUND(2*E1562,0)/2</f>
        <v>-301.5</v>
      </c>
      <c r="G1562" s="3">
        <f>C1562-(C$7+C$8*F1562)</f>
        <v>2.9080000022077002E-3</v>
      </c>
      <c r="J1562" s="3">
        <f>G1562</f>
        <v>2.9080000022077002E-3</v>
      </c>
      <c r="O1562" s="5">
        <f ca="1">+C$11+C$12*F1562</f>
        <v>-2.5289458543379458E-3</v>
      </c>
      <c r="Q1562" s="4">
        <f>C1562-15018.5</f>
        <v>37302.805</v>
      </c>
    </row>
    <row r="1563" spans="1:17" x14ac:dyDescent="0.2">
      <c r="A1563" s="19" t="s">
        <v>2230</v>
      </c>
      <c r="B1563" s="59" t="s">
        <v>2245</v>
      </c>
      <c r="C1563" s="60">
        <v>52321.597999999998</v>
      </c>
      <c r="D1563" s="60">
        <v>1E-3</v>
      </c>
      <c r="E1563" s="3">
        <f>(C1563-C$7)/C$8</f>
        <v>-301.00105889335379</v>
      </c>
      <c r="F1563" s="3">
        <f>ROUND(2*E1563,0)/2</f>
        <v>-301</v>
      </c>
      <c r="G1563" s="3">
        <f>C1563-(C$7+C$8*F1563)</f>
        <v>-6.2800000159768388E-4</v>
      </c>
      <c r="J1563" s="3">
        <f>G1563</f>
        <v>-6.2800000159768388E-4</v>
      </c>
      <c r="O1563" s="5">
        <f ca="1">+C$11+C$12*F1563</f>
        <v>-2.5290376618756841E-3</v>
      </c>
      <c r="Q1563" s="4">
        <f>C1563-15018.5</f>
        <v>37303.097999999998</v>
      </c>
    </row>
    <row r="1564" spans="1:17" x14ac:dyDescent="0.2">
      <c r="A1564" s="19" t="s">
        <v>2281</v>
      </c>
      <c r="B1564" s="78"/>
      <c r="C1564" s="60">
        <v>52327.527699999999</v>
      </c>
      <c r="D1564" s="60">
        <v>1.1000000000000001E-3</v>
      </c>
      <c r="E1564" s="3">
        <f>(C1564-C$7)/C$8</f>
        <v>-291.00277875198714</v>
      </c>
      <c r="F1564" s="3">
        <f>ROUND(2*E1564,0)/2</f>
        <v>-291</v>
      </c>
      <c r="G1564" s="3">
        <f>C1564-(C$7+C$8*F1564)</f>
        <v>-1.6479999976581894E-3</v>
      </c>
      <c r="H1564" s="14"/>
      <c r="J1564" s="3">
        <f>G1564</f>
        <v>-1.6479999976581894E-3</v>
      </c>
      <c r="O1564" s="5">
        <f ca="1">+C$11+C$12*F1564</f>
        <v>-2.5308738126304511E-3</v>
      </c>
      <c r="Q1564" s="4">
        <f>C1564-15018.5</f>
        <v>37309.027699999999</v>
      </c>
    </row>
    <row r="1565" spans="1:17" x14ac:dyDescent="0.2">
      <c r="A1565" s="101" t="s">
        <v>3322</v>
      </c>
      <c r="B1565" s="102" t="s">
        <v>2245</v>
      </c>
      <c r="C1565" s="103">
        <v>52350.661999999997</v>
      </c>
      <c r="D1565" s="103" t="s">
        <v>2319</v>
      </c>
      <c r="E1565" s="19">
        <f>(C1565-C$7)/C$8</f>
        <v>-251.9952046294558</v>
      </c>
      <c r="F1565" s="3">
        <f>ROUND(2*E1565,0)/2</f>
        <v>-252</v>
      </c>
      <c r="G1565" s="3">
        <f>C1565-(C$7+C$8*F1565)</f>
        <v>2.8440000023692846E-3</v>
      </c>
      <c r="I1565" s="3">
        <f>G1565</f>
        <v>2.8440000023692846E-3</v>
      </c>
      <c r="O1565" s="5">
        <f ca="1">+C$11+C$12*F1565</f>
        <v>-2.538034800574043E-3</v>
      </c>
      <c r="Q1565" s="4">
        <f>C1565-15018.5</f>
        <v>37332.161999999997</v>
      </c>
    </row>
    <row r="1566" spans="1:17" x14ac:dyDescent="0.2">
      <c r="A1566" s="101" t="s">
        <v>3322</v>
      </c>
      <c r="B1566" s="102" t="s">
        <v>2245</v>
      </c>
      <c r="C1566" s="103">
        <v>52350.669000000002</v>
      </c>
      <c r="D1566" s="103" t="s">
        <v>2319</v>
      </c>
      <c r="E1566" s="19">
        <f>(C1566-C$7)/C$8</f>
        <v>-251.98340167803497</v>
      </c>
      <c r="F1566" s="3">
        <f>ROUND(2*E1566,0)/2</f>
        <v>-252</v>
      </c>
      <c r="G1566" s="3">
        <f>C1566-(C$7+C$8*F1566)</f>
        <v>9.8440000074333511E-3</v>
      </c>
      <c r="I1566" s="3">
        <f>G1566</f>
        <v>9.8440000074333511E-3</v>
      </c>
      <c r="O1566" s="5">
        <f ca="1">+C$11+C$12*F1566</f>
        <v>-2.538034800574043E-3</v>
      </c>
      <c r="Q1566" s="4">
        <f>C1566-15018.5</f>
        <v>37332.169000000002</v>
      </c>
    </row>
    <row r="1567" spans="1:17" x14ac:dyDescent="0.2">
      <c r="A1567" s="101" t="s">
        <v>3322</v>
      </c>
      <c r="B1567" s="102" t="s">
        <v>2245</v>
      </c>
      <c r="C1567" s="103">
        <v>52356.59</v>
      </c>
      <c r="D1567" s="103" t="s">
        <v>2319</v>
      </c>
      <c r="E1567" s="19">
        <f>(C1567-C$7)/C$8</f>
        <v>-241.99979091914764</v>
      </c>
      <c r="F1567" s="3">
        <f>ROUND(2*E1567,0)/2</f>
        <v>-242</v>
      </c>
      <c r="G1567" s="3">
        <f>C1567-(C$7+C$8*F1567)</f>
        <v>1.2399999832268804E-4</v>
      </c>
      <c r="I1567" s="3">
        <f>G1567</f>
        <v>1.2399999832268804E-4</v>
      </c>
      <c r="O1567" s="5">
        <f ca="1">+C$11+C$12*F1567</f>
        <v>-2.5398709513288105E-3</v>
      </c>
      <c r="Q1567" s="4">
        <f>C1567-15018.5</f>
        <v>37338.089999999997</v>
      </c>
    </row>
    <row r="1568" spans="1:17" x14ac:dyDescent="0.2">
      <c r="A1568" s="20" t="s">
        <v>2297</v>
      </c>
      <c r="B1568" s="79" t="s">
        <v>2245</v>
      </c>
      <c r="C1568" s="22">
        <v>52361.334600000002</v>
      </c>
      <c r="D1568" s="22">
        <v>1E-4</v>
      </c>
      <c r="E1568" s="3">
        <f>(C1568-C$7)/C$8</f>
        <v>-233.99975045187648</v>
      </c>
      <c r="F1568" s="3">
        <f>ROUND(2*E1568,0)/2</f>
        <v>-234</v>
      </c>
      <c r="G1568" s="3">
        <f>C1568-(C$7+C$8*F1568)</f>
        <v>1.4800000644754618E-4</v>
      </c>
      <c r="K1568" s="3">
        <f>G1568</f>
        <v>1.4800000644754618E-4</v>
      </c>
      <c r="O1568" s="5">
        <f ca="1">+C$11+C$12*F1568</f>
        <v>-2.5413398719326243E-3</v>
      </c>
      <c r="Q1568" s="4">
        <f>C1568-15018.5</f>
        <v>37342.834600000002</v>
      </c>
    </row>
    <row r="1569" spans="1:17" x14ac:dyDescent="0.2">
      <c r="A1569" s="19" t="s">
        <v>2281</v>
      </c>
      <c r="B1569" s="80"/>
      <c r="C1569" s="60">
        <v>52368.453000000001</v>
      </c>
      <c r="D1569" s="60">
        <v>8.9999999999999998E-4</v>
      </c>
      <c r="E1569" s="3">
        <f>(C1569-C$7)/C$8</f>
        <v>-221.99716054711047</v>
      </c>
      <c r="F1569" s="3">
        <f>ROUND(2*E1569,0)/2</f>
        <v>-222</v>
      </c>
      <c r="G1569" s="3">
        <f>C1569-(C$7+C$8*F1569)</f>
        <v>1.684000002569519E-3</v>
      </c>
      <c r="H1569" s="14"/>
      <c r="J1569" s="3">
        <f>G1569</f>
        <v>1.684000002569519E-3</v>
      </c>
      <c r="O1569" s="5">
        <f ca="1">+C$11+C$12*F1569</f>
        <v>-2.5435432528383446E-3</v>
      </c>
      <c r="Q1569" s="4">
        <f>C1569-15018.5</f>
        <v>37349.953000000001</v>
      </c>
    </row>
    <row r="1570" spans="1:17" x14ac:dyDescent="0.2">
      <c r="A1570" s="36" t="s">
        <v>2320</v>
      </c>
      <c r="B1570" s="58" t="s">
        <v>2245</v>
      </c>
      <c r="C1570" s="36">
        <v>52425.391000000003</v>
      </c>
      <c r="D1570" s="36" t="s">
        <v>2319</v>
      </c>
      <c r="E1570" s="3">
        <f>(C1570-C$7)/C$8</f>
        <v>-125.9919537593985</v>
      </c>
      <c r="F1570" s="3">
        <f>ROUND(2*E1570,0)/2</f>
        <v>-126</v>
      </c>
      <c r="G1570" s="3">
        <f>C1570-(C$7+C$8*F1570)</f>
        <v>4.7720000075059943E-3</v>
      </c>
      <c r="K1570" s="3">
        <f>G1570</f>
        <v>4.7720000075059943E-3</v>
      </c>
      <c r="O1570" s="5">
        <f ca="1">+C$11+C$12*F1570</f>
        <v>-2.5611703000841092E-3</v>
      </c>
      <c r="Q1570" s="4">
        <f>C1570-15018.5</f>
        <v>37406.891000000003</v>
      </c>
    </row>
    <row r="1571" spans="1:17" x14ac:dyDescent="0.2">
      <c r="A1571" s="36" t="s">
        <v>2320</v>
      </c>
      <c r="B1571" s="58" t="s">
        <v>2245</v>
      </c>
      <c r="C1571" s="36">
        <v>52492.397700000001</v>
      </c>
      <c r="D1571" s="36" t="s">
        <v>2319</v>
      </c>
      <c r="E1571" s="3">
        <f>(C1571-C$7)/C$8</f>
        <v>-13.009550273821562</v>
      </c>
      <c r="F1571" s="3">
        <f>ROUND(2*E1571,0)/2</f>
        <v>-13</v>
      </c>
      <c r="G1571" s="3">
        <f>C1571-(C$7+C$8*F1571)</f>
        <v>-5.6639999966137111E-3</v>
      </c>
      <c r="K1571" s="3">
        <f>G1571</f>
        <v>-5.6639999966137111E-3</v>
      </c>
      <c r="O1571" s="5">
        <f ca="1">+C$11+C$12*F1571</f>
        <v>-2.5819188036129781E-3</v>
      </c>
      <c r="Q1571" s="4">
        <f>C1571-15018.5</f>
        <v>37473.897700000001</v>
      </c>
    </row>
    <row r="1572" spans="1:17" x14ac:dyDescent="0.2">
      <c r="A1572" s="101" t="s">
        <v>3546</v>
      </c>
      <c r="B1572" s="102" t="s">
        <v>2245</v>
      </c>
      <c r="C1572" s="103">
        <v>52547.561999999998</v>
      </c>
      <c r="D1572" s="103" t="s">
        <v>2319</v>
      </c>
      <c r="E1572" s="19">
        <f>(C1572-C$7)/C$8</f>
        <v>80.00495723959456</v>
      </c>
      <c r="F1572" s="3">
        <f>ROUND(2*E1572,0)/2</f>
        <v>80</v>
      </c>
      <c r="G1572" s="3">
        <f>C1572-(C$7+C$8*F1572)</f>
        <v>2.9399999984889291E-3</v>
      </c>
      <c r="I1572" s="3">
        <f>G1572</f>
        <v>2.9399999984889291E-3</v>
      </c>
      <c r="O1572" s="5">
        <f ca="1">+C$11+C$12*F1572</f>
        <v>-2.5989950056323125E-3</v>
      </c>
      <c r="Q1572" s="4">
        <f>C1572-15018.5</f>
        <v>37529.061999999998</v>
      </c>
    </row>
    <row r="1573" spans="1:17" x14ac:dyDescent="0.2">
      <c r="A1573" s="101" t="s">
        <v>3546</v>
      </c>
      <c r="B1573" s="102" t="s">
        <v>2245</v>
      </c>
      <c r="C1573" s="103">
        <v>52586.699000000001</v>
      </c>
      <c r="D1573" s="103" t="s">
        <v>2319</v>
      </c>
      <c r="E1573" s="19">
        <f>(C1573-C$7)/C$8</f>
        <v>145.99525858580958</v>
      </c>
      <c r="F1573" s="3">
        <f>ROUND(2*E1573,0)/2</f>
        <v>146</v>
      </c>
      <c r="G1573" s="3">
        <f>C1573-(C$7+C$8*F1573)</f>
        <v>-2.8119999988120981E-3</v>
      </c>
      <c r="I1573" s="3">
        <f>G1573</f>
        <v>-2.8119999988120981E-3</v>
      </c>
      <c r="O1573" s="5">
        <f ca="1">+C$11+C$12*F1573</f>
        <v>-2.6111136006137757E-3</v>
      </c>
      <c r="Q1573" s="4">
        <f>C1573-15018.5</f>
        <v>37568.199000000001</v>
      </c>
    </row>
    <row r="1574" spans="1:17" x14ac:dyDescent="0.2">
      <c r="A1574" s="101" t="s">
        <v>3553</v>
      </c>
      <c r="B1574" s="102" t="s">
        <v>2245</v>
      </c>
      <c r="C1574" s="103">
        <v>52651.341</v>
      </c>
      <c r="D1574" s="103" t="s">
        <v>2319</v>
      </c>
      <c r="E1574" s="19">
        <f>(C1574-C$7)/C$8</f>
        <v>254.9904564707204</v>
      </c>
      <c r="F1574" s="3">
        <f>ROUND(2*E1574,0)/2</f>
        <v>255</v>
      </c>
      <c r="G1574" s="3">
        <f>C1574-(C$7+C$8*F1574)</f>
        <v>-5.6599999952595681E-3</v>
      </c>
      <c r="I1574" s="3">
        <f>G1574</f>
        <v>-5.6599999952595681E-3</v>
      </c>
      <c r="O1574" s="5">
        <f ca="1">+C$11+C$12*F1574</f>
        <v>-2.6311276438407377E-3</v>
      </c>
      <c r="Q1574" s="4">
        <f>C1574-15018.5</f>
        <v>37632.841</v>
      </c>
    </row>
    <row r="1575" spans="1:17" x14ac:dyDescent="0.2">
      <c r="A1575" s="18" t="s">
        <v>2305</v>
      </c>
      <c r="B1575" s="61" t="s">
        <v>2275</v>
      </c>
      <c r="C1575" s="62">
        <v>52657.574800000002</v>
      </c>
      <c r="D1575" s="62">
        <v>2.0000000000000001E-4</v>
      </c>
      <c r="E1575" s="3">
        <f>(C1575-C$7)/C$8</f>
        <v>265.501490544158</v>
      </c>
      <c r="F1575" s="3">
        <f>ROUND(2*E1575,0)/2</f>
        <v>265.5</v>
      </c>
      <c r="G1575" s="3">
        <f>C1575-(C$7+C$8*F1575)</f>
        <v>8.8400000822730362E-4</v>
      </c>
      <c r="K1575" s="3">
        <f>G1575</f>
        <v>8.8400000822730362E-4</v>
      </c>
      <c r="O1575" s="5">
        <f ca="1">+C$11+C$12*F1575</f>
        <v>-2.6330556021332435E-3</v>
      </c>
      <c r="Q1575" s="4">
        <f>C1575-15018.5</f>
        <v>37639.074800000002</v>
      </c>
    </row>
    <row r="1576" spans="1:17" x14ac:dyDescent="0.2">
      <c r="A1576" s="19" t="s">
        <v>2271</v>
      </c>
      <c r="B1576" s="59" t="s">
        <v>2245</v>
      </c>
      <c r="C1576" s="60">
        <v>52674.475700000003</v>
      </c>
      <c r="D1576" s="60">
        <v>1E-4</v>
      </c>
      <c r="E1576" s="3">
        <f>(C1576-C$7)/C$8</f>
        <v>293.99870504762561</v>
      </c>
      <c r="F1576" s="3">
        <f>ROUND(2*E1576,0)/2</f>
        <v>294</v>
      </c>
      <c r="G1576" s="3">
        <f>C1576-(C$7+C$8*F1576)</f>
        <v>-7.679999980609864E-4</v>
      </c>
      <c r="J1576" s="3">
        <f>G1576</f>
        <v>-7.679999980609864E-4</v>
      </c>
      <c r="O1576" s="5">
        <f ca="1">+C$11+C$12*F1576</f>
        <v>-2.6382886317843296E-3</v>
      </c>
      <c r="Q1576" s="4">
        <f>C1576-15018.5</f>
        <v>37655.975700000003</v>
      </c>
    </row>
    <row r="1577" spans="1:17" x14ac:dyDescent="0.2">
      <c r="A1577" s="19" t="s">
        <v>2281</v>
      </c>
      <c r="B1577" s="80"/>
      <c r="C1577" s="60">
        <v>52683.371299999999</v>
      </c>
      <c r="D1577" s="60">
        <v>1.2999999999999999E-3</v>
      </c>
      <c r="E1577" s="3">
        <f>(C1577-C$7)/C$8</f>
        <v>308.99789570237948</v>
      </c>
      <c r="F1577" s="3">
        <f>ROUND(2*E1577,0)/2</f>
        <v>309</v>
      </c>
      <c r="G1577" s="3">
        <f>C1577-(C$7+C$8*F1577)</f>
        <v>-1.2480000004870817E-3</v>
      </c>
      <c r="H1577" s="14"/>
      <c r="J1577" s="3">
        <f>G1577</f>
        <v>-1.2480000004870817E-3</v>
      </c>
      <c r="O1577" s="5">
        <f ca="1">+C$11+C$12*F1577</f>
        <v>-2.6410428579164806E-3</v>
      </c>
      <c r="Q1577" s="4">
        <f>C1577-15018.5</f>
        <v>37664.871299999999</v>
      </c>
    </row>
    <row r="1578" spans="1:17" x14ac:dyDescent="0.2">
      <c r="A1578" s="18" t="s">
        <v>2305</v>
      </c>
      <c r="B1578" s="61" t="s">
        <v>2245</v>
      </c>
      <c r="C1578" s="62">
        <v>52688.405400000003</v>
      </c>
      <c r="D1578" s="62">
        <v>2.0000000000000001E-4</v>
      </c>
      <c r="E1578" s="3">
        <f>(C1578-C$7)/C$8</f>
        <v>317.48607251734364</v>
      </c>
      <c r="F1578" s="3">
        <f>ROUND(2*E1578,0)/2</f>
        <v>317.5</v>
      </c>
      <c r="G1578" s="3">
        <f>C1578-(C$7+C$8*F1578)</f>
        <v>-8.259999995061662E-3</v>
      </c>
      <c r="K1578" s="3">
        <f>G1578</f>
        <v>-8.259999995061662E-3</v>
      </c>
      <c r="O1578" s="5">
        <f ca="1">+C$11+C$12*F1578</f>
        <v>-2.6426035860580327E-3</v>
      </c>
      <c r="Q1578" s="4">
        <f>C1578-15018.5</f>
        <v>37669.905400000003</v>
      </c>
    </row>
    <row r="1579" spans="1:17" x14ac:dyDescent="0.2">
      <c r="A1579" s="19" t="s">
        <v>2281</v>
      </c>
      <c r="B1579" s="81" t="s">
        <v>2275</v>
      </c>
      <c r="C1579" s="60">
        <v>52694.339099999997</v>
      </c>
      <c r="D1579" s="60">
        <v>2.5000000000000001E-3</v>
      </c>
      <c r="E1579" s="3">
        <f>(C1579-C$7)/C$8</f>
        <v>327.49109720236356</v>
      </c>
      <c r="F1579" s="3">
        <f>ROUND(2*E1579,0)/2</f>
        <v>327.5</v>
      </c>
      <c r="G1579" s="3">
        <f>C1579-(C$7+C$8*F1579)</f>
        <v>-5.2799999975832179E-3</v>
      </c>
      <c r="H1579" s="14"/>
      <c r="J1579" s="3">
        <f>G1579</f>
        <v>-5.2799999975832179E-3</v>
      </c>
      <c r="O1579" s="5">
        <f ca="1">+C$11+C$12*F1579</f>
        <v>-2.6444397368127997E-3</v>
      </c>
      <c r="Q1579" s="4">
        <f>C1579-15018.5</f>
        <v>37675.839099999997</v>
      </c>
    </row>
    <row r="1580" spans="1:17" x14ac:dyDescent="0.2">
      <c r="A1580" s="18" t="s">
        <v>2305</v>
      </c>
      <c r="B1580" s="61" t="s">
        <v>2245</v>
      </c>
      <c r="C1580" s="62">
        <v>52694.640700000004</v>
      </c>
      <c r="D1580" s="62">
        <v>1E-4</v>
      </c>
      <c r="E1580" s="3">
        <f>(C1580-C$7)/C$8</f>
        <v>327.99963579465276</v>
      </c>
      <c r="F1580" s="3">
        <f>ROUND(2*E1580,0)/2</f>
        <v>328</v>
      </c>
      <c r="G1580" s="3">
        <f>C1580-(C$7+C$8*F1580)</f>
        <v>-2.1599999308818951E-4</v>
      </c>
      <c r="K1580" s="3">
        <f>G1580</f>
        <v>-2.1599999308818951E-4</v>
      </c>
      <c r="O1580" s="5">
        <f ca="1">+C$11+C$12*F1580</f>
        <v>-2.644531544350538E-3</v>
      </c>
      <c r="Q1580" s="4">
        <f>C1580-15018.5</f>
        <v>37676.140700000004</v>
      </c>
    </row>
    <row r="1581" spans="1:17" x14ac:dyDescent="0.2">
      <c r="A1581" s="101" t="s">
        <v>3546</v>
      </c>
      <c r="B1581" s="102" t="s">
        <v>2245</v>
      </c>
      <c r="C1581" s="103">
        <v>52723.707000000002</v>
      </c>
      <c r="D1581" s="103" t="s">
        <v>2319</v>
      </c>
      <c r="E1581" s="19">
        <f>(C1581-C$7)/C$8</f>
        <v>377.0093681711578</v>
      </c>
      <c r="F1581" s="3">
        <f>ROUND(2*E1581,0)/2</f>
        <v>377</v>
      </c>
      <c r="G1581" s="3">
        <f>C1581-(C$7+C$8*F1581)</f>
        <v>5.5560000037075952E-3</v>
      </c>
      <c r="I1581" s="3">
        <f>G1581</f>
        <v>5.5560000037075952E-3</v>
      </c>
      <c r="O1581" s="5">
        <f ca="1">+C$11+C$12*F1581</f>
        <v>-2.653528683048897E-3</v>
      </c>
      <c r="Q1581" s="4">
        <f>C1581-15018.5</f>
        <v>37705.207000000002</v>
      </c>
    </row>
    <row r="1582" spans="1:17" x14ac:dyDescent="0.2">
      <c r="A1582" s="20" t="s">
        <v>2299</v>
      </c>
      <c r="B1582" s="79" t="s">
        <v>2245</v>
      </c>
      <c r="C1582" s="22">
        <v>52725.485500000003</v>
      </c>
      <c r="D1582" s="22">
        <v>2.0000000000000001E-4</v>
      </c>
      <c r="E1582" s="3">
        <f>(C1582-C$7)/C$8</f>
        <v>380.00816089784246</v>
      </c>
      <c r="F1582" s="3">
        <f>ROUND(2*E1582,0)/2</f>
        <v>380</v>
      </c>
      <c r="G1582" s="3">
        <f>C1582-(C$7+C$8*F1582)</f>
        <v>4.8400000086985528E-3</v>
      </c>
      <c r="K1582" s="3">
        <f>G1582</f>
        <v>4.8400000086985528E-3</v>
      </c>
      <c r="O1582" s="5">
        <f ca="1">+C$11+C$12*F1582</f>
        <v>-2.6540795282753273E-3</v>
      </c>
      <c r="Q1582" s="4">
        <f>C1582-15018.5</f>
        <v>37706.985500000003</v>
      </c>
    </row>
    <row r="1583" spans="1:17" x14ac:dyDescent="0.2">
      <c r="A1583" s="18" t="s">
        <v>2298</v>
      </c>
      <c r="B1583" s="65"/>
      <c r="C1583" s="36">
        <v>52747.424400000004</v>
      </c>
      <c r="D1583" s="36">
        <v>8.0000000000000004E-4</v>
      </c>
      <c r="E1583" s="3">
        <f>(C1583-C$7)/C$8</f>
        <v>417.00012814634016</v>
      </c>
      <c r="F1583" s="3">
        <f>ROUND(2*E1583,0)/2</f>
        <v>417</v>
      </c>
      <c r="G1583" s="3">
        <f>C1583-(C$7+C$8*F1583)</f>
        <v>7.6000003900844604E-5</v>
      </c>
      <c r="J1583" s="3">
        <f>G1583</f>
        <v>7.6000003900844604E-5</v>
      </c>
      <c r="O1583" s="5">
        <f ca="1">+C$11+C$12*F1583</f>
        <v>-2.6608732860679656E-3</v>
      </c>
      <c r="Q1583" s="4">
        <f>C1583-15018.5</f>
        <v>37728.924400000004</v>
      </c>
    </row>
    <row r="1584" spans="1:17" x14ac:dyDescent="0.2">
      <c r="A1584" s="18" t="s">
        <v>2302</v>
      </c>
      <c r="B1584" s="61" t="s">
        <v>2245</v>
      </c>
      <c r="C1584" s="62">
        <v>52820.371599999999</v>
      </c>
      <c r="D1584" s="62">
        <v>2.0000000000000001E-4</v>
      </c>
      <c r="E1584" s="3">
        <f>(C1584-C$7)/C$8</f>
        <v>539.99902204117086</v>
      </c>
      <c r="F1584" s="3">
        <f>ROUND(2*E1584,0)/2</f>
        <v>540</v>
      </c>
      <c r="G1584" s="3">
        <f>C1584-(C$7+C$8*F1584)</f>
        <v>-5.7999999989988282E-4</v>
      </c>
      <c r="K1584" s="3">
        <f>G1584</f>
        <v>-5.7999999989988282E-4</v>
      </c>
      <c r="O1584" s="5">
        <f ca="1">+C$11+C$12*F1584</f>
        <v>-2.6834579403516015E-3</v>
      </c>
      <c r="Q1584" s="4">
        <f>C1584-15018.5</f>
        <v>37801.871599999999</v>
      </c>
    </row>
    <row r="1585" spans="1:17" x14ac:dyDescent="0.2">
      <c r="A1585" s="101" t="s">
        <v>3595</v>
      </c>
      <c r="B1585" s="102" t="s">
        <v>2245</v>
      </c>
      <c r="C1585" s="103">
        <v>52887.404000000002</v>
      </c>
      <c r="D1585" s="103" t="s">
        <v>2319</v>
      </c>
      <c r="E1585" s="19">
        <f>(C1585-C$7)/C$8</f>
        <v>653.02475921979965</v>
      </c>
      <c r="F1585" s="3">
        <f>ROUND(2*E1585,0)/2</f>
        <v>653</v>
      </c>
      <c r="G1585" s="3">
        <f>C1585-(C$7+C$8*F1585)</f>
        <v>1.4684000001579989E-2</v>
      </c>
      <c r="I1585" s="3">
        <f>G1585</f>
        <v>1.4684000001579989E-2</v>
      </c>
      <c r="O1585" s="5">
        <f ca="1">+C$11+C$12*F1585</f>
        <v>-2.7042064438804704E-3</v>
      </c>
      <c r="Q1585" s="4">
        <f>C1585-15018.5</f>
        <v>37868.904000000002</v>
      </c>
    </row>
    <row r="1586" spans="1:17" x14ac:dyDescent="0.2">
      <c r="A1586" s="18" t="s">
        <v>2298</v>
      </c>
      <c r="B1586" s="65"/>
      <c r="C1586" s="36">
        <v>52928.310299999997</v>
      </c>
      <c r="D1586" s="36">
        <v>2.9999999999999997E-4</v>
      </c>
      <c r="E1586" s="3">
        <f>(C1586-C$7)/C$8</f>
        <v>721.99834084225881</v>
      </c>
      <c r="F1586" s="3">
        <f>ROUND(2*E1586,0)/2</f>
        <v>722</v>
      </c>
      <c r="G1586" s="3">
        <f>C1586-(C$7+C$8*F1586)</f>
        <v>-9.8399999842513353E-4</v>
      </c>
      <c r="J1586" s="3">
        <f>G1586</f>
        <v>-9.8399999842513353E-4</v>
      </c>
      <c r="O1586" s="5">
        <f ca="1">+C$11+C$12*F1586</f>
        <v>-2.7168758840883638E-3</v>
      </c>
      <c r="Q1586" s="4">
        <f>C1586-15018.5</f>
        <v>37909.810299999997</v>
      </c>
    </row>
    <row r="1587" spans="1:17" x14ac:dyDescent="0.2">
      <c r="A1587" s="101" t="s">
        <v>3546</v>
      </c>
      <c r="B1587" s="102" t="s">
        <v>2245</v>
      </c>
      <c r="C1587" s="103">
        <v>52930.684999999998</v>
      </c>
      <c r="D1587" s="103" t="s">
        <v>2319</v>
      </c>
      <c r="E1587" s="19">
        <f>(C1587-C$7)/C$8</f>
        <v>726.00240780208878</v>
      </c>
      <c r="F1587" s="3">
        <f>ROUND(2*E1587,0)/2</f>
        <v>726</v>
      </c>
      <c r="G1587" s="3">
        <f>C1587-(C$7+C$8*F1587)</f>
        <v>1.4280000032158569E-3</v>
      </c>
      <c r="I1587" s="3">
        <f>G1587</f>
        <v>1.4280000032158569E-3</v>
      </c>
      <c r="O1587" s="5">
        <f ca="1">+C$11+C$12*F1587</f>
        <v>-2.7176103443902707E-3</v>
      </c>
      <c r="Q1587" s="4">
        <f>C1587-15018.5</f>
        <v>37912.184999999998</v>
      </c>
    </row>
    <row r="1588" spans="1:17" x14ac:dyDescent="0.2">
      <c r="A1588" s="18" t="s">
        <v>2305</v>
      </c>
      <c r="B1588" s="61" t="s">
        <v>2245</v>
      </c>
      <c r="C1588" s="62">
        <v>52938.389799999997</v>
      </c>
      <c r="D1588" s="62">
        <v>1E-4</v>
      </c>
      <c r="E1588" s="3">
        <f>(C1588-C$7)/C$8</f>
        <v>738.99374780802316</v>
      </c>
      <c r="F1588" s="3">
        <f>ROUND(2*E1588,0)/2</f>
        <v>739</v>
      </c>
      <c r="G1588" s="3">
        <f>C1588-(C$7+C$8*F1588)</f>
        <v>-3.7079999965499155E-3</v>
      </c>
      <c r="K1588" s="3">
        <f>G1588</f>
        <v>-3.7079999965499155E-3</v>
      </c>
      <c r="O1588" s="5">
        <f ca="1">+C$11+C$12*F1588</f>
        <v>-2.719997340371468E-3</v>
      </c>
      <c r="Q1588" s="4">
        <f>C1588-15018.5</f>
        <v>37919.889799999997</v>
      </c>
    </row>
    <row r="1589" spans="1:17" x14ac:dyDescent="0.2">
      <c r="A1589" s="18" t="s">
        <v>2305</v>
      </c>
      <c r="B1589" s="61" t="s">
        <v>2245</v>
      </c>
      <c r="C1589" s="62">
        <v>52952.623399999997</v>
      </c>
      <c r="D1589" s="62">
        <v>1E-4</v>
      </c>
      <c r="E1589" s="3">
        <f>(C1589-C$7)/C$8</f>
        <v>762.9935319826252</v>
      </c>
      <c r="F1589" s="3">
        <f>ROUND(2*E1589,0)/2</f>
        <v>763</v>
      </c>
      <c r="G1589" s="3">
        <f>C1589-(C$7+C$8*F1589)</f>
        <v>-3.8360000035027042E-3</v>
      </c>
      <c r="K1589" s="3">
        <f>G1589</f>
        <v>-3.8360000035027042E-3</v>
      </c>
      <c r="O1589" s="5">
        <f ca="1">+C$11+C$12*F1589</f>
        <v>-2.724404102182909E-3</v>
      </c>
      <c r="Q1589" s="4">
        <f>C1589-15018.5</f>
        <v>37934.123399999997</v>
      </c>
    </row>
    <row r="1590" spans="1:17" x14ac:dyDescent="0.2">
      <c r="A1590" s="101" t="s">
        <v>3546</v>
      </c>
      <c r="B1590" s="102" t="s">
        <v>2245</v>
      </c>
      <c r="C1590" s="103">
        <v>53003.639000000003</v>
      </c>
      <c r="D1590" s="103" t="s">
        <v>2319</v>
      </c>
      <c r="E1590" s="19">
        <f>(C1590-C$7)/C$8</f>
        <v>849.01276742116568</v>
      </c>
      <c r="F1590" s="3">
        <f>ROUND(2*E1590,0)/2</f>
        <v>849</v>
      </c>
      <c r="G1590" s="3">
        <f>C1590-(C$7+C$8*F1590)</f>
        <v>7.5720000022556633E-3</v>
      </c>
      <c r="I1590" s="3">
        <f>G1590</f>
        <v>7.5720000022556633E-3</v>
      </c>
      <c r="O1590" s="5">
        <f ca="1">+C$11+C$12*F1590</f>
        <v>-2.7401949986739066E-3</v>
      </c>
      <c r="Q1590" s="4">
        <f>C1590-15018.5</f>
        <v>37985.139000000003</v>
      </c>
    </row>
    <row r="1591" spans="1:17" x14ac:dyDescent="0.2">
      <c r="A1591" s="36" t="s">
        <v>2320</v>
      </c>
      <c r="B1591" s="58" t="s">
        <v>2245</v>
      </c>
      <c r="C1591" s="36">
        <v>53056.409930000002</v>
      </c>
      <c r="D1591" s="36" t="s">
        <v>2319</v>
      </c>
      <c r="E1591" s="3">
        <f>(C1591-C$7)/C$8</f>
        <v>937.99172781720324</v>
      </c>
      <c r="F1591" s="3">
        <f>ROUND(2*E1591,0)/2</f>
        <v>938</v>
      </c>
      <c r="G1591" s="3">
        <f>C1591-(C$7+C$8*F1591)</f>
        <v>-4.9059999946621247E-3</v>
      </c>
      <c r="K1591" s="3">
        <f>G1591</f>
        <v>-4.9059999946621247E-3</v>
      </c>
      <c r="O1591" s="5">
        <f ca="1">+C$11+C$12*F1591</f>
        <v>-2.7565367403913341E-3</v>
      </c>
      <c r="Q1591" s="4">
        <f>C1591-15018.5</f>
        <v>38037.909930000002</v>
      </c>
    </row>
    <row r="1592" spans="1:17" x14ac:dyDescent="0.2">
      <c r="A1592" s="18" t="s">
        <v>2298</v>
      </c>
      <c r="B1592" s="65"/>
      <c r="C1592" s="36">
        <v>53056.414700000001</v>
      </c>
      <c r="D1592" s="62"/>
      <c r="E1592" s="3">
        <f>(C1592-C$7)/C$8</f>
        <v>937.99977068552198</v>
      </c>
      <c r="F1592" s="3">
        <f>ROUND(2*E1592,0)/2</f>
        <v>938</v>
      </c>
      <c r="G1592" s="3">
        <f>C1592-(C$7+C$8*F1592)</f>
        <v>-1.359999951091595E-4</v>
      </c>
      <c r="J1592" s="3">
        <f>G1592</f>
        <v>-1.359999951091595E-4</v>
      </c>
      <c r="O1592" s="5">
        <f ca="1">+C$11+C$12*F1592</f>
        <v>-2.7565367403913341E-3</v>
      </c>
      <c r="Q1592" s="4">
        <f>C1592-15018.5</f>
        <v>38037.914700000001</v>
      </c>
    </row>
    <row r="1593" spans="1:17" x14ac:dyDescent="0.2">
      <c r="A1593" s="18" t="s">
        <v>2298</v>
      </c>
      <c r="B1593" s="65"/>
      <c r="C1593" s="36">
        <v>53094.3773</v>
      </c>
      <c r="D1593" s="36">
        <v>5.3E-3</v>
      </c>
      <c r="E1593" s="3">
        <f>(C1593-C$7)/C$8</f>
        <v>1002.0098740119291</v>
      </c>
      <c r="F1593" s="3">
        <f>ROUND(2*E1593,0)/2</f>
        <v>1002</v>
      </c>
      <c r="G1593" s="3">
        <f>C1593-(C$7+C$8*F1593)</f>
        <v>5.8560000034049153E-3</v>
      </c>
      <c r="J1593" s="3">
        <f>G1593</f>
        <v>5.8560000034049153E-3</v>
      </c>
      <c r="O1593" s="5">
        <f ca="1">+C$11+C$12*F1593</f>
        <v>-2.7682881052218441E-3</v>
      </c>
      <c r="Q1593" s="4">
        <f>C1593-15018.5</f>
        <v>38075.8773</v>
      </c>
    </row>
    <row r="1594" spans="1:17" x14ac:dyDescent="0.2">
      <c r="A1594" s="101" t="s">
        <v>3595</v>
      </c>
      <c r="B1594" s="102" t="s">
        <v>2245</v>
      </c>
      <c r="C1594" s="103">
        <v>53107.419000000002</v>
      </c>
      <c r="D1594" s="103" t="s">
        <v>2319</v>
      </c>
      <c r="E1594" s="19">
        <f>(C1594-C$7)/C$8</f>
        <v>1023.9999527882018</v>
      </c>
      <c r="F1594" s="3">
        <f>ROUND(2*E1594,0)/2</f>
        <v>1024</v>
      </c>
      <c r="G1594" s="3">
        <f>C1594-(C$7+C$8*F1594)</f>
        <v>-2.7999994927085936E-5</v>
      </c>
      <c r="I1594" s="3">
        <f>G1594</f>
        <v>-2.7999994927085936E-5</v>
      </c>
      <c r="O1594" s="5">
        <f ca="1">+C$11+C$12*F1594</f>
        <v>-2.7723276368823318E-3</v>
      </c>
      <c r="Q1594" s="4">
        <f>C1594-15018.5</f>
        <v>38088.919000000002</v>
      </c>
    </row>
    <row r="1595" spans="1:17" x14ac:dyDescent="0.2">
      <c r="A1595" s="20" t="s">
        <v>2332</v>
      </c>
      <c r="B1595" s="64" t="s">
        <v>2245</v>
      </c>
      <c r="C1595" s="20">
        <v>53155.457999999999</v>
      </c>
      <c r="D1595" s="20" t="s">
        <v>2319</v>
      </c>
      <c r="E1595" s="3">
        <f>(C1595-C$7)/C$8</f>
        <v>1105.0002360590306</v>
      </c>
      <c r="F1595" s="3">
        <f>ROUND(2*E1595,0)/2</f>
        <v>1105</v>
      </c>
      <c r="G1595" s="3">
        <f>C1595-(C$7+C$8*F1595)</f>
        <v>1.4000000373926014E-4</v>
      </c>
      <c r="I1595" s="3">
        <f>G1595</f>
        <v>1.4000000373926014E-4</v>
      </c>
      <c r="O1595" s="5">
        <f ca="1">+C$11+C$12*F1595</f>
        <v>-2.7872004579959459E-3</v>
      </c>
      <c r="Q1595" s="4">
        <f>C1595-15018.5</f>
        <v>38136.957999999999</v>
      </c>
    </row>
    <row r="1596" spans="1:17" x14ac:dyDescent="0.2">
      <c r="A1596" s="36" t="s">
        <v>2320</v>
      </c>
      <c r="B1596" s="58" t="s">
        <v>2245</v>
      </c>
      <c r="C1596" s="36">
        <v>53203.477780000001</v>
      </c>
      <c r="D1596" s="36" t="s">
        <v>2319</v>
      </c>
      <c r="E1596" s="3">
        <f>(C1596-C$7)/C$8</f>
        <v>1185.9681117975622</v>
      </c>
      <c r="F1596" s="3">
        <f>ROUND(2*E1596,0)/2</f>
        <v>1186</v>
      </c>
      <c r="G1596" s="3">
        <f>C1596-(C$7+C$8*F1596)</f>
        <v>-1.8911999999545515E-2</v>
      </c>
      <c r="K1596" s="3">
        <f>G1596</f>
        <v>-1.8911999999545515E-2</v>
      </c>
      <c r="O1596" s="5">
        <f ca="1">+C$11+C$12*F1596</f>
        <v>-2.8020732791095597E-3</v>
      </c>
      <c r="Q1596" s="4">
        <f>C1596-15018.5</f>
        <v>38184.977780000001</v>
      </c>
    </row>
    <row r="1597" spans="1:17" x14ac:dyDescent="0.2">
      <c r="A1597" s="36" t="s">
        <v>2320</v>
      </c>
      <c r="B1597" s="58" t="s">
        <v>2245</v>
      </c>
      <c r="C1597" s="36">
        <v>53203.482640000002</v>
      </c>
      <c r="D1597" s="36" t="s">
        <v>2319</v>
      </c>
      <c r="E1597" s="3">
        <f>(C1597-C$7)/C$8</f>
        <v>1185.9763064181157</v>
      </c>
      <c r="F1597" s="3">
        <f>ROUND(2*E1597,0)/2</f>
        <v>1186</v>
      </c>
      <c r="G1597" s="3">
        <f>C1597-(C$7+C$8*F1597)</f>
        <v>-1.4051999998628162E-2</v>
      </c>
      <c r="K1597" s="3">
        <f>G1597</f>
        <v>-1.4051999998628162E-2</v>
      </c>
      <c r="O1597" s="5">
        <f ca="1">+C$11+C$12*F1597</f>
        <v>-2.8020732791095597E-3</v>
      </c>
      <c r="Q1597" s="4">
        <f>C1597-15018.5</f>
        <v>38184.982640000002</v>
      </c>
    </row>
    <row r="1598" spans="1:17" x14ac:dyDescent="0.2">
      <c r="A1598" s="36" t="s">
        <v>2320</v>
      </c>
      <c r="B1598" s="58" t="s">
        <v>2245</v>
      </c>
      <c r="C1598" s="36">
        <v>53209.430670000002</v>
      </c>
      <c r="D1598" s="36" t="s">
        <v>2319</v>
      </c>
      <c r="E1598" s="3">
        <f>(C1598-C$7)/C$8</f>
        <v>1196.0054934308216</v>
      </c>
      <c r="F1598" s="3">
        <f>ROUND(2*E1598,0)/2</f>
        <v>1196</v>
      </c>
      <c r="G1598" s="3">
        <f>C1598-(C$7+C$8*F1598)</f>
        <v>3.2580000042798929E-3</v>
      </c>
      <c r="K1598" s="3">
        <f>G1598</f>
        <v>3.2580000042798929E-3</v>
      </c>
      <c r="O1598" s="5">
        <f ca="1">+C$11+C$12*F1598</f>
        <v>-2.8039094298643267E-3</v>
      </c>
      <c r="Q1598" s="4">
        <f>C1598-15018.5</f>
        <v>38190.930670000002</v>
      </c>
    </row>
    <row r="1599" spans="1:17" x14ac:dyDescent="0.2">
      <c r="A1599" s="36" t="s">
        <v>2320</v>
      </c>
      <c r="B1599" s="58" t="s">
        <v>2245</v>
      </c>
      <c r="C1599" s="36">
        <v>53209.432059999999</v>
      </c>
      <c r="D1599" s="36" t="s">
        <v>2319</v>
      </c>
      <c r="E1599" s="3">
        <f>(C1599-C$7)/C$8</f>
        <v>1196.007837159741</v>
      </c>
      <c r="F1599" s="3">
        <f>ROUND(2*E1599,0)/2</f>
        <v>1196</v>
      </c>
      <c r="G1599" s="3">
        <f>C1599-(C$7+C$8*F1599)</f>
        <v>4.6480000019073486E-3</v>
      </c>
      <c r="K1599" s="3">
        <f>G1599</f>
        <v>4.6480000019073486E-3</v>
      </c>
      <c r="O1599" s="5">
        <f ca="1">+C$11+C$12*F1599</f>
        <v>-2.8039094298643267E-3</v>
      </c>
      <c r="Q1599" s="4">
        <f>C1599-15018.5</f>
        <v>38190.932059999999</v>
      </c>
    </row>
    <row r="1600" spans="1:17" x14ac:dyDescent="0.2">
      <c r="A1600" s="36" t="s">
        <v>2320</v>
      </c>
      <c r="B1600" s="58" t="s">
        <v>2245</v>
      </c>
      <c r="C1600" s="36">
        <v>53225.43318</v>
      </c>
      <c r="D1600" s="36" t="s">
        <v>2319</v>
      </c>
      <c r="E1600" s="3">
        <f>(C1600-C$7)/C$8</f>
        <v>1222.987900288671</v>
      </c>
      <c r="F1600" s="3">
        <f>ROUND(2*E1600,0)/2</f>
        <v>1223</v>
      </c>
      <c r="G1600" s="3">
        <f>C1600-(C$7+C$8*F1600)</f>
        <v>-7.175999999162741E-3</v>
      </c>
      <c r="K1600" s="3">
        <f>G1600</f>
        <v>-7.175999999162741E-3</v>
      </c>
      <c r="O1600" s="5">
        <f ca="1">+C$11+C$12*F1600</f>
        <v>-2.8088670369021984E-3</v>
      </c>
      <c r="Q1600" s="4">
        <f>C1600-15018.5</f>
        <v>38206.93318</v>
      </c>
    </row>
    <row r="1601" spans="1:17" x14ac:dyDescent="0.2">
      <c r="A1601" s="36" t="s">
        <v>2320</v>
      </c>
      <c r="B1601" s="58" t="s">
        <v>2245</v>
      </c>
      <c r="C1601" s="36">
        <v>53260.438090000003</v>
      </c>
      <c r="D1601" s="36" t="s">
        <v>2319</v>
      </c>
      <c r="E1601" s="3">
        <f>(C1601-C$7)/C$8</f>
        <v>1282.0109362775615</v>
      </c>
      <c r="F1601" s="3">
        <f>ROUND(2*E1601,0)/2</f>
        <v>1282</v>
      </c>
      <c r="G1601" s="3">
        <f>C1601-(C$7+C$8*F1601)</f>
        <v>6.4860000056796707E-3</v>
      </c>
      <c r="K1601" s="3">
        <f>G1601</f>
        <v>6.4860000056796707E-3</v>
      </c>
      <c r="O1601" s="5">
        <f ca="1">+C$11+C$12*F1601</f>
        <v>-2.8197003263553243E-3</v>
      </c>
      <c r="Q1601" s="4">
        <f>C1601-15018.5</f>
        <v>38241.938090000003</v>
      </c>
    </row>
    <row r="1602" spans="1:17" x14ac:dyDescent="0.2">
      <c r="A1602" s="36" t="s">
        <v>2320</v>
      </c>
      <c r="B1602" s="58" t="s">
        <v>2245</v>
      </c>
      <c r="C1602" s="36">
        <v>53260.439480000001</v>
      </c>
      <c r="D1602" s="36" t="s">
        <v>2319</v>
      </c>
      <c r="E1602" s="3">
        <f>(C1602-C$7)/C$8</f>
        <v>1282.0132800064807</v>
      </c>
      <c r="F1602" s="3">
        <f>ROUND(2*E1602,0)/2</f>
        <v>1282</v>
      </c>
      <c r="G1602" s="3">
        <f>C1602-(C$7+C$8*F1602)</f>
        <v>7.8760000033071265E-3</v>
      </c>
      <c r="K1602" s="3">
        <f>G1602</f>
        <v>7.8760000033071265E-3</v>
      </c>
      <c r="O1602" s="5">
        <f ca="1">+C$11+C$12*F1602</f>
        <v>-2.8197003263553243E-3</v>
      </c>
      <c r="Q1602" s="4">
        <f>C1602-15018.5</f>
        <v>38241.939480000001</v>
      </c>
    </row>
    <row r="1603" spans="1:17" x14ac:dyDescent="0.2">
      <c r="A1603" s="36" t="s">
        <v>2320</v>
      </c>
      <c r="B1603" s="58" t="s">
        <v>2245</v>
      </c>
      <c r="C1603" s="36">
        <v>53266.357830000001</v>
      </c>
      <c r="D1603" s="36" t="s">
        <v>2319</v>
      </c>
      <c r="E1603" s="3">
        <f>(C1603-C$7)/C$8</f>
        <v>1291.9924225051993</v>
      </c>
      <c r="F1603" s="3">
        <f>ROUND(2*E1603,0)/2</f>
        <v>1292</v>
      </c>
      <c r="G1603" s="3">
        <f>C1603-(C$7+C$8*F1603)</f>
        <v>-4.4939999934285879E-3</v>
      </c>
      <c r="K1603" s="3">
        <f>G1603</f>
        <v>-4.4939999934285879E-3</v>
      </c>
      <c r="O1603" s="5">
        <f ca="1">+C$11+C$12*F1603</f>
        <v>-2.8215364771100914E-3</v>
      </c>
      <c r="Q1603" s="4">
        <f>C1603-15018.5</f>
        <v>38247.857830000001</v>
      </c>
    </row>
    <row r="1604" spans="1:17" x14ac:dyDescent="0.2">
      <c r="A1604" s="36" t="s">
        <v>2320</v>
      </c>
      <c r="B1604" s="58" t="s">
        <v>2245</v>
      </c>
      <c r="C1604" s="36">
        <v>53301.3603</v>
      </c>
      <c r="D1604" s="36" t="s">
        <v>2319</v>
      </c>
      <c r="E1604" s="3">
        <f>(C1604-C$7)/C$8</f>
        <v>1351.0113443224482</v>
      </c>
      <c r="F1604" s="3">
        <f>ROUND(2*E1604,0)/2</f>
        <v>1351</v>
      </c>
      <c r="G1604" s="3">
        <f>C1604-(C$7+C$8*F1604)</f>
        <v>6.7280000002938323E-3</v>
      </c>
      <c r="K1604" s="3">
        <f>G1604</f>
        <v>6.7280000002938323E-3</v>
      </c>
      <c r="O1604" s="5">
        <f ca="1">+C$11+C$12*F1604</f>
        <v>-2.8323697665632178E-3</v>
      </c>
      <c r="Q1604" s="4">
        <f>C1604-15018.5</f>
        <v>38282.8603</v>
      </c>
    </row>
    <row r="1605" spans="1:17" x14ac:dyDescent="0.2">
      <c r="A1605" s="101" t="s">
        <v>3546</v>
      </c>
      <c r="B1605" s="102" t="s">
        <v>2245</v>
      </c>
      <c r="C1605" s="103">
        <v>53306.694000000003</v>
      </c>
      <c r="D1605" s="103" t="s">
        <v>2319</v>
      </c>
      <c r="E1605" s="19">
        <f>(C1605-C$7)/C$8</f>
        <v>1360.0046874578563</v>
      </c>
      <c r="F1605" s="3">
        <f>ROUND(2*E1605,0)/2</f>
        <v>1360</v>
      </c>
      <c r="G1605" s="3">
        <f>C1605-(C$7+C$8*F1605)</f>
        <v>2.7800000025308691E-3</v>
      </c>
      <c r="I1605" s="3">
        <f>G1605</f>
        <v>2.7800000025308691E-3</v>
      </c>
      <c r="O1605" s="5">
        <f ca="1">+C$11+C$12*F1605</f>
        <v>-2.8340223022425082E-3</v>
      </c>
      <c r="Q1605" s="4">
        <f>C1605-15018.5</f>
        <v>38288.194000000003</v>
      </c>
    </row>
    <row r="1606" spans="1:17" x14ac:dyDescent="0.2">
      <c r="A1606" s="18" t="s">
        <v>2303</v>
      </c>
      <c r="B1606" s="61" t="s">
        <v>2245</v>
      </c>
      <c r="C1606" s="62">
        <v>53331.006540000002</v>
      </c>
      <c r="D1606" s="36">
        <v>9.0000000000000006E-5</v>
      </c>
      <c r="E1606" s="3">
        <f>(C1606-C$7)/C$8</f>
        <v>1400.9989343621091</v>
      </c>
      <c r="F1606" s="3">
        <f>ROUND(2*E1606,0)/2</f>
        <v>1401</v>
      </c>
      <c r="G1606" s="3">
        <f>C1606-(C$7+C$8*F1606)</f>
        <v>-6.3199999567586929E-4</v>
      </c>
      <c r="K1606" s="3">
        <f>G1606</f>
        <v>-6.3199999567586929E-4</v>
      </c>
      <c r="O1606" s="5">
        <f ca="1">+C$11+C$12*F1606</f>
        <v>-2.8415505203370534E-3</v>
      </c>
      <c r="Q1606" s="4">
        <f>C1606-15018.5</f>
        <v>38312.506540000002</v>
      </c>
    </row>
    <row r="1607" spans="1:17" x14ac:dyDescent="0.2">
      <c r="A1607" s="21" t="s">
        <v>2303</v>
      </c>
      <c r="B1607" s="61" t="s">
        <v>2245</v>
      </c>
      <c r="C1607" s="62">
        <v>53331.006540000002</v>
      </c>
      <c r="D1607" s="62">
        <v>9.0000000000000006E-5</v>
      </c>
      <c r="E1607" s="3">
        <f>(C1607-C$7)/C$8</f>
        <v>1400.9989343621091</v>
      </c>
      <c r="F1607" s="3">
        <f>ROUND(2*E1607,0)/2</f>
        <v>1401</v>
      </c>
      <c r="G1607" s="3">
        <f>C1607-(C$7+C$8*F1607)</f>
        <v>-6.3199999567586929E-4</v>
      </c>
      <c r="K1607" s="3">
        <f>G1607</f>
        <v>-6.3199999567586929E-4</v>
      </c>
      <c r="O1607" s="5">
        <f ca="1">+C$11+C$12*F1607</f>
        <v>-2.8415505203370534E-3</v>
      </c>
      <c r="Q1607" s="4">
        <f>C1607-15018.5</f>
        <v>38312.506540000002</v>
      </c>
    </row>
    <row r="1608" spans="1:17" x14ac:dyDescent="0.2">
      <c r="A1608" s="18" t="s">
        <v>2303</v>
      </c>
      <c r="B1608" s="61" t="s">
        <v>2245</v>
      </c>
      <c r="C1608" s="62">
        <v>53333.972000000002</v>
      </c>
      <c r="D1608" s="36">
        <v>2.0000000000000001E-4</v>
      </c>
      <c r="E1608" s="3">
        <f>(C1608-C$7)/C$8</f>
        <v>1405.9991029756998</v>
      </c>
      <c r="F1608" s="3">
        <f>ROUND(2*E1608,0)/2</f>
        <v>1406</v>
      </c>
      <c r="G1608" s="3">
        <f>C1608-(C$7+C$8*F1608)</f>
        <v>-5.3199999820208177E-4</v>
      </c>
      <c r="K1608" s="3">
        <f>G1608</f>
        <v>-5.3199999820208177E-4</v>
      </c>
      <c r="O1608" s="5">
        <f ca="1">+C$11+C$12*F1608</f>
        <v>-2.8424685957144369E-3</v>
      </c>
      <c r="Q1608" s="4">
        <f>C1608-15018.5</f>
        <v>38315.472000000002</v>
      </c>
    </row>
    <row r="1609" spans="1:17" x14ac:dyDescent="0.2">
      <c r="A1609" s="21" t="s">
        <v>2303</v>
      </c>
      <c r="B1609" s="61" t="s">
        <v>2245</v>
      </c>
      <c r="C1609" s="62">
        <v>53333.972000000002</v>
      </c>
      <c r="D1609" s="62">
        <v>2.0000000000000001E-4</v>
      </c>
      <c r="E1609" s="3">
        <f>(C1609-C$7)/C$8</f>
        <v>1405.9991029756998</v>
      </c>
      <c r="F1609" s="3">
        <f>ROUND(2*E1609,0)/2</f>
        <v>1406</v>
      </c>
      <c r="G1609" s="3">
        <f>C1609-(C$7+C$8*F1609)</f>
        <v>-5.3199999820208177E-4</v>
      </c>
      <c r="K1609" s="3">
        <f>G1609</f>
        <v>-5.3199999820208177E-4</v>
      </c>
      <c r="O1609" s="5">
        <f ca="1">+C$11+C$12*F1609</f>
        <v>-2.8424685957144369E-3</v>
      </c>
      <c r="Q1609" s="4">
        <f>C1609-15018.5</f>
        <v>38315.472000000002</v>
      </c>
    </row>
    <row r="1610" spans="1:17" x14ac:dyDescent="0.2">
      <c r="A1610" s="101" t="s">
        <v>3546</v>
      </c>
      <c r="B1610" s="102" t="s">
        <v>2245</v>
      </c>
      <c r="C1610" s="103">
        <v>53334.57</v>
      </c>
      <c r="D1610" s="103" t="s">
        <v>2319</v>
      </c>
      <c r="E1610" s="19">
        <f>(C1610-C$7)/C$8</f>
        <v>1407.0074122534909</v>
      </c>
      <c r="F1610" s="3">
        <f>ROUND(2*E1610,0)/2</f>
        <v>1407</v>
      </c>
      <c r="G1610" s="3">
        <f>C1610-(C$7+C$8*F1610)</f>
        <v>4.3960000039078295E-3</v>
      </c>
      <c r="I1610" s="3">
        <f>G1610</f>
        <v>4.3960000039078295E-3</v>
      </c>
      <c r="O1610" s="5">
        <f ca="1">+C$11+C$12*F1610</f>
        <v>-2.8426522107899139E-3</v>
      </c>
      <c r="Q1610" s="4">
        <f>C1610-15018.5</f>
        <v>38316.07</v>
      </c>
    </row>
    <row r="1611" spans="1:17" x14ac:dyDescent="0.2">
      <c r="A1611" s="101" t="s">
        <v>3546</v>
      </c>
      <c r="B1611" s="102" t="s">
        <v>2245</v>
      </c>
      <c r="C1611" s="103">
        <v>53373.703999999998</v>
      </c>
      <c r="D1611" s="103" t="s">
        <v>2319</v>
      </c>
      <c r="E1611" s="19">
        <f>(C1611-C$7)/C$8</f>
        <v>1472.9926551919507</v>
      </c>
      <c r="F1611" s="3">
        <f>ROUND(2*E1611,0)/2</f>
        <v>1473</v>
      </c>
      <c r="G1611" s="3">
        <f>C1611-(C$7+C$8*F1611)</f>
        <v>-4.3559999976423569E-3</v>
      </c>
      <c r="I1611" s="3">
        <f>G1611</f>
        <v>-4.3559999976423569E-3</v>
      </c>
      <c r="O1611" s="5">
        <f ca="1">+C$11+C$12*F1611</f>
        <v>-2.8547708057713771E-3</v>
      </c>
      <c r="Q1611" s="4">
        <f>C1611-15018.5</f>
        <v>38355.203999999998</v>
      </c>
    </row>
    <row r="1612" spans="1:17" x14ac:dyDescent="0.2">
      <c r="A1612" s="18" t="s">
        <v>2303</v>
      </c>
      <c r="B1612" s="61" t="s">
        <v>2245</v>
      </c>
      <c r="C1612" s="62">
        <v>53415.223899999997</v>
      </c>
      <c r="D1612" s="36">
        <v>2.9999999999999997E-4</v>
      </c>
      <c r="E1612" s="3">
        <f>(C1612-C$7)/C$8</f>
        <v>1543.0008498125014</v>
      </c>
      <c r="F1612" s="3">
        <f>ROUND(2*E1612,0)/2</f>
        <v>1543</v>
      </c>
      <c r="G1612" s="3">
        <f>C1612-(C$7+C$8*F1612)</f>
        <v>5.0400000327499583E-4</v>
      </c>
      <c r="K1612" s="3">
        <f>G1612</f>
        <v>5.0400000327499583E-4</v>
      </c>
      <c r="O1612" s="5">
        <f ca="1">+C$11+C$12*F1612</f>
        <v>-2.8676238610547472E-3</v>
      </c>
      <c r="Q1612" s="4">
        <f>C1612-15018.5</f>
        <v>38396.723899999997</v>
      </c>
    </row>
    <row r="1613" spans="1:17" x14ac:dyDescent="0.2">
      <c r="A1613" s="21" t="s">
        <v>2303</v>
      </c>
      <c r="B1613" s="61" t="s">
        <v>2245</v>
      </c>
      <c r="C1613" s="62">
        <v>53415.223899999997</v>
      </c>
      <c r="D1613" s="62">
        <v>2.9999999999999997E-4</v>
      </c>
      <c r="E1613" s="3">
        <f>(C1613-C$7)/C$8</f>
        <v>1543.0008498125014</v>
      </c>
      <c r="F1613" s="3">
        <f>ROUND(2*E1613,0)/2</f>
        <v>1543</v>
      </c>
      <c r="G1613" s="3">
        <f>C1613-(C$7+C$8*F1613)</f>
        <v>5.0400000327499583E-4</v>
      </c>
      <c r="K1613" s="3">
        <f>G1613</f>
        <v>5.0400000327499583E-4</v>
      </c>
      <c r="O1613" s="5">
        <f ca="1">+C$11+C$12*F1613</f>
        <v>-2.8676238610547472E-3</v>
      </c>
      <c r="Q1613" s="4">
        <f>C1613-15018.5</f>
        <v>38396.723899999997</v>
      </c>
    </row>
    <row r="1614" spans="1:17" x14ac:dyDescent="0.2">
      <c r="A1614" s="101" t="s">
        <v>3546</v>
      </c>
      <c r="B1614" s="102" t="s">
        <v>2245</v>
      </c>
      <c r="C1614" s="103">
        <v>53443.694000000003</v>
      </c>
      <c r="D1614" s="103" t="s">
        <v>2319</v>
      </c>
      <c r="E1614" s="19">
        <f>(C1614-C$7)/C$8</f>
        <v>1591.0053079558736</v>
      </c>
      <c r="F1614" s="3">
        <f>ROUND(2*E1614,0)/2</f>
        <v>1591</v>
      </c>
      <c r="G1614" s="3">
        <f>C1614-(C$7+C$8*F1614)</f>
        <v>3.1480000034207478E-3</v>
      </c>
      <c r="I1614" s="3">
        <f>G1614</f>
        <v>3.1480000034207478E-3</v>
      </c>
      <c r="O1614" s="5">
        <f ca="1">+C$11+C$12*F1614</f>
        <v>-2.8764373846776295E-3</v>
      </c>
      <c r="Q1614" s="4">
        <f>C1614-15018.5</f>
        <v>38425.194000000003</v>
      </c>
    </row>
    <row r="1615" spans="1:17" x14ac:dyDescent="0.2">
      <c r="A1615" s="101" t="s">
        <v>3546</v>
      </c>
      <c r="B1615" s="102" t="s">
        <v>2245</v>
      </c>
      <c r="C1615" s="103">
        <v>53481.646999999997</v>
      </c>
      <c r="D1615" s="103" t="s">
        <v>2319</v>
      </c>
      <c r="E1615" s="19">
        <f>(C1615-C$7)/C$8</f>
        <v>1654.9992243774784</v>
      </c>
      <c r="F1615" s="3">
        <f>ROUND(2*E1615,0)/2</f>
        <v>1655</v>
      </c>
      <c r="G1615" s="3">
        <f>C1615-(C$7+C$8*F1615)</f>
        <v>-4.600000029313378E-4</v>
      </c>
      <c r="I1615" s="3">
        <f>G1615</f>
        <v>-4.600000029313378E-4</v>
      </c>
      <c r="O1615" s="5">
        <f ca="1">+C$11+C$12*F1615</f>
        <v>-2.888188749508139E-3</v>
      </c>
      <c r="Q1615" s="4">
        <f>C1615-15018.5</f>
        <v>38463.146999999997</v>
      </c>
    </row>
    <row r="1616" spans="1:17" x14ac:dyDescent="0.2">
      <c r="A1616" s="18" t="s">
        <v>2303</v>
      </c>
      <c r="B1616" s="61" t="s">
        <v>2245</v>
      </c>
      <c r="C1616" s="62">
        <v>53484.0196</v>
      </c>
      <c r="D1616" s="36">
        <v>1E-4</v>
      </c>
      <c r="E1616" s="3">
        <f>(C1616-C$7)/C$8</f>
        <v>1658.9997504518883</v>
      </c>
      <c r="F1616" s="3">
        <f>ROUND(2*E1616,0)/2</f>
        <v>1659</v>
      </c>
      <c r="G1616" s="3">
        <f>C1616-(C$7+C$8*F1616)</f>
        <v>-1.4799999917158857E-4</v>
      </c>
      <c r="K1616" s="3">
        <f>G1616</f>
        <v>-1.4799999917158857E-4</v>
      </c>
      <c r="O1616" s="5">
        <f ca="1">+C$11+C$12*F1616</f>
        <v>-2.8889232098100459E-3</v>
      </c>
      <c r="Q1616" s="4">
        <f>C1616-15018.5</f>
        <v>38465.5196</v>
      </c>
    </row>
    <row r="1617" spans="1:17" x14ac:dyDescent="0.2">
      <c r="A1617" s="21" t="s">
        <v>2303</v>
      </c>
      <c r="B1617" s="61" t="s">
        <v>2245</v>
      </c>
      <c r="C1617" s="62">
        <v>53484.0196</v>
      </c>
      <c r="D1617" s="62">
        <v>1E-4</v>
      </c>
      <c r="E1617" s="3">
        <f>(C1617-C$7)/C$8</f>
        <v>1658.9997504518883</v>
      </c>
      <c r="F1617" s="3">
        <f>ROUND(2*E1617,0)/2</f>
        <v>1659</v>
      </c>
      <c r="G1617" s="3">
        <f>C1617-(C$7+C$8*F1617)</f>
        <v>-1.4799999917158857E-4</v>
      </c>
      <c r="K1617" s="3">
        <f>G1617</f>
        <v>-1.4799999917158857E-4</v>
      </c>
      <c r="O1617" s="5">
        <f ca="1">+C$11+C$12*F1617</f>
        <v>-2.8889232098100459E-3</v>
      </c>
      <c r="Q1617" s="4">
        <f>C1617-15018.5</f>
        <v>38465.5196</v>
      </c>
    </row>
    <row r="1618" spans="1:17" x14ac:dyDescent="0.2">
      <c r="A1618" s="36" t="s">
        <v>2322</v>
      </c>
      <c r="B1618" s="58" t="s">
        <v>2245</v>
      </c>
      <c r="C1618" s="36">
        <v>53582.460039999998</v>
      </c>
      <c r="D1618" s="36">
        <v>5.0000000000000001E-3</v>
      </c>
      <c r="E1618" s="3">
        <f>(C1618-C$7)/C$8</f>
        <v>1824.9837119270524</v>
      </c>
      <c r="F1618" s="3">
        <f>ROUND(2*E1618,0)/2</f>
        <v>1825</v>
      </c>
      <c r="G1618" s="3">
        <f>C1618-(C$7+C$8*F1618)</f>
        <v>-9.6599999960744753E-3</v>
      </c>
      <c r="K1618" s="3">
        <f>G1618</f>
        <v>-9.6599999960744753E-3</v>
      </c>
      <c r="O1618" s="5">
        <f ca="1">+C$11+C$12*F1618</f>
        <v>-2.9194033123391807E-3</v>
      </c>
      <c r="Q1618" s="4">
        <f>C1618-15018.5</f>
        <v>38563.960039999998</v>
      </c>
    </row>
    <row r="1619" spans="1:17" x14ac:dyDescent="0.2">
      <c r="A1619" s="36" t="s">
        <v>2322</v>
      </c>
      <c r="B1619" s="58" t="s">
        <v>2245</v>
      </c>
      <c r="C1619" s="36">
        <v>53582.469040000004</v>
      </c>
      <c r="D1619" s="36">
        <v>6.0000000000000001E-3</v>
      </c>
      <c r="E1619" s="3">
        <f>(C1619-C$7)/C$8</f>
        <v>1824.998887150306</v>
      </c>
      <c r="F1619" s="3">
        <f>ROUND(2*E1619,0)/2</f>
        <v>1825</v>
      </c>
      <c r="G1619" s="3">
        <f>C1619-(C$7+C$8*F1619)</f>
        <v>-6.5999999060295522E-4</v>
      </c>
      <c r="K1619" s="3">
        <f>G1619</f>
        <v>-6.5999999060295522E-4</v>
      </c>
      <c r="O1619" s="5">
        <f ca="1">+C$11+C$12*F1619</f>
        <v>-2.9194033123391807E-3</v>
      </c>
      <c r="Q1619" s="4">
        <f>C1619-15018.5</f>
        <v>38563.969040000004</v>
      </c>
    </row>
    <row r="1620" spans="1:17" x14ac:dyDescent="0.2">
      <c r="A1620" s="18" t="s">
        <v>2303</v>
      </c>
      <c r="B1620" s="61" t="s">
        <v>2245</v>
      </c>
      <c r="C1620" s="62">
        <v>53691.003799999999</v>
      </c>
      <c r="D1620" s="36">
        <v>5.9999999999999995E-4</v>
      </c>
      <c r="E1620" s="3">
        <f>(C1620-C$7)/C$8</f>
        <v>2008.0032441255046</v>
      </c>
      <c r="F1620" s="3">
        <f>ROUND(2*E1620,0)/2</f>
        <v>2008</v>
      </c>
      <c r="G1620" s="3">
        <f>C1620-(C$7+C$8*F1620)</f>
        <v>1.9240000037825666E-3</v>
      </c>
      <c r="K1620" s="3">
        <f>G1620</f>
        <v>1.9240000037825666E-3</v>
      </c>
      <c r="O1620" s="5">
        <f ca="1">+C$11+C$12*F1620</f>
        <v>-2.9530048711514196E-3</v>
      </c>
      <c r="Q1620" s="4">
        <f>C1620-15018.5</f>
        <v>38672.503799999999</v>
      </c>
    </row>
    <row r="1621" spans="1:17" x14ac:dyDescent="0.2">
      <c r="A1621" s="21" t="s">
        <v>2303</v>
      </c>
      <c r="B1621" s="61" t="s">
        <v>2245</v>
      </c>
      <c r="C1621" s="62">
        <v>53691.003799999999</v>
      </c>
      <c r="D1621" s="62">
        <v>5.9999999999999995E-4</v>
      </c>
      <c r="E1621" s="3">
        <f>(C1621-C$7)/C$8</f>
        <v>2008.0032441255046</v>
      </c>
      <c r="F1621" s="3">
        <f>ROUND(2*E1621,0)/2</f>
        <v>2008</v>
      </c>
      <c r="G1621" s="3">
        <f>C1621-(C$7+C$8*F1621)</f>
        <v>1.9240000037825666E-3</v>
      </c>
      <c r="K1621" s="3">
        <f>G1621</f>
        <v>1.9240000037825666E-3</v>
      </c>
      <c r="O1621" s="5">
        <f ca="1">+C$11+C$12*F1621</f>
        <v>-2.9530048711514196E-3</v>
      </c>
      <c r="Q1621" s="4">
        <f>C1621-15018.5</f>
        <v>38672.503799999999</v>
      </c>
    </row>
    <row r="1622" spans="1:17" x14ac:dyDescent="0.2">
      <c r="A1622" s="101" t="s">
        <v>129</v>
      </c>
      <c r="B1622" s="102" t="s">
        <v>2245</v>
      </c>
      <c r="C1622" s="103">
        <v>53747.342400000001</v>
      </c>
      <c r="D1622" s="103" t="s">
        <v>2319</v>
      </c>
      <c r="E1622" s="19">
        <f>(C1622-C$7)/C$8</f>
        <v>2102.9977810451414</v>
      </c>
      <c r="F1622" s="3">
        <f>ROUND(2*E1622,0)/2</f>
        <v>2103</v>
      </c>
      <c r="G1622" s="3">
        <f>C1622-(C$7+C$8*F1622)</f>
        <v>-1.3159999944036826E-3</v>
      </c>
      <c r="J1622" s="3">
        <f>G1622</f>
        <v>-1.3159999944036826E-3</v>
      </c>
      <c r="O1622" s="5">
        <f ca="1">+C$11+C$12*F1622</f>
        <v>-2.9704483033217077E-3</v>
      </c>
      <c r="Q1622" s="4">
        <f>C1622-15018.5</f>
        <v>38728.842400000001</v>
      </c>
    </row>
    <row r="1623" spans="1:17" x14ac:dyDescent="0.2">
      <c r="A1623" s="101" t="s">
        <v>129</v>
      </c>
      <c r="B1623" s="102" t="s">
        <v>2245</v>
      </c>
      <c r="C1623" s="103">
        <v>54061.672899999998</v>
      </c>
      <c r="D1623" s="103" t="s">
        <v>2319</v>
      </c>
      <c r="E1623" s="19">
        <f>(C1623-C$7)/C$8</f>
        <v>2633.0017266031787</v>
      </c>
      <c r="F1623" s="3">
        <f>ROUND(2*E1623,0)/2</f>
        <v>2633</v>
      </c>
      <c r="G1623" s="3">
        <f>C1623-(C$7+C$8*F1623)</f>
        <v>1.0239999974146485E-3</v>
      </c>
      <c r="J1623" s="3">
        <f>G1623</f>
        <v>1.0239999974146485E-3</v>
      </c>
      <c r="O1623" s="5">
        <f ca="1">+C$11+C$12*F1623</f>
        <v>-3.0677642933243667E-3</v>
      </c>
      <c r="Q1623" s="4">
        <f>C1623-15018.5</f>
        <v>39043.172899999998</v>
      </c>
    </row>
    <row r="1624" spans="1:17" x14ac:dyDescent="0.2">
      <c r="A1624" s="101" t="s">
        <v>129</v>
      </c>
      <c r="B1624" s="102" t="s">
        <v>2245</v>
      </c>
      <c r="C1624" s="103">
        <v>54127.502099999998</v>
      </c>
      <c r="D1624" s="103" t="s">
        <v>2319</v>
      </c>
      <c r="E1624" s="19">
        <f>(C1624-C$7)/C$8</f>
        <v>2743.9987050476175</v>
      </c>
      <c r="F1624" s="3">
        <f>ROUND(2*E1624,0)/2</f>
        <v>2744</v>
      </c>
      <c r="G1624" s="3">
        <f>C1624-(C$7+C$8*F1624)</f>
        <v>-7.679999980609864E-4</v>
      </c>
      <c r="J1624" s="3">
        <f>G1624</f>
        <v>-7.679999980609864E-4</v>
      </c>
      <c r="O1624" s="5">
        <f ca="1">+C$11+C$12*F1624</f>
        <v>-3.0881455667022819E-3</v>
      </c>
      <c r="Q1624" s="4">
        <f>C1624-15018.5</f>
        <v>39109.002099999998</v>
      </c>
    </row>
    <row r="1625" spans="1:17" x14ac:dyDescent="0.2">
      <c r="A1625" s="36" t="s">
        <v>2322</v>
      </c>
      <c r="B1625" s="58" t="s">
        <v>2245</v>
      </c>
      <c r="C1625" s="36">
        <v>54149.446129999997</v>
      </c>
      <c r="D1625" s="36">
        <v>3.0000000000000001E-3</v>
      </c>
      <c r="E1625" s="3">
        <f>(C1625-C$7)/C$8</f>
        <v>2780.9993221733603</v>
      </c>
      <c r="F1625" s="3">
        <f>ROUND(2*E1625,0)/2</f>
        <v>2781</v>
      </c>
      <c r="G1625" s="3">
        <f>C1625-(C$7+C$8*F1625)</f>
        <v>-4.0199999784817919E-4</v>
      </c>
      <c r="K1625" s="3">
        <f>G1625</f>
        <v>-4.0199999784817919E-4</v>
      </c>
      <c r="O1625" s="5">
        <f ca="1">+C$11+C$12*F1625</f>
        <v>-3.0949393244949206E-3</v>
      </c>
      <c r="Q1625" s="4">
        <f>C1625-15018.5</f>
        <v>39130.946129999997</v>
      </c>
    </row>
    <row r="1626" spans="1:17" x14ac:dyDescent="0.2">
      <c r="A1626" s="36" t="s">
        <v>2322</v>
      </c>
      <c r="B1626" s="58" t="s">
        <v>2245</v>
      </c>
      <c r="C1626" s="36">
        <v>54149.451730000001</v>
      </c>
      <c r="D1626" s="36">
        <v>4.0000000000000001E-3</v>
      </c>
      <c r="E1626" s="3">
        <f>(C1626-C$7)/C$8</f>
        <v>2781.008764534497</v>
      </c>
      <c r="F1626" s="3">
        <f>ROUND(2*E1626,0)/2</f>
        <v>2781</v>
      </c>
      <c r="G1626" s="3">
        <f>C1626-(C$7+C$8*F1626)</f>
        <v>5.198000006203074E-3</v>
      </c>
      <c r="K1626" s="3">
        <f>G1626</f>
        <v>5.198000006203074E-3</v>
      </c>
      <c r="O1626" s="5">
        <f ca="1">+C$11+C$12*F1626</f>
        <v>-3.0949393244949206E-3</v>
      </c>
      <c r="Q1626" s="4">
        <f>C1626-15018.5</f>
        <v>39130.951730000001</v>
      </c>
    </row>
    <row r="1627" spans="1:17" x14ac:dyDescent="0.2">
      <c r="A1627" s="36" t="s">
        <v>2322</v>
      </c>
      <c r="B1627" s="58" t="s">
        <v>2245</v>
      </c>
      <c r="C1627" s="36">
        <v>54149.458630000001</v>
      </c>
      <c r="D1627" s="36">
        <v>4.0000000000000001E-3</v>
      </c>
      <c r="E1627" s="3">
        <f>(C1627-C$7)/C$8</f>
        <v>2781.0203988723183</v>
      </c>
      <c r="F1627" s="3">
        <f>ROUND(2*E1627,0)/2</f>
        <v>2781</v>
      </c>
      <c r="G1627" s="3">
        <f>C1627-(C$7+C$8*F1627)</f>
        <v>1.2098000006517395E-2</v>
      </c>
      <c r="K1627" s="3">
        <f>G1627</f>
        <v>1.2098000006517395E-2</v>
      </c>
      <c r="O1627" s="5">
        <f ca="1">+C$11+C$12*F1627</f>
        <v>-3.0949393244949206E-3</v>
      </c>
      <c r="Q1627" s="4">
        <f>C1627-15018.5</f>
        <v>39130.958630000001</v>
      </c>
    </row>
    <row r="1628" spans="1:17" x14ac:dyDescent="0.2">
      <c r="A1628" s="36" t="s">
        <v>2315</v>
      </c>
      <c r="B1628" s="61"/>
      <c r="C1628" s="36">
        <v>54206.381200000003</v>
      </c>
      <c r="D1628" s="36">
        <v>1.8E-3</v>
      </c>
      <c r="E1628" s="3">
        <f>(C1628-C$7)/C$8</f>
        <v>2876.9995885828466</v>
      </c>
      <c r="F1628" s="3">
        <f>ROUND(2*E1628,0)/2</f>
        <v>2877</v>
      </c>
      <c r="G1628" s="3">
        <f>C1628-(C$7+C$8*F1628)</f>
        <v>-2.4399999529123306E-4</v>
      </c>
      <c r="J1628" s="3">
        <f>G1628</f>
        <v>-2.4399999529123306E-4</v>
      </c>
      <c r="O1628" s="5">
        <f ca="1">+C$11+C$12*F1628</f>
        <v>-3.1125663717406849E-3</v>
      </c>
      <c r="Q1628" s="4">
        <f>C1628-15018.5</f>
        <v>39187.881200000003</v>
      </c>
    </row>
    <row r="1629" spans="1:17" x14ac:dyDescent="0.2">
      <c r="A1629" s="36" t="s">
        <v>2315</v>
      </c>
      <c r="B1629" s="61"/>
      <c r="C1629" s="36">
        <v>54209.344400000002</v>
      </c>
      <c r="D1629" s="36">
        <v>1.9E-3</v>
      </c>
      <c r="E1629" s="3">
        <f>(C1629-C$7)/C$8</f>
        <v>2881.9959465292654</v>
      </c>
      <c r="F1629" s="3">
        <f>ROUND(2*E1629,0)/2</f>
        <v>2882</v>
      </c>
      <c r="G1629" s="3">
        <f>C1629-(C$7+C$8*F1629)</f>
        <v>-2.4039999989327043E-3</v>
      </c>
      <c r="J1629" s="3">
        <f>G1629</f>
        <v>-2.4039999989327043E-3</v>
      </c>
      <c r="O1629" s="5">
        <f ca="1">+C$11+C$12*F1629</f>
        <v>-3.1134844471180688E-3</v>
      </c>
      <c r="Q1629" s="4">
        <f>C1629-15018.5</f>
        <v>39190.844400000002</v>
      </c>
    </row>
    <row r="1630" spans="1:17" x14ac:dyDescent="0.2">
      <c r="A1630" s="21" t="s">
        <v>2343</v>
      </c>
      <c r="B1630" s="58" t="s">
        <v>2245</v>
      </c>
      <c r="C1630" s="36">
        <v>54338.635900000001</v>
      </c>
      <c r="D1630" s="36">
        <v>2.0000000000000001E-4</v>
      </c>
      <c r="E1630" s="19">
        <f>(C1630-C$7)/C$8</f>
        <v>3099.9989883184567</v>
      </c>
      <c r="F1630" s="3">
        <f>ROUND(2*E1630,0)/2</f>
        <v>3100</v>
      </c>
      <c r="G1630" s="3">
        <f>C1630-(C$7+C$8*F1630)</f>
        <v>-5.9999999939464033E-4</v>
      </c>
      <c r="K1630" s="3">
        <f>G1630</f>
        <v>-5.9999999939464033E-4</v>
      </c>
      <c r="O1630" s="5">
        <f ca="1">+C$11+C$12*F1630</f>
        <v>-3.1535125335719928E-3</v>
      </c>
      <c r="Q1630" s="4">
        <f>C1630-15018.5</f>
        <v>39320.135900000001</v>
      </c>
    </row>
    <row r="1631" spans="1:17" x14ac:dyDescent="0.2">
      <c r="A1631" s="62" t="s">
        <v>2318</v>
      </c>
      <c r="B1631" s="61" t="s">
        <v>2275</v>
      </c>
      <c r="C1631" s="62">
        <v>54352.574500000002</v>
      </c>
      <c r="D1631" s="62">
        <v>2.9999999999999997E-4</v>
      </c>
      <c r="E1631" s="19">
        <f>(C1631-C$7)/C$8</f>
        <v>3123.5013623978289</v>
      </c>
      <c r="F1631" s="3">
        <f>ROUND(2*E1631,0)/2</f>
        <v>3123.5</v>
      </c>
      <c r="G1631" s="3">
        <f>C1631-(C$7+C$8*F1631)</f>
        <v>8.0800000432645902E-4</v>
      </c>
      <c r="K1631" s="3">
        <f>G1631</f>
        <v>8.0800000432645902E-4</v>
      </c>
      <c r="O1631" s="5">
        <f ca="1">+C$11+C$12*F1631</f>
        <v>-3.1578274878456955E-3</v>
      </c>
      <c r="Q1631" s="4">
        <f>C1631-15018.5</f>
        <v>39334.074500000002</v>
      </c>
    </row>
    <row r="1632" spans="1:17" x14ac:dyDescent="0.2">
      <c r="A1632" s="62" t="s">
        <v>2318</v>
      </c>
      <c r="B1632" s="61" t="s">
        <v>2245</v>
      </c>
      <c r="C1632" s="62">
        <v>54359.3914</v>
      </c>
      <c r="D1632" s="62">
        <v>2.0000000000000001E-4</v>
      </c>
      <c r="E1632" s="19">
        <f>(C1632-C$7)/C$8</f>
        <v>3134.9955823239052</v>
      </c>
      <c r="F1632" s="3">
        <f>ROUND(2*E1632,0)/2</f>
        <v>3135</v>
      </c>
      <c r="G1632" s="3">
        <f>C1632-(C$7+C$8*F1632)</f>
        <v>-2.6199999992968515E-3</v>
      </c>
      <c r="K1632" s="3">
        <f>G1632</f>
        <v>-2.6199999992968515E-3</v>
      </c>
      <c r="O1632" s="5">
        <f ca="1">+C$11+C$12*F1632</f>
        <v>-3.1599390612136779E-3</v>
      </c>
      <c r="Q1632" s="4">
        <f>C1632-15018.5</f>
        <v>39340.8914</v>
      </c>
    </row>
    <row r="1633" spans="1:17" x14ac:dyDescent="0.2">
      <c r="A1633" s="62" t="s">
        <v>2318</v>
      </c>
      <c r="B1633" s="61" t="s">
        <v>2275</v>
      </c>
      <c r="C1633" s="62">
        <v>54361.471899999997</v>
      </c>
      <c r="D1633" s="62">
        <v>1E-4</v>
      </c>
      <c r="E1633" s="19">
        <f>(C1633-C$7)/C$8</f>
        <v>3138.5035880972282</v>
      </c>
      <c r="F1633" s="3">
        <f>ROUND(2*E1633,0)/2</f>
        <v>3138.5</v>
      </c>
      <c r="G1633" s="3">
        <f>C1633-(C$7+C$8*F1633)</f>
        <v>2.1280000000842847E-3</v>
      </c>
      <c r="K1633" s="3">
        <f>G1633</f>
        <v>2.1280000000842847E-3</v>
      </c>
      <c r="O1633" s="5">
        <f ca="1">+C$11+C$12*F1633</f>
        <v>-3.1605817139778464E-3</v>
      </c>
      <c r="Q1633" s="4">
        <f>C1633-15018.5</f>
        <v>39342.971899999997</v>
      </c>
    </row>
    <row r="1634" spans="1:17" x14ac:dyDescent="0.2">
      <c r="A1634" s="21" t="s">
        <v>2343</v>
      </c>
      <c r="B1634" s="58" t="s">
        <v>2245</v>
      </c>
      <c r="C1634" s="36">
        <v>54440.645400000001</v>
      </c>
      <c r="D1634" s="36">
        <v>1E-4</v>
      </c>
      <c r="E1634" s="19">
        <f>(C1634-C$7)/C$8</f>
        <v>3272.000870046139</v>
      </c>
      <c r="F1634" s="3">
        <f>ROUND(2*E1634,0)/2</f>
        <v>3272</v>
      </c>
      <c r="G1634" s="3">
        <f>C1634-(C$7+C$8*F1634)</f>
        <v>5.160000073374249E-4</v>
      </c>
      <c r="K1634" s="3">
        <f>G1634</f>
        <v>5.160000073374249E-4</v>
      </c>
      <c r="O1634" s="5">
        <f ca="1">+C$11+C$12*F1634</f>
        <v>-3.1850943265539877E-3</v>
      </c>
      <c r="Q1634" s="4">
        <f>C1634-15018.5</f>
        <v>39422.145400000001</v>
      </c>
    </row>
    <row r="1635" spans="1:17" x14ac:dyDescent="0.2">
      <c r="A1635" s="21" t="s">
        <v>2339</v>
      </c>
      <c r="B1635" s="58" t="s">
        <v>2245</v>
      </c>
      <c r="C1635" s="36">
        <v>54562.817199999998</v>
      </c>
      <c r="D1635" s="36">
        <v>2.0000000000000001E-4</v>
      </c>
      <c r="E1635" s="19">
        <f>(C1635-C$7)/C$8</f>
        <v>3477.9991299538679</v>
      </c>
      <c r="F1635" s="3">
        <f>ROUND(2*E1635,0)/2</f>
        <v>3478</v>
      </c>
      <c r="G1635" s="3">
        <f>C1635-(C$7+C$8*F1635)</f>
        <v>-5.1600000006146729E-4</v>
      </c>
      <c r="K1635" s="3">
        <f>G1635</f>
        <v>-5.1600000006146729E-4</v>
      </c>
      <c r="O1635" s="5">
        <f ca="1">+C$11+C$12*F1635</f>
        <v>-3.222919032102191E-3</v>
      </c>
      <c r="Q1635" s="4">
        <f>C1635-15018.5</f>
        <v>39544.317199999998</v>
      </c>
    </row>
    <row r="1636" spans="1:17" x14ac:dyDescent="0.2">
      <c r="A1636" s="62" t="s">
        <v>2317</v>
      </c>
      <c r="B1636" s="61" t="s">
        <v>2275</v>
      </c>
      <c r="C1636" s="62">
        <v>54597.516199999998</v>
      </c>
      <c r="D1636" s="62">
        <v>2.9999999999999997E-4</v>
      </c>
      <c r="E1636" s="19">
        <f>(C1636-C$7)/C$8</f>
        <v>3536.5063601046768</v>
      </c>
      <c r="F1636" s="3">
        <f>ROUND(2*E1636,0)/2</f>
        <v>3536.5</v>
      </c>
      <c r="G1636" s="3">
        <f>C1636-(C$7+C$8*F1636)</f>
        <v>3.7720000036642887E-3</v>
      </c>
      <c r="K1636" s="3">
        <f>G1636</f>
        <v>3.7720000036642887E-3</v>
      </c>
      <c r="O1636" s="5">
        <f ca="1">+C$11+C$12*F1636</f>
        <v>-3.2336605140175787E-3</v>
      </c>
      <c r="Q1636" s="4">
        <f>C1636-15018.5</f>
        <v>39579.016199999998</v>
      </c>
    </row>
    <row r="1637" spans="1:17" x14ac:dyDescent="0.2">
      <c r="A1637" s="21" t="s">
        <v>2339</v>
      </c>
      <c r="B1637" s="58" t="s">
        <v>2245</v>
      </c>
      <c r="C1637" s="36">
        <v>54657.709699999999</v>
      </c>
      <c r="D1637" s="36">
        <v>5.0000000000000001E-4</v>
      </c>
      <c r="E1637" s="19">
        <f>(C1637-C$7)/C$8</f>
        <v>3638.0007823670685</v>
      </c>
      <c r="F1637" s="3">
        <f>ROUND(2*E1637,0)/2</f>
        <v>3638</v>
      </c>
      <c r="G1637" s="3">
        <f>C1637-(C$7+C$8*F1637)</f>
        <v>4.6400000428548083E-4</v>
      </c>
      <c r="K1637" s="3">
        <f>G1637</f>
        <v>4.6400000428548083E-4</v>
      </c>
      <c r="O1637" s="5">
        <f ca="1">+C$11+C$12*F1637</f>
        <v>-3.2522974441784652E-3</v>
      </c>
      <c r="Q1637" s="4">
        <f>C1637-15018.5</f>
        <v>39639.209699999999</v>
      </c>
    </row>
    <row r="1638" spans="1:17" x14ac:dyDescent="0.2">
      <c r="A1638" s="21" t="s">
        <v>2339</v>
      </c>
      <c r="B1638" s="58" t="s">
        <v>2245</v>
      </c>
      <c r="C1638" s="36">
        <v>54696.851799999997</v>
      </c>
      <c r="D1638" s="36">
        <v>2.0000000000000001E-4</v>
      </c>
      <c r="E1638" s="19">
        <f>(C1638-C$7)/C$8</f>
        <v>3703.9996830064465</v>
      </c>
      <c r="F1638" s="3">
        <f>ROUND(2*E1638,0)/2</f>
        <v>3704</v>
      </c>
      <c r="G1638" s="3">
        <f>C1638-(C$7+C$8*F1638)</f>
        <v>-1.8799999816110358E-4</v>
      </c>
      <c r="K1638" s="3">
        <f>G1638</f>
        <v>-1.8799999816110358E-4</v>
      </c>
      <c r="O1638" s="5">
        <f ca="1">+C$11+C$12*F1638</f>
        <v>-3.2644160391599288E-3</v>
      </c>
      <c r="Q1638" s="4">
        <f>C1638-15018.5</f>
        <v>39678.351799999997</v>
      </c>
    </row>
    <row r="1639" spans="1:17" x14ac:dyDescent="0.2">
      <c r="A1639" s="21" t="s">
        <v>2338</v>
      </c>
      <c r="B1639" s="58" t="s">
        <v>2245</v>
      </c>
      <c r="C1639" s="36">
        <v>54728.878299999997</v>
      </c>
      <c r="D1639" s="36">
        <v>2.0000000000000001E-4</v>
      </c>
      <c r="E1639" s="19">
        <f>(C1639-C$7)/C$8</f>
        <v>3758.0007149216272</v>
      </c>
      <c r="F1639" s="3">
        <f>ROUND(2*E1639,0)/2</f>
        <v>3758</v>
      </c>
      <c r="G1639" s="3">
        <f>C1639-(C$7+C$8*F1639)</f>
        <v>4.2399999802000821E-4</v>
      </c>
      <c r="K1639" s="3">
        <f>G1639</f>
        <v>4.2399999802000821E-4</v>
      </c>
      <c r="O1639" s="5">
        <f ca="1">+C$11+C$12*F1639</f>
        <v>-3.2743312532356713E-3</v>
      </c>
      <c r="Q1639" s="4">
        <f>C1639-15018.5</f>
        <v>39710.378299999997</v>
      </c>
    </row>
    <row r="1640" spans="1:17" x14ac:dyDescent="0.2">
      <c r="A1640" s="62" t="s">
        <v>2317</v>
      </c>
      <c r="B1640" s="61" t="s">
        <v>2245</v>
      </c>
      <c r="C1640" s="62">
        <v>54752.597800000003</v>
      </c>
      <c r="D1640" s="62">
        <v>2.0000000000000001E-4</v>
      </c>
      <c r="E1640" s="19">
        <f>(C1640-C$7)/C$8</f>
        <v>3797.9950157822418</v>
      </c>
      <c r="F1640" s="3">
        <f>ROUND(2*E1640,0)/2</f>
        <v>3798</v>
      </c>
      <c r="G1640" s="3">
        <f>C1640-(C$7+C$8*F1640)</f>
        <v>-2.9559999966295436E-3</v>
      </c>
      <c r="K1640" s="3">
        <f>G1640</f>
        <v>-2.9559999966295436E-3</v>
      </c>
      <c r="O1640" s="5">
        <f ca="1">+C$11+C$12*F1640</f>
        <v>-3.2816758562547398E-3</v>
      </c>
      <c r="Q1640" s="4">
        <f>C1640-15018.5</f>
        <v>39734.097800000003</v>
      </c>
    </row>
    <row r="1641" spans="1:17" x14ac:dyDescent="0.2">
      <c r="A1641" s="101" t="s">
        <v>202</v>
      </c>
      <c r="B1641" s="102" t="s">
        <v>2245</v>
      </c>
      <c r="C1641" s="103">
        <v>54760.306799999998</v>
      </c>
      <c r="D1641" s="103" t="s">
        <v>2319</v>
      </c>
      <c r="E1641" s="19">
        <f>(C1641-C$7)/C$8</f>
        <v>3810.9934375590165</v>
      </c>
      <c r="F1641" s="3">
        <f>ROUND(2*E1641,0)/2</f>
        <v>3811</v>
      </c>
      <c r="G1641" s="3">
        <f>C1641-(C$7+C$8*F1641)</f>
        <v>-3.8920000006328337E-3</v>
      </c>
      <c r="K1641" s="3">
        <f>G1641</f>
        <v>-3.8920000006328337E-3</v>
      </c>
      <c r="O1641" s="5">
        <f ca="1">+C$11+C$12*F1641</f>
        <v>-3.2840628522359371E-3</v>
      </c>
      <c r="Q1641" s="4">
        <f>C1641-15018.5</f>
        <v>39741.806799999998</v>
      </c>
    </row>
    <row r="1642" spans="1:17" x14ac:dyDescent="0.2">
      <c r="A1642" s="20" t="s">
        <v>2333</v>
      </c>
      <c r="B1642" s="64" t="s">
        <v>2275</v>
      </c>
      <c r="C1642" s="20">
        <v>54902.354700000004</v>
      </c>
      <c r="D1642" s="20">
        <v>2.9999999999999997E-4</v>
      </c>
      <c r="E1642" s="19">
        <f>(C1642-C$7)/C$8</f>
        <v>4050.5055035476403</v>
      </c>
      <c r="F1642" s="3">
        <f>ROUND(2*E1642,0)/2</f>
        <v>4050.5</v>
      </c>
      <c r="G1642" s="3">
        <f>C1642-(C$7+C$8*F1642)</f>
        <v>3.2640000063111074E-3</v>
      </c>
      <c r="J1642" s="3">
        <f>G1642</f>
        <v>3.2640000063111074E-3</v>
      </c>
      <c r="O1642" s="5">
        <f ca="1">+C$11+C$12*F1642</f>
        <v>-3.3280386628126105E-3</v>
      </c>
      <c r="Q1642" s="4">
        <f>C1642-15018.5</f>
        <v>39883.854700000004</v>
      </c>
    </row>
    <row r="1643" spans="1:17" x14ac:dyDescent="0.2">
      <c r="A1643" s="21" t="s">
        <v>2342</v>
      </c>
      <c r="B1643" s="58" t="s">
        <v>2245</v>
      </c>
      <c r="C1643" s="36">
        <v>54905.611199999999</v>
      </c>
      <c r="D1643" s="36">
        <v>2.0000000000000001E-4</v>
      </c>
      <c r="E1643" s="19">
        <f>(C1643-C$7)/C$8</f>
        <v>4055.9964051582301</v>
      </c>
      <c r="F1643" s="3">
        <f>ROUND(2*E1643,0)/2</f>
        <v>4056</v>
      </c>
      <c r="G1643" s="3">
        <f>C1643-(C$7+C$8*F1643)</f>
        <v>-2.1320000014384277E-3</v>
      </c>
      <c r="K1643" s="3">
        <f>G1643</f>
        <v>-2.1320000014384277E-3</v>
      </c>
      <c r="O1643" s="5">
        <f ca="1">+C$11+C$12*F1643</f>
        <v>-3.3290485457277324E-3</v>
      </c>
      <c r="Q1643" s="4">
        <f>C1643-15018.5</f>
        <v>39887.111199999999</v>
      </c>
    </row>
    <row r="1644" spans="1:17" x14ac:dyDescent="0.2">
      <c r="A1644" s="101" t="s">
        <v>2328</v>
      </c>
      <c r="B1644" s="102" t="s">
        <v>2245</v>
      </c>
      <c r="C1644" s="103">
        <v>55035.493000000002</v>
      </c>
      <c r="D1644" s="103" t="s">
        <v>2319</v>
      </c>
      <c r="E1644" s="19">
        <f>(C1644-C$7)/C$8</f>
        <v>4274.9947729786682</v>
      </c>
      <c r="F1644" s="3">
        <f>ROUND(2*E1644,0)/2</f>
        <v>4275</v>
      </c>
      <c r="G1644" s="3">
        <f>C1644-(C$7+C$8*F1644)</f>
        <v>-3.0999999944469891E-3</v>
      </c>
      <c r="I1644" s="3">
        <f>G1644</f>
        <v>-3.0999999944469891E-3</v>
      </c>
      <c r="O1644" s="5">
        <f ca="1">+C$11+C$12*F1644</f>
        <v>-3.369260247257133E-3</v>
      </c>
      <c r="Q1644" s="4">
        <f>C1644-15018.5</f>
        <v>40016.993000000002</v>
      </c>
    </row>
    <row r="1645" spans="1:17" x14ac:dyDescent="0.2">
      <c r="A1645" s="21" t="s">
        <v>2328</v>
      </c>
      <c r="B1645" s="58" t="s">
        <v>2245</v>
      </c>
      <c r="C1645" s="36">
        <v>55035.493040000001</v>
      </c>
      <c r="D1645" s="36" t="s">
        <v>2319</v>
      </c>
      <c r="E1645" s="19">
        <f>(C1645-C$7)/C$8</f>
        <v>4274.9948404241031</v>
      </c>
      <c r="F1645" s="3">
        <f>ROUND(2*E1645,0)/2</f>
        <v>4275</v>
      </c>
      <c r="G1645" s="3">
        <f>C1645-(C$7+C$8*F1645)</f>
        <v>-3.0599999954574741E-3</v>
      </c>
      <c r="K1645" s="3">
        <f>G1645</f>
        <v>-3.0599999954574741E-3</v>
      </c>
      <c r="O1645" s="5">
        <f ca="1">+C$11+C$12*F1645</f>
        <v>-3.369260247257133E-3</v>
      </c>
      <c r="Q1645" s="4">
        <f>C1645-15018.5</f>
        <v>40016.993040000001</v>
      </c>
    </row>
    <row r="1646" spans="1:17" x14ac:dyDescent="0.2">
      <c r="A1646" s="21" t="s">
        <v>2328</v>
      </c>
      <c r="B1646" s="58" t="s">
        <v>2245</v>
      </c>
      <c r="C1646" s="36">
        <v>55035.507859999998</v>
      </c>
      <c r="D1646" s="36" t="s">
        <v>2319</v>
      </c>
      <c r="E1646" s="19">
        <f>(C1646-C$7)/C$8</f>
        <v>4275.0198289583732</v>
      </c>
      <c r="F1646" s="3">
        <f>ROUND(2*E1646,0)/2</f>
        <v>4275</v>
      </c>
      <c r="G1646" s="3">
        <f>C1646-(C$7+C$8*F1646)</f>
        <v>1.1760000001231674E-2</v>
      </c>
      <c r="K1646" s="3">
        <f>G1646</f>
        <v>1.1760000001231674E-2</v>
      </c>
      <c r="O1646" s="5">
        <f ca="1">+C$11+C$12*F1646</f>
        <v>-3.369260247257133E-3</v>
      </c>
      <c r="Q1646" s="4">
        <f>C1646-15018.5</f>
        <v>40017.007859999998</v>
      </c>
    </row>
    <row r="1647" spans="1:17" x14ac:dyDescent="0.2">
      <c r="A1647" s="21" t="s">
        <v>2337</v>
      </c>
      <c r="B1647" s="58" t="s">
        <v>2245</v>
      </c>
      <c r="C1647" s="36">
        <v>55112.595600000001</v>
      </c>
      <c r="D1647" s="36">
        <v>1E-4</v>
      </c>
      <c r="E1647" s="19">
        <f>(C1647-C$7)/C$8</f>
        <v>4405.0002360590333</v>
      </c>
      <c r="F1647" s="3">
        <f>ROUND(2*E1647,0)/2</f>
        <v>4405</v>
      </c>
      <c r="G1647" s="3">
        <f>C1647-(C$7+C$8*F1647)</f>
        <v>1.4000000373926014E-4</v>
      </c>
      <c r="K1647" s="3">
        <f>G1647</f>
        <v>1.4000000373926014E-4</v>
      </c>
      <c r="O1647" s="5">
        <f ca="1">+C$11+C$12*F1647</f>
        <v>-3.3931302070691061E-3</v>
      </c>
      <c r="Q1647" s="4">
        <f>C1647-15018.5</f>
        <v>40094.095600000001</v>
      </c>
    </row>
    <row r="1648" spans="1:17" x14ac:dyDescent="0.2">
      <c r="A1648" s="20" t="s">
        <v>2334</v>
      </c>
      <c r="B1648" s="64" t="s">
        <v>2275</v>
      </c>
      <c r="C1648" s="20">
        <v>55227.347099999999</v>
      </c>
      <c r="D1648" s="20">
        <v>3.5000000000000001E-3</v>
      </c>
      <c r="E1648" s="19">
        <f>(C1648-C$7)/C$8</f>
        <v>4598.486861628945</v>
      </c>
      <c r="F1648" s="3">
        <f>ROUND(2*E1648,0)/2</f>
        <v>4598.5</v>
      </c>
      <c r="G1648" s="3">
        <f>C1648-(C$7+C$8*F1648)</f>
        <v>-7.7919999966979958E-3</v>
      </c>
      <c r="J1648" s="3">
        <f>G1648</f>
        <v>-7.7919999966979958E-3</v>
      </c>
      <c r="O1648" s="5">
        <f ca="1">+C$11+C$12*F1648</f>
        <v>-3.4286597241738504E-3</v>
      </c>
      <c r="Q1648" s="4">
        <f>C1648-15018.5</f>
        <v>40208.847099999999</v>
      </c>
    </row>
    <row r="1649" spans="1:17" x14ac:dyDescent="0.2">
      <c r="A1649" s="21" t="s">
        <v>2341</v>
      </c>
      <c r="B1649" s="58" t="s">
        <v>2245</v>
      </c>
      <c r="C1649" s="36">
        <v>55259.676899999999</v>
      </c>
      <c r="D1649" s="36">
        <v>2.0000000000000001E-4</v>
      </c>
      <c r="E1649" s="19">
        <f>(C1649-C$7)/C$8</f>
        <v>4652.9992985674608</v>
      </c>
      <c r="F1649" s="3">
        <f>ROUND(2*E1649,0)/2</f>
        <v>4653</v>
      </c>
      <c r="G1649" s="3">
        <f>C1649-(C$7+C$8*F1649)</f>
        <v>-4.1600000258767977E-4</v>
      </c>
      <c r="K1649" s="3">
        <f>G1649</f>
        <v>-4.1600000258767977E-4</v>
      </c>
      <c r="O1649" s="5">
        <f ca="1">+C$11+C$12*F1649</f>
        <v>-3.4386667457873311E-3</v>
      </c>
      <c r="Q1649" s="4">
        <f>C1649-15018.5</f>
        <v>40241.176899999999</v>
      </c>
    </row>
    <row r="1650" spans="1:17" x14ac:dyDescent="0.2">
      <c r="A1650" s="65" t="s">
        <v>2326</v>
      </c>
      <c r="B1650" s="61" t="s">
        <v>2245</v>
      </c>
      <c r="C1650" s="62">
        <v>55265.607499999998</v>
      </c>
      <c r="D1650" s="62">
        <v>2.0000000000000001E-4</v>
      </c>
      <c r="E1650" s="19">
        <f>(C1650-C$7)/C$8</f>
        <v>4662.9990962311504</v>
      </c>
      <c r="F1650" s="3">
        <f>ROUND(2*E1650,0)/2</f>
        <v>4663</v>
      </c>
      <c r="G1650" s="3">
        <f>C1650-(C$7+C$8*F1650)</f>
        <v>-5.3599999955622479E-4</v>
      </c>
      <c r="K1650" s="3">
        <f>G1650</f>
        <v>-5.3599999955622479E-4</v>
      </c>
      <c r="O1650" s="5">
        <f ca="1">+C$11+C$12*F1650</f>
        <v>-3.4405028965420986E-3</v>
      </c>
      <c r="Q1650" s="4">
        <f>C1650-15018.5</f>
        <v>40247.107499999998</v>
      </c>
    </row>
    <row r="1651" spans="1:17" x14ac:dyDescent="0.2">
      <c r="A1651" s="65" t="s">
        <v>2326</v>
      </c>
      <c r="B1651" s="61" t="s">
        <v>2275</v>
      </c>
      <c r="C1651" s="62">
        <v>55281.324099999998</v>
      </c>
      <c r="D1651" s="62">
        <v>4.0000000000000002E-4</v>
      </c>
      <c r="E1651" s="19">
        <f>(C1651-C$7)/C$8</f>
        <v>4689.4994199692455</v>
      </c>
      <c r="F1651" s="3">
        <f>ROUND(2*E1651,0)/2</f>
        <v>4689.5</v>
      </c>
      <c r="G1651" s="3">
        <f>C1651-(C$7+C$8*F1651)</f>
        <v>-3.4400000004097819E-4</v>
      </c>
      <c r="K1651" s="3">
        <f>G1651</f>
        <v>-3.4400000004097819E-4</v>
      </c>
      <c r="O1651" s="5">
        <f ca="1">+C$11+C$12*F1651</f>
        <v>-3.4453686960422315E-3</v>
      </c>
      <c r="Q1651" s="4">
        <f>C1651-15018.5</f>
        <v>40262.824099999998</v>
      </c>
    </row>
    <row r="1652" spans="1:17" x14ac:dyDescent="0.2">
      <c r="A1652" s="21" t="s">
        <v>2328</v>
      </c>
      <c r="B1652" s="58" t="s">
        <v>2245</v>
      </c>
      <c r="C1652" s="36">
        <v>55289.3298</v>
      </c>
      <c r="D1652" s="36">
        <v>1E-4</v>
      </c>
      <c r="E1652" s="19">
        <f>(C1652-C$7)/C$8</f>
        <v>4702.9981182723213</v>
      </c>
      <c r="F1652" s="3">
        <f>ROUND(2*E1652,0)/2</f>
        <v>4703</v>
      </c>
      <c r="G1652" s="3">
        <f>C1652-(C$7+C$8*F1652)</f>
        <v>-1.1159999994561076E-3</v>
      </c>
      <c r="K1652" s="3">
        <f>G1652</f>
        <v>-1.1159999994561076E-3</v>
      </c>
      <c r="O1652" s="5">
        <f ca="1">+C$11+C$12*F1652</f>
        <v>-3.4478474995611672E-3</v>
      </c>
      <c r="Q1652" s="4">
        <f>C1652-15018.5</f>
        <v>40270.8298</v>
      </c>
    </row>
    <row r="1653" spans="1:17" x14ac:dyDescent="0.2">
      <c r="A1653" s="21" t="s">
        <v>2345</v>
      </c>
      <c r="B1653" s="58" t="s">
        <v>2245</v>
      </c>
      <c r="C1653" s="36">
        <v>55307.714999999997</v>
      </c>
      <c r="D1653" s="36">
        <v>1E-4</v>
      </c>
      <c r="E1653" s="19">
        <f>(C1653-C$7)/C$8</f>
        <v>4733.998064315967</v>
      </c>
      <c r="F1653" s="3">
        <f>ROUND(2*E1653,0)/2</f>
        <v>4734</v>
      </c>
      <c r="G1653" s="3">
        <f>C1653-(C$7+C$8*F1653)</f>
        <v>-1.1480000030132942E-3</v>
      </c>
      <c r="K1653" s="3">
        <f>G1653</f>
        <v>-1.1480000030132942E-3</v>
      </c>
      <c r="O1653" s="5">
        <f ca="1">+C$11+C$12*F1653</f>
        <v>-3.4535395669009453E-3</v>
      </c>
      <c r="Q1653" s="4">
        <f>C1653-15018.5</f>
        <v>40289.214999999997</v>
      </c>
    </row>
    <row r="1654" spans="1:17" x14ac:dyDescent="0.2">
      <c r="A1654" s="21" t="s">
        <v>2345</v>
      </c>
      <c r="B1654" s="58" t="s">
        <v>2245</v>
      </c>
      <c r="C1654" s="36">
        <v>55307.715100000001</v>
      </c>
      <c r="D1654" s="36">
        <v>1E-4</v>
      </c>
      <c r="E1654" s="19">
        <f>(C1654-C$7)/C$8</f>
        <v>4733.9982329295663</v>
      </c>
      <c r="F1654" s="3">
        <f>ROUND(2*E1654,0)/2</f>
        <v>4734</v>
      </c>
      <c r="G1654" s="3">
        <f>C1654-(C$7+C$8*F1654)</f>
        <v>-1.0479999982635491E-3</v>
      </c>
      <c r="K1654" s="3">
        <f>G1654</f>
        <v>-1.0479999982635491E-3</v>
      </c>
      <c r="O1654" s="5">
        <f ca="1">+C$11+C$12*F1654</f>
        <v>-3.4535395669009453E-3</v>
      </c>
      <c r="Q1654" s="4">
        <f>C1654-15018.5</f>
        <v>40289.215100000001</v>
      </c>
    </row>
    <row r="1655" spans="1:17" x14ac:dyDescent="0.2">
      <c r="A1655" s="65" t="s">
        <v>2326</v>
      </c>
      <c r="B1655" s="61" t="s">
        <v>2245</v>
      </c>
      <c r="C1655" s="62">
        <v>55478.520499999999</v>
      </c>
      <c r="D1655" s="62">
        <v>1E-4</v>
      </c>
      <c r="E1655" s="19">
        <f>(C1655-C$7)/C$8</f>
        <v>5021.9993525238106</v>
      </c>
      <c r="F1655" s="3">
        <f>ROUND(2*E1655,0)/2</f>
        <v>5022</v>
      </c>
      <c r="G1655" s="3">
        <f>C1655-(C$7+C$8*F1655)</f>
        <v>-3.839999990304932E-4</v>
      </c>
      <c r="K1655" s="3">
        <f>G1655</f>
        <v>-3.839999990304932E-4</v>
      </c>
      <c r="O1655" s="5">
        <f ca="1">+C$11+C$12*F1655</f>
        <v>-3.5064207086382393E-3</v>
      </c>
      <c r="Q1655" s="4">
        <f>C1655-15018.5</f>
        <v>40460.020499999999</v>
      </c>
    </row>
    <row r="1656" spans="1:17" x14ac:dyDescent="0.2">
      <c r="A1656" s="65" t="s">
        <v>2326</v>
      </c>
      <c r="B1656" s="61" t="s">
        <v>2245</v>
      </c>
      <c r="C1656" s="62">
        <v>55497.4977</v>
      </c>
      <c r="D1656" s="62">
        <v>1E-4</v>
      </c>
      <c r="E1656" s="19">
        <f>(C1656-C$7)/C$8</f>
        <v>5053.9974910297606</v>
      </c>
      <c r="F1656" s="3">
        <f>ROUND(2*E1656,0)/2</f>
        <v>5054</v>
      </c>
      <c r="G1656" s="3">
        <f>C1656-(C$7+C$8*F1656)</f>
        <v>-1.4879999944241717E-3</v>
      </c>
      <c r="K1656" s="3">
        <f>G1656</f>
        <v>-1.4879999944241717E-3</v>
      </c>
      <c r="O1656" s="5">
        <f ca="1">+C$11+C$12*F1656</f>
        <v>-3.5122963910534941E-3</v>
      </c>
      <c r="Q1656" s="4">
        <f>C1656-15018.5</f>
        <v>40478.9977</v>
      </c>
    </row>
    <row r="1657" spans="1:17" x14ac:dyDescent="0.2">
      <c r="A1657" s="36" t="s">
        <v>2336</v>
      </c>
      <c r="B1657" s="58" t="s">
        <v>2275</v>
      </c>
      <c r="C1657" s="36">
        <v>55533.6751</v>
      </c>
      <c r="D1657" s="36">
        <v>1E-4</v>
      </c>
      <c r="E1657" s="19">
        <f>(C1657-C$7)/C$8</f>
        <v>5114.9975045188494</v>
      </c>
      <c r="F1657" s="3">
        <f>ROUND(2*E1657,0)/2</f>
        <v>5115</v>
      </c>
      <c r="G1657" s="3">
        <f>C1657-(C$7+C$8*F1657)</f>
        <v>-1.4799999989918433E-3</v>
      </c>
      <c r="K1657" s="3">
        <f>G1657</f>
        <v>-1.4799999989918433E-3</v>
      </c>
      <c r="O1657" s="5">
        <f ca="1">+C$11+C$12*F1657</f>
        <v>-3.5234969106575737E-3</v>
      </c>
      <c r="Q1657" s="4">
        <f>C1657-15018.5</f>
        <v>40515.1751</v>
      </c>
    </row>
    <row r="1658" spans="1:17" x14ac:dyDescent="0.2">
      <c r="A1658" s="21" t="s">
        <v>2352</v>
      </c>
      <c r="B1658" s="21"/>
      <c r="C1658" s="36">
        <v>55563.328000000001</v>
      </c>
      <c r="D1658" s="36">
        <v>1.4E-3</v>
      </c>
      <c r="E1658" s="19">
        <f>(C1658-C$7)/C$8</f>
        <v>5164.99632422371</v>
      </c>
      <c r="F1658" s="3">
        <f>ROUND(2*E1658,0)/2</f>
        <v>5165</v>
      </c>
      <c r="G1658" s="3">
        <f>C1658-(C$7+C$8*F1658)</f>
        <v>-2.1799999958602712E-3</v>
      </c>
      <c r="J1658" s="3">
        <f>G1658</f>
        <v>-2.1799999958602712E-3</v>
      </c>
      <c r="O1658" s="5">
        <f ca="1">+C$11+C$12*F1658</f>
        <v>-3.5326776644314098E-3</v>
      </c>
      <c r="Q1658" s="4">
        <f>C1658-15018.5</f>
        <v>40544.828000000001</v>
      </c>
    </row>
    <row r="1659" spans="1:17" x14ac:dyDescent="0.2">
      <c r="A1659" s="20" t="s">
        <v>2335</v>
      </c>
      <c r="B1659" s="64" t="s">
        <v>2245</v>
      </c>
      <c r="C1659" s="20">
        <v>55589.4231</v>
      </c>
      <c r="D1659" s="20">
        <v>3.5000000000000001E-3</v>
      </c>
      <c r="E1659" s="19">
        <f>(C1659-C$7)/C$8</f>
        <v>5208.996209566465</v>
      </c>
      <c r="F1659" s="3">
        <f>ROUND(2*E1659,0)/2</f>
        <v>5209</v>
      </c>
      <c r="G1659" s="3">
        <f>C1659-(C$7+C$8*F1659)</f>
        <v>-2.2479999970528297E-3</v>
      </c>
      <c r="J1659" s="3">
        <f>G1659</f>
        <v>-2.2479999970528297E-3</v>
      </c>
      <c r="O1659" s="5">
        <f ca="1">+C$11+C$12*F1659</f>
        <v>-3.5407567277523852E-3</v>
      </c>
      <c r="Q1659" s="4">
        <f>C1659-15018.5</f>
        <v>40570.9231</v>
      </c>
    </row>
    <row r="1660" spans="1:17" x14ac:dyDescent="0.2">
      <c r="A1660" s="19" t="s">
        <v>3844</v>
      </c>
      <c r="B1660" s="59" t="s">
        <v>2245</v>
      </c>
      <c r="C1660" s="60">
        <v>55625.606</v>
      </c>
      <c r="D1660" s="60" t="s">
        <v>2319</v>
      </c>
      <c r="E1660" s="19">
        <f>(C1660-C$7)/C$8</f>
        <v>5270.00549680309</v>
      </c>
      <c r="F1660" s="3">
        <f>ROUND(2*E1660,0)/2</f>
        <v>5270</v>
      </c>
      <c r="G1660" s="3">
        <f>C1660-(C$7+C$8*F1660)</f>
        <v>3.2600000049569644E-3</v>
      </c>
      <c r="I1660" s="3">
        <f>G1660</f>
        <v>3.2600000049569644E-3</v>
      </c>
      <c r="O1660" s="5">
        <f ca="1">+C$11+C$12*F1660</f>
        <v>-3.5519572473564649E-3</v>
      </c>
      <c r="Q1660" s="4">
        <f>C1660-15018.5</f>
        <v>40607.106</v>
      </c>
    </row>
    <row r="1661" spans="1:17" x14ac:dyDescent="0.2">
      <c r="A1661" s="21" t="s">
        <v>2344</v>
      </c>
      <c r="B1661" s="61" t="s">
        <v>2245</v>
      </c>
      <c r="C1661" s="62">
        <v>55784.546399999999</v>
      </c>
      <c r="D1661" s="62">
        <v>2.9999999999999997E-4</v>
      </c>
      <c r="E1661" s="19">
        <f>(C1661-C$7)/C$8</f>
        <v>5538.0006137534765</v>
      </c>
      <c r="F1661" s="3">
        <f>ROUND(2*E1661,0)/2</f>
        <v>5538</v>
      </c>
      <c r="G1661" s="3">
        <f>C1661-(C$7+C$8*F1661)</f>
        <v>3.639999995357357E-4</v>
      </c>
      <c r="K1661" s="3">
        <f>G1661</f>
        <v>3.639999995357357E-4</v>
      </c>
      <c r="O1661" s="5">
        <f ca="1">+C$11+C$12*F1661</f>
        <v>-3.6011660875842244E-3</v>
      </c>
      <c r="Q1661" s="4">
        <f>C1661-15018.5</f>
        <v>40766.046399999999</v>
      </c>
    </row>
    <row r="1662" spans="1:17" x14ac:dyDescent="0.2">
      <c r="A1662" s="21" t="s">
        <v>2346</v>
      </c>
      <c r="B1662" s="58" t="s">
        <v>2245</v>
      </c>
      <c r="C1662" s="36">
        <v>55893.669600000001</v>
      </c>
      <c r="D1662" s="36">
        <v>1E-4</v>
      </c>
      <c r="E1662" s="19">
        <f>(C1662-C$7)/C$8</f>
        <v>5721.9971605471237</v>
      </c>
      <c r="F1662" s="3">
        <f>ROUND(2*E1662,0)/2</f>
        <v>5722</v>
      </c>
      <c r="G1662" s="3">
        <f>C1662-(C$7+C$8*F1662)</f>
        <v>-1.6839999952935614E-3</v>
      </c>
      <c r="K1662" s="3">
        <f>G1662</f>
        <v>-1.6839999952935614E-3</v>
      </c>
      <c r="O1662" s="5">
        <f ca="1">+C$11+C$12*F1662</f>
        <v>-3.63495126147194E-3</v>
      </c>
      <c r="Q1662" s="4">
        <f>C1662-15018.5</f>
        <v>40875.169600000001</v>
      </c>
    </row>
    <row r="1663" spans="1:17" x14ac:dyDescent="0.2">
      <c r="A1663" s="21" t="s">
        <v>2340</v>
      </c>
      <c r="B1663" s="58" t="s">
        <v>2245</v>
      </c>
      <c r="C1663" s="36">
        <v>55893.669600000001</v>
      </c>
      <c r="D1663" s="36">
        <v>1E-4</v>
      </c>
      <c r="E1663" s="19">
        <f>(C1663-C$7)/C$8</f>
        <v>5721.9971605471237</v>
      </c>
      <c r="F1663" s="3">
        <f>ROUND(2*E1663,0)/2</f>
        <v>5722</v>
      </c>
      <c r="G1663" s="3">
        <f>C1663-(C$7+C$8*F1663)</f>
        <v>-1.6839999952935614E-3</v>
      </c>
      <c r="K1663" s="3">
        <f>G1663</f>
        <v>-1.6839999952935614E-3</v>
      </c>
      <c r="O1663" s="5">
        <f ca="1">+C$11+C$12*F1663</f>
        <v>-3.63495126147194E-3</v>
      </c>
      <c r="Q1663" s="4">
        <f>C1663-15018.5</f>
        <v>40875.169600000001</v>
      </c>
    </row>
    <row r="1664" spans="1:17" x14ac:dyDescent="0.2">
      <c r="A1664" s="19" t="s">
        <v>3856</v>
      </c>
      <c r="B1664" s="59" t="s">
        <v>2245</v>
      </c>
      <c r="C1664" s="60">
        <v>55969.582000000002</v>
      </c>
      <c r="D1664" s="60" t="s">
        <v>2319</v>
      </c>
      <c r="E1664" s="19">
        <f>(C1664-C$7)/C$8</f>
        <v>5849.9957846602174</v>
      </c>
      <c r="F1664" s="3">
        <f>ROUND(2*E1664,0)/2</f>
        <v>5850</v>
      </c>
      <c r="G1664" s="3">
        <f>C1664-(C$7+C$8*F1664)</f>
        <v>-2.4999999950523488E-3</v>
      </c>
      <c r="I1664" s="3">
        <f>G1664</f>
        <v>-2.4999999950523488E-3</v>
      </c>
      <c r="O1664" s="5">
        <f ca="1">+C$11+C$12*F1664</f>
        <v>-3.6584539911329594E-3</v>
      </c>
      <c r="Q1664" s="4">
        <f>C1664-15018.5</f>
        <v>40951.082000000002</v>
      </c>
    </row>
    <row r="1665" spans="1:23" x14ac:dyDescent="0.2">
      <c r="A1665" s="21" t="s">
        <v>2344</v>
      </c>
      <c r="B1665" s="61" t="s">
        <v>2245</v>
      </c>
      <c r="C1665" s="62">
        <v>55990.339699999997</v>
      </c>
      <c r="D1665" s="62">
        <v>4.0000000000000002E-4</v>
      </c>
      <c r="E1665" s="19">
        <f>(C1665-C$7)/C$8</f>
        <v>5884.9960881646739</v>
      </c>
      <c r="F1665" s="3">
        <f>ROUND(2*E1665,0)/2</f>
        <v>5885</v>
      </c>
      <c r="G1665" s="3">
        <f>C1665-(C$7+C$8*F1665)</f>
        <v>-2.3199999995995313E-3</v>
      </c>
      <c r="K1665" s="3">
        <f>G1665</f>
        <v>-2.3199999995995313E-3</v>
      </c>
      <c r="O1665" s="5">
        <f ca="1">+C$11+C$12*F1665</f>
        <v>-3.6648805187746445E-3</v>
      </c>
      <c r="Q1665" s="4">
        <f>C1665-15018.5</f>
        <v>40971.839699999997</v>
      </c>
    </row>
    <row r="1666" spans="1:23" x14ac:dyDescent="0.2">
      <c r="A1666" s="21" t="s">
        <v>2344</v>
      </c>
      <c r="B1666" s="61" t="s">
        <v>2245</v>
      </c>
      <c r="C1666" s="62">
        <v>56003.388299999999</v>
      </c>
      <c r="D1666" s="62">
        <v>2.9999999999999997E-4</v>
      </c>
      <c r="E1666" s="19">
        <f>(C1666-C$7)/C$8</f>
        <v>5906.9978012787678</v>
      </c>
      <c r="F1666" s="3">
        <f>ROUND(2*E1666,0)/2</f>
        <v>5907</v>
      </c>
      <c r="G1666" s="3">
        <f>C1666-(C$7+C$8*F1666)</f>
        <v>-1.3039999976172112E-3</v>
      </c>
      <c r="K1666" s="3">
        <f>G1666</f>
        <v>-1.3039999976172112E-3</v>
      </c>
      <c r="O1666" s="5">
        <f ca="1">+C$11+C$12*F1666</f>
        <v>-3.6689200504351322E-3</v>
      </c>
      <c r="Q1666" s="4">
        <f>C1666-15018.5</f>
        <v>40984.888299999999</v>
      </c>
    </row>
    <row r="1667" spans="1:23" x14ac:dyDescent="0.2">
      <c r="A1667" s="21" t="s">
        <v>2347</v>
      </c>
      <c r="B1667" s="58" t="s">
        <v>2245</v>
      </c>
      <c r="C1667" s="36">
        <v>56188.427600000003</v>
      </c>
      <c r="D1667" s="36">
        <v>8.0000000000000004E-4</v>
      </c>
      <c r="E1667" s="19">
        <f>(C1667-C$7)/C$8</f>
        <v>6218.9992108883998</v>
      </c>
      <c r="F1667" s="3">
        <f>ROUND(2*E1667,0)/2</f>
        <v>6219</v>
      </c>
      <c r="G1667" s="3">
        <f>C1667-(C$7+C$8*F1667)</f>
        <v>-4.6799999108770862E-4</v>
      </c>
      <c r="J1667" s="3">
        <f>G1667</f>
        <v>-4.6799999108770862E-4</v>
      </c>
      <c r="O1667" s="5">
        <f ca="1">+C$11+C$12*F1667</f>
        <v>-3.7262079539838672E-3</v>
      </c>
      <c r="Q1667" s="4">
        <f>C1667-15018.5</f>
        <v>41169.927600000003</v>
      </c>
    </row>
    <row r="1668" spans="1:23" x14ac:dyDescent="0.2">
      <c r="A1668" s="21" t="s">
        <v>2344</v>
      </c>
      <c r="B1668" s="61" t="s">
        <v>2275</v>
      </c>
      <c r="C1668" s="62">
        <v>56219.559200000003</v>
      </c>
      <c r="D1668" s="62">
        <v>5.0000000000000001E-4</v>
      </c>
      <c r="E1668" s="19">
        <f>(C1668-C$7)/C$8</f>
        <v>6271.4913197723135</v>
      </c>
      <c r="F1668" s="3">
        <f>ROUND(2*E1668,0)/2</f>
        <v>6271.5</v>
      </c>
      <c r="G1668" s="3">
        <f>C1668-(C$7+C$8*F1668)</f>
        <v>-5.1479999965522438E-3</v>
      </c>
      <c r="K1668" s="3">
        <f>G1668</f>
        <v>-5.1479999965522438E-3</v>
      </c>
      <c r="O1668" s="5">
        <f ca="1">+C$11+C$12*F1668</f>
        <v>-3.7358477454463952E-3</v>
      </c>
      <c r="Q1668" s="4">
        <f>C1668-15018.5</f>
        <v>41201.059200000003</v>
      </c>
    </row>
    <row r="1669" spans="1:23" x14ac:dyDescent="0.2">
      <c r="A1669" s="21" t="s">
        <v>2348</v>
      </c>
      <c r="B1669" s="58" t="s">
        <v>2245</v>
      </c>
      <c r="C1669" s="36">
        <v>56283.911</v>
      </c>
      <c r="D1669" s="36">
        <v>1E-4</v>
      </c>
      <c r="E1669" s="19">
        <f>(C1669-C$7)/C$8</f>
        <v>6379.9972010143838</v>
      </c>
      <c r="F1669" s="3">
        <f>ROUND(2*E1669,0)/2</f>
        <v>6380</v>
      </c>
      <c r="G1669" s="3">
        <f>C1669-(C$7+C$8*F1669)</f>
        <v>-1.6599999944446608E-3</v>
      </c>
      <c r="K1669" s="3">
        <f>G1669</f>
        <v>-1.6599999944446608E-3</v>
      </c>
      <c r="O1669" s="5">
        <f ca="1">+C$11+C$12*F1669</f>
        <v>-3.7557699811356189E-3</v>
      </c>
      <c r="Q1669" s="4">
        <f>C1669-15018.5</f>
        <v>41265.411</v>
      </c>
    </row>
    <row r="1670" spans="1:23" x14ac:dyDescent="0.2">
      <c r="A1670" s="19" t="s">
        <v>3879</v>
      </c>
      <c r="B1670" s="59" t="s">
        <v>2245</v>
      </c>
      <c r="C1670" s="60">
        <v>56326.622000000003</v>
      </c>
      <c r="D1670" s="60" t="s">
        <v>2319</v>
      </c>
      <c r="E1670" s="19">
        <f>(C1670-C$7)/C$8</f>
        <v>6452.0137521245406</v>
      </c>
      <c r="F1670" s="3">
        <f>ROUND(2*E1670,0)/2</f>
        <v>6452</v>
      </c>
      <c r="G1670" s="3">
        <f>C1670-(C$7+C$8*F1670)</f>
        <v>8.1560000035096891E-3</v>
      </c>
      <c r="I1670" s="3">
        <f>G1670</f>
        <v>8.1560000035096891E-3</v>
      </c>
      <c r="O1670" s="5">
        <f ca="1">+C$11+C$12*F1670</f>
        <v>-3.7689902665699422E-3</v>
      </c>
      <c r="Q1670" s="4">
        <f>C1670-15018.5</f>
        <v>41308.122000000003</v>
      </c>
    </row>
    <row r="1671" spans="1:23" x14ac:dyDescent="0.2">
      <c r="A1671" s="36" t="s">
        <v>2349</v>
      </c>
      <c r="B1671" s="58" t="s">
        <v>2245</v>
      </c>
      <c r="C1671" s="36">
        <v>56356.266199999998</v>
      </c>
      <c r="D1671" s="36">
        <v>6.9999999999999999E-4</v>
      </c>
      <c r="E1671" s="19">
        <f>(C1671-C$7)/C$8</f>
        <v>6501.9979024469212</v>
      </c>
      <c r="F1671" s="3">
        <f>ROUND(2*E1671,0)/2</f>
        <v>6502</v>
      </c>
      <c r="G1671" s="3">
        <f>C1671-(C$7+C$8*F1671)</f>
        <v>-1.2439999991329387E-3</v>
      </c>
      <c r="J1671" s="3">
        <f>G1671</f>
        <v>-1.2439999991329387E-3</v>
      </c>
      <c r="O1671" s="5">
        <f ca="1">+C$11+C$12*F1671</f>
        <v>-3.7781710203437778E-3</v>
      </c>
      <c r="Q1671" s="4">
        <f>C1671-15018.5</f>
        <v>41337.766199999998</v>
      </c>
    </row>
    <row r="1672" spans="1:23" x14ac:dyDescent="0.2">
      <c r="A1672" s="19" t="s">
        <v>3883</v>
      </c>
      <c r="B1672" s="59" t="s">
        <v>2245</v>
      </c>
      <c r="C1672" s="60">
        <v>56356.266199999998</v>
      </c>
      <c r="D1672" s="60" t="s">
        <v>2319</v>
      </c>
      <c r="E1672" s="19">
        <f>(C1672-C$7)/C$8</f>
        <v>6501.9979024469212</v>
      </c>
      <c r="F1672" s="3">
        <f>ROUND(2*E1672,0)/2</f>
        <v>6502</v>
      </c>
      <c r="G1672" s="3">
        <f>C1672-(C$7+C$8*F1672)</f>
        <v>-1.2439999991329387E-3</v>
      </c>
      <c r="K1672" s="3">
        <f>G1672</f>
        <v>-1.2439999991329387E-3</v>
      </c>
      <c r="O1672" s="5">
        <f ca="1">+C$11+C$12*F1672</f>
        <v>-3.7781710203437778E-3</v>
      </c>
      <c r="Q1672" s="4">
        <f>C1672-15018.5</f>
        <v>41337.766199999998</v>
      </c>
    </row>
    <row r="1673" spans="1:23" x14ac:dyDescent="0.2">
      <c r="A1673" s="36" t="s">
        <v>2351</v>
      </c>
      <c r="B1673" s="58"/>
      <c r="C1673" s="36">
        <v>56523.489479999997</v>
      </c>
      <c r="D1673" s="36">
        <v>1E-3</v>
      </c>
      <c r="E1673" s="19">
        <f>(C1673-C$7)/C$8</f>
        <v>6783.9590808535877</v>
      </c>
      <c r="F1673" s="3">
        <f>ROUND(2*E1673,0)/2</f>
        <v>6784</v>
      </c>
      <c r="O1673" s="5">
        <f ca="1">+C$11+C$12*F1673</f>
        <v>-3.8299504716282117E-3</v>
      </c>
      <c r="Q1673" s="4">
        <f>C1673-15018.5</f>
        <v>41504.989479999997</v>
      </c>
      <c r="U1673" s="3">
        <f>C1673-(C$7+C$8*F1673)</f>
        <v>-2.4268000001029577E-2</v>
      </c>
    </row>
    <row r="1674" spans="1:23" x14ac:dyDescent="0.2">
      <c r="A1674" s="119" t="s">
        <v>3783</v>
      </c>
      <c r="B1674" s="120" t="s">
        <v>2275</v>
      </c>
      <c r="C1674" s="121">
        <v>56585.488899999997</v>
      </c>
      <c r="D1674" s="121">
        <v>2.9999999999999997E-4</v>
      </c>
      <c r="E1674" s="19">
        <f>(C1674-C$7)/C$8</f>
        <v>6888.4985296894793</v>
      </c>
      <c r="F1674" s="3">
        <f>ROUND(2*E1674,0)/2</f>
        <v>6888.5</v>
      </c>
      <c r="G1674" s="3">
        <f>C1674-(C$7+C$8*F1674)</f>
        <v>-8.7200000416487455E-4</v>
      </c>
      <c r="K1674" s="3">
        <f>G1674</f>
        <v>-8.7200000416487455E-4</v>
      </c>
      <c r="O1674" s="5">
        <f ca="1">+C$11+C$12*F1674</f>
        <v>-3.849138247015528E-3</v>
      </c>
      <c r="Q1674" s="4">
        <f>C1674-15018.5</f>
        <v>41566.988899999997</v>
      </c>
    </row>
    <row r="1675" spans="1:23" x14ac:dyDescent="0.2">
      <c r="A1675" s="119" t="s">
        <v>3783</v>
      </c>
      <c r="B1675" s="120" t="s">
        <v>2245</v>
      </c>
      <c r="C1675" s="121">
        <v>56586.378199999999</v>
      </c>
      <c r="D1675" s="121">
        <v>2.0000000000000001E-4</v>
      </c>
      <c r="E1675" s="19">
        <f>(C1675-C$7)/C$8</f>
        <v>6889.9980103596217</v>
      </c>
      <c r="F1675" s="3">
        <f>ROUND(2*E1675,0)/2</f>
        <v>6890</v>
      </c>
      <c r="G1675" s="3">
        <f>C1675-(C$7+C$8*F1675)</f>
        <v>-1.1799999992945231E-3</v>
      </c>
      <c r="K1675" s="3">
        <f>G1675</f>
        <v>-1.1799999992945231E-3</v>
      </c>
      <c r="O1675" s="5">
        <f ca="1">+C$11+C$12*F1675</f>
        <v>-3.8494136696287434E-3</v>
      </c>
      <c r="Q1675" s="4">
        <f>C1675-15018.5</f>
        <v>41567.878199999999</v>
      </c>
    </row>
    <row r="1676" spans="1:23" x14ac:dyDescent="0.2">
      <c r="A1676" s="119" t="s">
        <v>3783</v>
      </c>
      <c r="B1676" s="120" t="s">
        <v>2275</v>
      </c>
      <c r="C1676" s="121">
        <v>56587.269699999997</v>
      </c>
      <c r="D1676" s="121">
        <v>2.9999999999999997E-4</v>
      </c>
      <c r="E1676" s="19">
        <f>(C1676-C$7)/C$8</f>
        <v>6891.5012005287717</v>
      </c>
      <c r="F1676" s="3">
        <f>ROUND(2*E1676,0)/2</f>
        <v>6891.5</v>
      </c>
      <c r="G1676" s="3">
        <f>C1676-(C$7+C$8*F1676)</f>
        <v>7.1200000093085691E-4</v>
      </c>
      <c r="K1676" s="3">
        <f>G1676</f>
        <v>7.1200000093085691E-4</v>
      </c>
      <c r="O1676" s="5">
        <f ca="1">+C$11+C$12*F1676</f>
        <v>-3.8496890922419583E-3</v>
      </c>
      <c r="Q1676" s="4">
        <f>C1676-15018.5</f>
        <v>41568.769699999997</v>
      </c>
    </row>
    <row r="1677" spans="1:23" x14ac:dyDescent="0.2">
      <c r="A1677" s="122" t="s">
        <v>3783</v>
      </c>
      <c r="B1677" s="123" t="s">
        <v>2245</v>
      </c>
      <c r="C1677" s="124">
        <v>56587.563800000004</v>
      </c>
      <c r="D1677" s="124">
        <v>1E-4</v>
      </c>
      <c r="E1677" s="19">
        <f>(C1677-C$7)/C$8</f>
        <v>6891.9970931016906</v>
      </c>
      <c r="F1677" s="3">
        <f>ROUND(2*E1677,0)/2</f>
        <v>6892</v>
      </c>
      <c r="G1677" s="3">
        <f>C1677-(C$7+C$8*F1677)</f>
        <v>-1.7239999942830764E-3</v>
      </c>
      <c r="K1677" s="3">
        <f>G1677</f>
        <v>-1.7239999942830764E-3</v>
      </c>
      <c r="O1677" s="5">
        <f ca="1">+C$11+C$12*F1677</f>
        <v>-3.8497808997796966E-3</v>
      </c>
      <c r="Q1677" s="4">
        <f>C1677-15018.5</f>
        <v>41569.063800000004</v>
      </c>
    </row>
    <row r="1678" spans="1:23" x14ac:dyDescent="0.2">
      <c r="A1678" s="122" t="s">
        <v>3783</v>
      </c>
      <c r="B1678" s="123" t="s">
        <v>2275</v>
      </c>
      <c r="C1678" s="124">
        <v>56588.475899999998</v>
      </c>
      <c r="D1678" s="124">
        <v>5.0000000000000001E-4</v>
      </c>
      <c r="E1678" s="19">
        <f>(C1678-C$7)/C$8</f>
        <v>6893.5350176707043</v>
      </c>
      <c r="F1678" s="3">
        <f>ROUND(2*E1678,0)/2</f>
        <v>6893.5</v>
      </c>
      <c r="O1678" s="5">
        <f ca="1">+C$11+C$12*F1678</f>
        <v>-3.850056322392912E-3</v>
      </c>
      <c r="Q1678" s="4">
        <f>C1678-15018.5</f>
        <v>41569.975899999998</v>
      </c>
      <c r="U1678" s="3">
        <f>C1678-(C$7+C$8*F1678)</f>
        <v>2.0768000002135523E-2</v>
      </c>
    </row>
    <row r="1679" spans="1:23" x14ac:dyDescent="0.2">
      <c r="A1679" s="122" t="s">
        <v>3783</v>
      </c>
      <c r="B1679" s="123" t="s">
        <v>2245</v>
      </c>
      <c r="C1679" s="124">
        <v>56589.343399999998</v>
      </c>
      <c r="D1679" s="124">
        <v>2.9999999999999997E-4</v>
      </c>
      <c r="E1679" s="19">
        <f>(C1679-C$7)/C$8</f>
        <v>6894.9977405778727</v>
      </c>
      <c r="F1679" s="3">
        <f>ROUND(2*E1679,0)/2</f>
        <v>6895</v>
      </c>
      <c r="G1679" s="3">
        <f>C1679-(C$7+C$8*F1679)</f>
        <v>-1.3400000025285408E-3</v>
      </c>
      <c r="K1679" s="3">
        <f>G1679</f>
        <v>-1.3400000025285408E-3</v>
      </c>
      <c r="O1679" s="5">
        <f ca="1">+C$11+C$12*F1679</f>
        <v>-3.8503317450061269E-3</v>
      </c>
      <c r="Q1679" s="4">
        <f>C1679-15018.5</f>
        <v>41570.843399999998</v>
      </c>
      <c r="W1679" s="3">
        <f ca="1">(O1679-G1679)^2</f>
        <v>6.3017654572905534E-6</v>
      </c>
    </row>
    <row r="1680" spans="1:23" x14ac:dyDescent="0.2">
      <c r="A1680" s="122" t="s">
        <v>3783</v>
      </c>
      <c r="B1680" s="123" t="s">
        <v>2275</v>
      </c>
      <c r="C1680" s="124">
        <v>56590.236799999999</v>
      </c>
      <c r="D1680" s="124">
        <v>4.0000000000000002E-4</v>
      </c>
      <c r="E1680" s="19">
        <f>(C1680-C$7)/C$8</f>
        <v>6896.5041344052679</v>
      </c>
      <c r="F1680" s="3">
        <f>ROUND(2*E1680,0)/2</f>
        <v>6896.5</v>
      </c>
      <c r="G1680" s="3">
        <f>C1680-(C$7+C$8*F1680)</f>
        <v>2.4520000006305054E-3</v>
      </c>
      <c r="K1680" s="3">
        <f>G1680</f>
        <v>2.4520000006305054E-3</v>
      </c>
      <c r="O1680" s="5">
        <f ca="1">+C$11+C$12*F1680</f>
        <v>-3.8506071676193418E-3</v>
      </c>
      <c r="Q1680" s="4">
        <f>C1680-15018.5</f>
        <v>41571.736799999999</v>
      </c>
      <c r="W1680" s="3">
        <f ca="1">(O1680-G1680)^2</f>
        <v>3.9722857117274355E-5</v>
      </c>
    </row>
    <row r="1681" spans="1:23" x14ac:dyDescent="0.2">
      <c r="A1681" s="122" t="s">
        <v>3783</v>
      </c>
      <c r="B1681" s="123" t="s">
        <v>2245</v>
      </c>
      <c r="C1681" s="124">
        <v>56590.529000000002</v>
      </c>
      <c r="D1681" s="124">
        <v>1E-4</v>
      </c>
      <c r="E1681" s="19">
        <f>(C1681-C$7)/C$8</f>
        <v>6896.9968233199425</v>
      </c>
      <c r="F1681" s="3">
        <f>ROUND(2*E1681,0)/2</f>
        <v>6897</v>
      </c>
      <c r="G1681" s="3">
        <f>C1681-(C$7+C$8*F1681)</f>
        <v>-1.883999997517094E-3</v>
      </c>
      <c r="K1681" s="3">
        <f>G1681</f>
        <v>-1.883999997517094E-3</v>
      </c>
      <c r="O1681" s="5">
        <f ca="1">+C$11+C$12*F1681</f>
        <v>-3.8506989751570806E-3</v>
      </c>
      <c r="Q1681" s="4">
        <f>C1681-15018.5</f>
        <v>41572.029000000002</v>
      </c>
      <c r="W1681" s="3">
        <f ca="1">(O1681-G1681)^2</f>
        <v>3.8679048686501682E-6</v>
      </c>
    </row>
    <row r="1682" spans="1:23" x14ac:dyDescent="0.2">
      <c r="A1682" s="122" t="s">
        <v>3783</v>
      </c>
      <c r="B1682" s="123" t="s">
        <v>2275</v>
      </c>
      <c r="C1682" s="124">
        <v>56591.4231</v>
      </c>
      <c r="D1682" s="124">
        <v>2.9999999999999997E-4</v>
      </c>
      <c r="E1682" s="19">
        <f>(C1682-C$7)/C$8</f>
        <v>6898.5043974424734</v>
      </c>
      <c r="F1682" s="3">
        <f>ROUND(2*E1682,0)/2</f>
        <v>6898.5</v>
      </c>
      <c r="G1682" s="3">
        <f>C1682-(C$7+C$8*F1682)</f>
        <v>2.60800000251038E-3</v>
      </c>
      <c r="K1682" s="3">
        <f>G1682</f>
        <v>2.60800000251038E-3</v>
      </c>
      <c r="O1682" s="5">
        <f ca="1">+C$11+C$12*F1682</f>
        <v>-3.8509743977702955E-3</v>
      </c>
      <c r="Q1682" s="4">
        <f>C1682-15018.5</f>
        <v>41572.9231</v>
      </c>
      <c r="W1682" s="3">
        <f ca="1">(O1682-G1682)^2</f>
        <v>4.1718350303481117E-5</v>
      </c>
    </row>
    <row r="1683" spans="1:23" x14ac:dyDescent="0.2">
      <c r="A1683" s="122" t="s">
        <v>3783</v>
      </c>
      <c r="B1683" s="123" t="s">
        <v>2245</v>
      </c>
      <c r="C1683" s="124">
        <v>56592.308100000002</v>
      </c>
      <c r="D1683" s="124">
        <v>2.0000000000000001E-4</v>
      </c>
      <c r="E1683" s="19">
        <f>(C1683-C$7)/C$8</f>
        <v>6899.9966277281756</v>
      </c>
      <c r="F1683" s="3">
        <f>ROUND(2*E1683,0)/2</f>
        <v>6900</v>
      </c>
      <c r="G1683" s="3">
        <f>C1683-(C$7+C$8*F1683)</f>
        <v>-1.999999993131496E-3</v>
      </c>
      <c r="K1683" s="3">
        <f>G1683</f>
        <v>-1.999999993131496E-3</v>
      </c>
      <c r="O1683" s="5">
        <f ca="1">+C$11+C$12*F1683</f>
        <v>-3.8512498203835104E-3</v>
      </c>
      <c r="Q1683" s="4">
        <f>C1683-15018.5</f>
        <v>41573.808100000002</v>
      </c>
      <c r="W1683" s="3">
        <f ca="1">(O1683-G1683)^2</f>
        <v>3.4271259229006133E-6</v>
      </c>
    </row>
    <row r="1684" spans="1:23" x14ac:dyDescent="0.2">
      <c r="A1684" s="122" t="s">
        <v>3783</v>
      </c>
      <c r="B1684" s="123" t="s">
        <v>2275</v>
      </c>
      <c r="C1684" s="124">
        <v>56593.203800000003</v>
      </c>
      <c r="D1684" s="124">
        <v>5.0000000000000001E-4</v>
      </c>
      <c r="E1684" s="19">
        <f>(C1684-C$7)/C$8</f>
        <v>6901.5068996681775</v>
      </c>
      <c r="F1684" s="3">
        <f>ROUND(2*E1684,0)/2</f>
        <v>6901.5</v>
      </c>
      <c r="G1684" s="3">
        <f>C1684-(C$7+C$8*F1684)</f>
        <v>4.0920000028563663E-3</v>
      </c>
      <c r="K1684" s="3">
        <f>G1684</f>
        <v>4.0920000028563663E-3</v>
      </c>
      <c r="O1684" s="5">
        <f ca="1">+C$11+C$12*F1684</f>
        <v>-3.8515252429967258E-3</v>
      </c>
      <c r="Q1684" s="4">
        <f>C1684-15018.5</f>
        <v>41574.703800000003</v>
      </c>
      <c r="W1684" s="3">
        <f ca="1">(O1684-G1684)^2</f>
        <v>6.3099593331505415E-5</v>
      </c>
    </row>
    <row r="1685" spans="1:23" x14ac:dyDescent="0.2">
      <c r="A1685" s="122" t="s">
        <v>3783</v>
      </c>
      <c r="B1685" s="123" t="s">
        <v>2245</v>
      </c>
      <c r="C1685" s="124">
        <v>56593.494100000004</v>
      </c>
      <c r="D1685" s="124">
        <v>1E-4</v>
      </c>
      <c r="E1685" s="19">
        <f>(C1685-C$7)/C$8</f>
        <v>6901.996384924606</v>
      </c>
      <c r="F1685" s="3">
        <f>ROUND(2*E1685,0)/2</f>
        <v>6902</v>
      </c>
      <c r="G1685" s="3">
        <f>C1685-(C$7+C$8*F1685)</f>
        <v>-2.1439999909489416E-3</v>
      </c>
      <c r="K1685" s="3">
        <f>G1685</f>
        <v>-2.1439999909489416E-3</v>
      </c>
      <c r="O1685" s="5">
        <f ca="1">+C$11+C$12*F1685</f>
        <v>-3.8516170505344637E-3</v>
      </c>
      <c r="Q1685" s="4">
        <f>C1685-15018.5</f>
        <v>41574.994100000004</v>
      </c>
      <c r="W1685" s="3">
        <f ca="1">(O1685-G1685)^2</f>
        <v>2.9159560221875043E-6</v>
      </c>
    </row>
    <row r="1686" spans="1:23" x14ac:dyDescent="0.2">
      <c r="A1686" s="125" t="s">
        <v>3894</v>
      </c>
      <c r="B1686" s="126" t="s">
        <v>2245</v>
      </c>
      <c r="C1686" s="127">
        <v>56692.535000000003</v>
      </c>
      <c r="D1686" s="127" t="s">
        <v>2319</v>
      </c>
      <c r="E1686" s="19">
        <f>(C1686-C$7)/C$8</f>
        <v>7068.9928035719204</v>
      </c>
      <c r="F1686" s="3">
        <f>ROUND(2*E1686,0)/2</f>
        <v>7069</v>
      </c>
      <c r="G1686" s="3">
        <f>C1686-(C$7+C$8*F1686)</f>
        <v>-4.2679999969550408E-3</v>
      </c>
      <c r="I1686" s="3">
        <f>G1686</f>
        <v>-4.2679999969550408E-3</v>
      </c>
      <c r="O1686" s="5">
        <f ca="1">+C$11+C$12*F1686</f>
        <v>-3.8822807681390755E-3</v>
      </c>
      <c r="Q1686" s="4">
        <f>C1686-15018.5</f>
        <v>41674.035000000003</v>
      </c>
      <c r="W1686" s="3">
        <f ca="1">(O1686-G1686)^2</f>
        <v>1.4877932347838305E-7</v>
      </c>
    </row>
    <row r="1687" spans="1:23" x14ac:dyDescent="0.2">
      <c r="A1687" s="135" t="s">
        <v>2708</v>
      </c>
      <c r="B1687" s="136" t="s">
        <v>2245</v>
      </c>
      <c r="C1687" s="135">
        <v>56692.535000000149</v>
      </c>
      <c r="D1687" s="135" t="s">
        <v>2319</v>
      </c>
      <c r="E1687" s="19">
        <f>(C1687-C$7)/C$8</f>
        <v>7068.9928035721659</v>
      </c>
      <c r="F1687" s="3">
        <f>ROUND(2*E1687,0)/2</f>
        <v>7069</v>
      </c>
      <c r="G1687" s="3">
        <f>C1687-(C$7+C$8*F1687)</f>
        <v>-4.2679998514358886E-3</v>
      </c>
      <c r="K1687" s="3">
        <f>G1687</f>
        <v>-4.2679998514358886E-3</v>
      </c>
      <c r="O1687" s="5">
        <f ca="1">+C$11+C$12*F1687</f>
        <v>-3.8822807681390755E-3</v>
      </c>
      <c r="Q1687" s="4">
        <f>C1687-15018.5</f>
        <v>41674.035000000149</v>
      </c>
    </row>
    <row r="1688" spans="1:23" x14ac:dyDescent="0.2">
      <c r="A1688" s="128" t="s">
        <v>1120</v>
      </c>
      <c r="B1688" s="129" t="s">
        <v>2245</v>
      </c>
      <c r="C1688" s="128">
        <v>56966.534800000001</v>
      </c>
      <c r="D1688" s="128">
        <v>2.0000000000000001E-4</v>
      </c>
      <c r="E1688" s="19">
        <f>(C1688-C$7)/C$8</f>
        <v>7530.9937073407673</v>
      </c>
      <c r="F1688" s="3">
        <f>ROUND(2*E1688,0)/2</f>
        <v>7531</v>
      </c>
      <c r="G1688" s="3">
        <f>C1688-(C$7+C$8*F1688)</f>
        <v>-3.731999997398816E-3</v>
      </c>
      <c r="K1688" s="3">
        <f>G1688</f>
        <v>-3.731999997398816E-3</v>
      </c>
      <c r="O1688" s="5">
        <f ca="1">+C$11+C$12*F1688</f>
        <v>-3.9671109330093176E-3</v>
      </c>
      <c r="Q1688" s="4">
        <f>C1688-15018.5</f>
        <v>41948.034800000001</v>
      </c>
      <c r="W1688" s="3">
        <f ca="1">(O1688-G1688)^2</f>
        <v>5.5277152043645419E-8</v>
      </c>
    </row>
    <row r="1689" spans="1:23" x14ac:dyDescent="0.2">
      <c r="A1689" s="128" t="s">
        <v>1119</v>
      </c>
      <c r="B1689" s="129"/>
      <c r="C1689" s="128">
        <v>57080.404000000002</v>
      </c>
      <c r="D1689" s="128">
        <v>8.0000000000000004E-4</v>
      </c>
      <c r="E1689" s="19">
        <f>(C1689-C$7)/C$8</f>
        <v>7722.992655191958</v>
      </c>
      <c r="F1689" s="3">
        <f>ROUND(2*E1689,0)/2</f>
        <v>7723</v>
      </c>
      <c r="G1689" s="3">
        <f>C1689-(C$7+C$8*F1689)</f>
        <v>-4.3559999976423569E-3</v>
      </c>
      <c r="K1689" s="3">
        <f>G1689</f>
        <v>-4.3559999976423569E-3</v>
      </c>
      <c r="O1689" s="5">
        <f ca="1">+C$11+C$12*F1689</f>
        <v>-4.002365027500847E-3</v>
      </c>
      <c r="Q1689" s="4">
        <f>C1689-15018.5</f>
        <v>42061.904000000002</v>
      </c>
      <c r="W1689" s="3">
        <f ca="1">(O1689-G1689)^2</f>
        <v>1.2505769210698659E-7</v>
      </c>
    </row>
    <row r="1690" spans="1:23" x14ac:dyDescent="0.2">
      <c r="A1690" s="122" t="s">
        <v>3782</v>
      </c>
      <c r="B1690" s="123" t="s">
        <v>2245</v>
      </c>
      <c r="C1690" s="124">
        <v>57296.2808</v>
      </c>
      <c r="D1690" s="124">
        <v>1.2999999999999999E-3</v>
      </c>
      <c r="E1690" s="19">
        <f>(C1690-C$7)/C$8</f>
        <v>8086.9902811125849</v>
      </c>
      <c r="F1690" s="3">
        <f>ROUND(2*E1690,0)/2</f>
        <v>8087</v>
      </c>
      <c r="O1690" s="5">
        <f ca="1">+C$11+C$12*F1690</f>
        <v>-4.0692009149743717E-3</v>
      </c>
      <c r="Q1690" s="4">
        <f>C1690-15018.5</f>
        <v>42277.7808</v>
      </c>
      <c r="U1690" s="3">
        <f>C1690-(C$7+C$8*F1690)</f>
        <v>-5.7639999940874986E-3</v>
      </c>
    </row>
    <row r="1691" spans="1:23" x14ac:dyDescent="0.2">
      <c r="A1691" s="122" t="s">
        <v>3782</v>
      </c>
      <c r="B1691" s="123" t="s">
        <v>2245</v>
      </c>
      <c r="C1691" s="124">
        <v>57296.5795</v>
      </c>
      <c r="D1691" s="124">
        <v>4.1999999999999997E-3</v>
      </c>
      <c r="E1691" s="19">
        <f>(C1691-C$7)/C$8</f>
        <v>8087.4939299107064</v>
      </c>
      <c r="F1691" s="3">
        <f>ROUND(2*E1691,0)/2</f>
        <v>8087.5</v>
      </c>
      <c r="G1691" s="3">
        <f>C1691-(C$7+C$8*F1691)</f>
        <v>-3.599999996367842E-3</v>
      </c>
      <c r="K1691" s="3">
        <f>G1691</f>
        <v>-3.599999996367842E-3</v>
      </c>
      <c r="O1691" s="5">
        <f ca="1">+C$11+C$12*F1691</f>
        <v>-4.0692927225121096E-3</v>
      </c>
      <c r="Q1691" s="4">
        <f>C1691-15018.5</f>
        <v>42278.0795</v>
      </c>
      <c r="W1691" s="3">
        <f ca="1">(O1691-G1691)^2</f>
        <v>2.2023566281191854E-7</v>
      </c>
    </row>
    <row r="1692" spans="1:23" x14ac:dyDescent="0.2">
      <c r="A1692" s="122" t="s">
        <v>3782</v>
      </c>
      <c r="B1692" s="123" t="s">
        <v>2245</v>
      </c>
      <c r="C1692" s="124">
        <v>57466.493499999997</v>
      </c>
      <c r="D1692" s="124">
        <v>1.6000000000000001E-3</v>
      </c>
      <c r="E1692" s="19">
        <f>(C1692-C$7)/C$8</f>
        <v>8373.9920279493872</v>
      </c>
      <c r="F1692" s="3">
        <f>ROUND(2*E1692,0)/2</f>
        <v>8374</v>
      </c>
      <c r="G1692" s="3">
        <f>C1692-(C$7+C$8*F1692)</f>
        <v>-4.7279999998863786E-3</v>
      </c>
      <c r="K1692" s="3">
        <f>G1692</f>
        <v>-4.7279999998863786E-3</v>
      </c>
      <c r="O1692" s="5">
        <f ca="1">+C$11+C$12*F1692</f>
        <v>-4.1218984416361883E-3</v>
      </c>
      <c r="Q1692" s="4">
        <f>C1692-15018.5</f>
        <v>42447.993499999997</v>
      </c>
      <c r="W1692" s="3">
        <f ca="1">(O1692-G1692)^2</f>
        <v>3.6735909891330892E-7</v>
      </c>
    </row>
    <row r="1693" spans="1:23" x14ac:dyDescent="0.2">
      <c r="A1693" s="74" t="s">
        <v>101</v>
      </c>
      <c r="B1693" s="75" t="s">
        <v>2245</v>
      </c>
      <c r="C1693" s="66">
        <v>57684.744899999998</v>
      </c>
      <c r="D1693" s="66">
        <v>2.0000000000000001E-4</v>
      </c>
      <c r="E1693" s="19">
        <f>(C1693-C$7)/C$8</f>
        <v>8741.9935522162577</v>
      </c>
      <c r="F1693" s="3">
        <f>ROUND(2*E1693,0)/2</f>
        <v>8742</v>
      </c>
      <c r="G1693" s="3">
        <f>C1693-(C$7+C$8*F1693)</f>
        <v>-3.8239999994402751E-3</v>
      </c>
      <c r="K1693" s="3">
        <f>G1693</f>
        <v>-3.8239999994402751E-3</v>
      </c>
      <c r="O1693" s="5">
        <f ca="1">+C$11+C$12*F1693</f>
        <v>-4.1894687894116194E-3</v>
      </c>
      <c r="Q1693" s="4">
        <f>C1693-15018.5</f>
        <v>42666.244899999998</v>
      </c>
      <c r="W1693" s="3">
        <f ca="1">(O1693-G1693)^2</f>
        <v>1.3356743644311855E-7</v>
      </c>
    </row>
    <row r="1694" spans="1:23" x14ac:dyDescent="0.2">
      <c r="A1694" s="132" t="s">
        <v>1833</v>
      </c>
      <c r="B1694" s="133" t="s">
        <v>2245</v>
      </c>
      <c r="C1694" s="134">
        <v>57815.514999999999</v>
      </c>
      <c r="D1694" s="134">
        <v>3.3999999999999998E-3</v>
      </c>
      <c r="E1694" s="19">
        <f>(C1694-C$7)/C$8</f>
        <v>8962.4897145709147</v>
      </c>
      <c r="F1694" s="3">
        <f>ROUND(2*E1694,0)/2</f>
        <v>8962.5</v>
      </c>
      <c r="G1694" s="3">
        <f>C1694-(C$7+C$8*F1694)</f>
        <v>-6.0999999986961484E-3</v>
      </c>
      <c r="K1694" s="3">
        <f>G1694</f>
        <v>-6.0999999986961484E-3</v>
      </c>
      <c r="O1694" s="5">
        <f ca="1">+C$11+C$12*F1694</f>
        <v>-4.2299559135542354E-3</v>
      </c>
      <c r="Q1694" s="4">
        <f>C1694-15018.5</f>
        <v>42797.014999999999</v>
      </c>
    </row>
    <row r="1695" spans="1:23" x14ac:dyDescent="0.2">
      <c r="A1695" s="139" t="s">
        <v>916</v>
      </c>
      <c r="B1695" s="140" t="s">
        <v>2275</v>
      </c>
      <c r="C1695" s="141">
        <v>58047.409260000102</v>
      </c>
      <c r="D1695" s="141">
        <v>8.9999999999999998E-4</v>
      </c>
      <c r="E1695" s="19">
        <f>(C1695-C$7)/C$8</f>
        <v>9353.4949550815163</v>
      </c>
      <c r="F1695" s="3">
        <f>ROUND(2*E1695,0)/2</f>
        <v>9353.5</v>
      </c>
      <c r="G1695" s="3">
        <f>C1695-(C$7+C$8*F1695)</f>
        <v>-2.991999892401509E-3</v>
      </c>
      <c r="K1695" s="3">
        <f>G1695</f>
        <v>-2.991999892401509E-3</v>
      </c>
      <c r="O1695" s="5">
        <f ca="1">+C$11+C$12*F1695</f>
        <v>-4.3017494080656313E-3</v>
      </c>
      <c r="Q1695" s="4">
        <f>C1695-15018.5</f>
        <v>43028.909260000102</v>
      </c>
      <c r="W1695" s="3">
        <f ca="1">(O1695-G1695)^2</f>
        <v>1.7154437937824029E-6</v>
      </c>
    </row>
    <row r="1696" spans="1:23" x14ac:dyDescent="0.2">
      <c r="A1696" s="130" t="s">
        <v>100</v>
      </c>
      <c r="B1696" s="131" t="s">
        <v>2245</v>
      </c>
      <c r="C1696" s="130">
        <v>58083.883699999998</v>
      </c>
      <c r="D1696" s="130">
        <v>2.9999999999999997E-4</v>
      </c>
      <c r="E1696" s="19">
        <f>(C1696-C$7)/C$8</f>
        <v>9414.9958183829294</v>
      </c>
      <c r="F1696" s="3">
        <f>ROUND(2*E1696,0)/2</f>
        <v>9415</v>
      </c>
      <c r="G1696" s="3">
        <f>C1696-(C$7+C$8*F1696)</f>
        <v>-2.4800000028335489E-3</v>
      </c>
      <c r="K1696" s="3">
        <f>G1696</f>
        <v>-2.4800000028335489E-3</v>
      </c>
      <c r="O1696" s="5">
        <f ca="1">+C$11+C$12*F1696</f>
        <v>-4.3130417352074488E-3</v>
      </c>
      <c r="Q1696" s="4">
        <f>C1696-15018.5</f>
        <v>43065.383699999998</v>
      </c>
      <c r="W1696" s="3">
        <f ca="1">(O1696-G1696)^2</f>
        <v>3.3600419926243081E-6</v>
      </c>
    </row>
    <row r="1697" spans="1:33" x14ac:dyDescent="0.2">
      <c r="A1697" s="130" t="s">
        <v>100</v>
      </c>
      <c r="B1697" s="131" t="s">
        <v>2245</v>
      </c>
      <c r="C1697" s="130">
        <v>58101.674700000003</v>
      </c>
      <c r="D1697" s="130">
        <v>4.0000000000000002E-4</v>
      </c>
      <c r="E1697" s="19">
        <f>(C1697-C$7)/C$8</f>
        <v>9444.993862465275</v>
      </c>
      <c r="F1697" s="3">
        <f>ROUND(2*E1697,0)/2</f>
        <v>9445</v>
      </c>
      <c r="G1697" s="3">
        <f>C1697-(C$7+C$8*F1697)</f>
        <v>-3.639999995357357E-3</v>
      </c>
      <c r="K1697" s="3">
        <f>G1697</f>
        <v>-3.639999995357357E-3</v>
      </c>
      <c r="O1697" s="5">
        <f ca="1">+C$11+C$12*F1697</f>
        <v>-4.3185501874717508E-3</v>
      </c>
      <c r="Q1697" s="4">
        <f>C1697-15018.5</f>
        <v>43083.174700000003</v>
      </c>
    </row>
    <row r="1698" spans="1:33" x14ac:dyDescent="0.2">
      <c r="A1698" s="77" t="s">
        <v>913</v>
      </c>
      <c r="B1698" s="82" t="s">
        <v>2245</v>
      </c>
      <c r="C1698" s="83">
        <v>58238.672400000003</v>
      </c>
      <c r="D1698" s="83">
        <v>2.0000000000000001E-4</v>
      </c>
      <c r="E1698" s="19">
        <f>(C1698-C$7)/C$8</f>
        <v>9675.9906048506855</v>
      </c>
      <c r="F1698" s="3">
        <f>ROUND(2*E1698,0)/2</f>
        <v>9676</v>
      </c>
      <c r="G1698" s="3">
        <f>C1698-(C$7+C$8*F1698)</f>
        <v>-5.571999994572252E-3</v>
      </c>
      <c r="K1698" s="3">
        <f>G1698</f>
        <v>-5.571999994572252E-3</v>
      </c>
      <c r="O1698" s="5">
        <f ca="1">+C$11+C$12*F1698</f>
        <v>-4.3609652699068717E-3</v>
      </c>
      <c r="Q1698" s="4">
        <f>C1698-15018.5</f>
        <v>43220.172400000003</v>
      </c>
    </row>
    <row r="1699" spans="1:33" x14ac:dyDescent="0.2">
      <c r="A1699" s="137" t="s">
        <v>2707</v>
      </c>
      <c r="B1699" s="138" t="s">
        <v>2245</v>
      </c>
      <c r="C1699" s="137">
        <v>58407.698299999996</v>
      </c>
      <c r="D1699" s="137">
        <v>2.0000000000000001E-4</v>
      </c>
      <c r="E1699" s="19">
        <f>(C1699-C$7)/C$8</f>
        <v>9960.9912455823214</v>
      </c>
      <c r="F1699" s="3">
        <f>ROUND(2*E1699,0)/2</f>
        <v>9961</v>
      </c>
      <c r="G1699" s="3">
        <f>C1699-(C$7+C$8*F1699)</f>
        <v>-5.1920000041718595E-3</v>
      </c>
      <c r="K1699" s="3">
        <f>G1699</f>
        <v>-5.1920000041718595E-3</v>
      </c>
      <c r="O1699" s="5">
        <f ca="1">+C$11+C$12*F1699</f>
        <v>-4.4132955664177359E-3</v>
      </c>
      <c r="Q1699" s="4">
        <f>C1699-15018.5</f>
        <v>43389.198299999996</v>
      </c>
    </row>
    <row r="1700" spans="1:33" x14ac:dyDescent="0.2">
      <c r="A1700" s="77" t="s">
        <v>914</v>
      </c>
      <c r="B1700" s="82" t="s">
        <v>2245</v>
      </c>
      <c r="C1700" s="83">
        <v>58582.655299999999</v>
      </c>
      <c r="D1700" s="83">
        <v>2.0000000000000001E-4</v>
      </c>
      <c r="E1700" s="19">
        <f>(C1700-C$7)/C$8</f>
        <v>10255.992527045621</v>
      </c>
      <c r="F1700" s="3">
        <f>ROUND(2*E1700,0)/2</f>
        <v>10256</v>
      </c>
      <c r="G1700" s="3">
        <f>C1700-(C$7+C$8*F1700)</f>
        <v>-4.4320000015432015E-3</v>
      </c>
      <c r="K1700" s="3">
        <f>G1700</f>
        <v>-4.4320000015432015E-3</v>
      </c>
      <c r="O1700" s="5">
        <f ca="1">+C$11+C$12*F1700</f>
        <v>-4.4674620136833671E-3</v>
      </c>
      <c r="Q1700" s="4">
        <f>C1700-15018.5</f>
        <v>43564.155299999999</v>
      </c>
    </row>
    <row r="1701" spans="1:33" x14ac:dyDescent="0.2">
      <c r="A1701" s="139" t="s">
        <v>915</v>
      </c>
      <c r="B1701" s="140" t="s">
        <v>2245</v>
      </c>
      <c r="C1701" s="141">
        <v>58990.6878</v>
      </c>
      <c r="D1701" s="141">
        <v>2.0000000000000001E-4</v>
      </c>
      <c r="E1701" s="19">
        <f>(C1701-C$7)/C$8</f>
        <v>10943.990780208815</v>
      </c>
      <c r="F1701" s="3">
        <f>ROUND(2*E1701,0)/2</f>
        <v>10944</v>
      </c>
      <c r="G1701" s="3">
        <f>C1701-(C$7+C$8*F1701)</f>
        <v>-5.4679999957443215E-3</v>
      </c>
      <c r="K1701" s="3">
        <f>G1701</f>
        <v>-5.4679999957443215E-3</v>
      </c>
      <c r="O1701" s="5">
        <f ca="1">+C$11+C$12*F1701</f>
        <v>-4.5937891856113466E-3</v>
      </c>
      <c r="Q1701" s="4">
        <f>C1701-15018.5</f>
        <v>43972.1878</v>
      </c>
    </row>
    <row r="1702" spans="1:33" x14ac:dyDescent="0.2">
      <c r="A1702" s="143" t="s">
        <v>4500</v>
      </c>
      <c r="B1702" s="144" t="s">
        <v>2245</v>
      </c>
      <c r="C1702" s="153">
        <v>58990.6878</v>
      </c>
      <c r="D1702" s="145">
        <v>2.0000000000000001E-4</v>
      </c>
      <c r="E1702" s="19">
        <f>(C1702-C$7)/C$8</f>
        <v>10943.990780208815</v>
      </c>
      <c r="F1702" s="3">
        <f>ROUND(2*E1702,0)/2</f>
        <v>10944</v>
      </c>
      <c r="G1702" s="3">
        <f>C1702-(C$7+C$8*F1702)</f>
        <v>-5.4679999957443215E-3</v>
      </c>
      <c r="K1702" s="3">
        <f>G1702</f>
        <v>-5.4679999957443215E-3</v>
      </c>
      <c r="O1702" s="5">
        <f ca="1">+C$11+C$12*F1702</f>
        <v>-4.5937891856113466E-3</v>
      </c>
      <c r="Q1702" s="4">
        <f>C1702-15018.5</f>
        <v>43972.1878</v>
      </c>
    </row>
    <row r="1703" spans="1:33" x14ac:dyDescent="0.2">
      <c r="A1703" s="139" t="s">
        <v>917</v>
      </c>
      <c r="B1703" s="140" t="s">
        <v>2245</v>
      </c>
      <c r="C1703" s="141">
        <v>59175.134599999998</v>
      </c>
      <c r="D1703" s="141" t="s">
        <v>2362</v>
      </c>
      <c r="E1703" s="19">
        <f>(C1703-C$7)/C$8</f>
        <v>11254.99315428818</v>
      </c>
      <c r="F1703" s="3">
        <f>ROUND(2*E1703,0)/2</f>
        <v>11255</v>
      </c>
      <c r="G1703" s="3">
        <f>C1703-(C$7+C$8*F1703)</f>
        <v>-4.0599999992991798E-3</v>
      </c>
      <c r="K1703" s="3">
        <f>G1703</f>
        <v>-4.0599999992991798E-3</v>
      </c>
      <c r="O1703" s="5">
        <f ca="1">+C$11+C$12*F1703</f>
        <v>-4.6508934740846055E-3</v>
      </c>
      <c r="Q1703" s="4">
        <f>C1703-15018.5</f>
        <v>44156.634599999998</v>
      </c>
    </row>
    <row r="1704" spans="1:33" x14ac:dyDescent="0.2">
      <c r="A1704" s="143" t="s">
        <v>4499</v>
      </c>
      <c r="B1704" s="144" t="s">
        <v>2245</v>
      </c>
      <c r="C1704" s="153">
        <v>59267.353199999779</v>
      </c>
      <c r="D1704" s="145"/>
      <c r="E1704" s="19">
        <f>(C1704-C$7)/C$8</f>
        <v>11410.4862478751</v>
      </c>
      <c r="F1704" s="3">
        <f>ROUND(2*E1704,0)/2</f>
        <v>11410.5</v>
      </c>
      <c r="G1704" s="3">
        <f>C1704-(C$7+C$8*F1704)</f>
        <v>-8.1560002145124599E-3</v>
      </c>
      <c r="K1704" s="3">
        <f>G1704</f>
        <v>-8.1560002145124599E-3</v>
      </c>
      <c r="O1704" s="5">
        <f ca="1">+C$11+C$12*F1704</f>
        <v>-4.6794456183212344E-3</v>
      </c>
      <c r="Q1704" s="4">
        <f>C1704-15018.5</f>
        <v>44248.853199999779</v>
      </c>
    </row>
    <row r="1705" spans="1:33" x14ac:dyDescent="0.2">
      <c r="A1705" s="143" t="s">
        <v>4499</v>
      </c>
      <c r="B1705" s="144" t="s">
        <v>2245</v>
      </c>
      <c r="C1705" s="153">
        <v>59270.322499999776</v>
      </c>
      <c r="D1705" s="145"/>
      <c r="E1705" s="19">
        <f>(C1705-C$7)/C$8</f>
        <v>11415.492891250606</v>
      </c>
      <c r="F1705" s="3">
        <f>ROUND(2*E1705,0)/2</f>
        <v>11415.5</v>
      </c>
      <c r="G1705" s="3">
        <f>C1705-(C$7+C$8*F1705)</f>
        <v>-4.2160002194577828E-3</v>
      </c>
      <c r="K1705" s="3">
        <f>G1705</f>
        <v>-4.2160002194577828E-3</v>
      </c>
      <c r="O1705" s="5">
        <f ca="1">+C$11+C$12*F1705</f>
        <v>-4.6803636936986175E-3</v>
      </c>
      <c r="Q1705" s="4">
        <f>C1705-15018.5</f>
        <v>44251.822499999776</v>
      </c>
    </row>
    <row r="1706" spans="1:33" s="147" customFormat="1" x14ac:dyDescent="0.2">
      <c r="A1706" s="143" t="s">
        <v>4501</v>
      </c>
      <c r="B1706" s="144" t="s">
        <v>2245</v>
      </c>
      <c r="C1706" s="153">
        <v>59272.400119999889</v>
      </c>
      <c r="D1706" s="153">
        <v>2.5000000000000001E-4</v>
      </c>
      <c r="E1706" s="19">
        <f>(C1706-C$7)/C$8</f>
        <v>11418.996040952687</v>
      </c>
      <c r="F1706" s="147">
        <f>ROUND(2*E1706,0)/2</f>
        <v>11419</v>
      </c>
      <c r="G1706" s="147">
        <f>C1706-(C$7+C$8*F1706)</f>
        <v>-2.3480001109419391E-3</v>
      </c>
      <c r="K1706" s="147">
        <f>G1706</f>
        <v>-2.3480001109419391E-3</v>
      </c>
      <c r="O1706" s="148">
        <f ca="1">+C$11+C$12*F1706</f>
        <v>-4.681006346462787E-3</v>
      </c>
      <c r="Q1706" s="149">
        <f>C1706-15018.5</f>
        <v>44253.900119999889</v>
      </c>
    </row>
    <row r="1707" spans="1:33" s="147" customFormat="1" ht="12.75" customHeight="1" x14ac:dyDescent="0.25">
      <c r="A1707" s="151" t="s">
        <v>4507</v>
      </c>
      <c r="B1707" s="156" t="s">
        <v>2245</v>
      </c>
      <c r="C1707" s="155">
        <v>59273.585800000001</v>
      </c>
      <c r="D1707" s="155">
        <v>1E-4</v>
      </c>
      <c r="E1707" s="19">
        <f>(C1707-C$7)/C$8</f>
        <v>11420.99525858581</v>
      </c>
      <c r="F1707" s="147">
        <f>ROUND(2*E1707,0)/2</f>
        <v>11421</v>
      </c>
      <c r="G1707" s="147">
        <f>C1707-(C$7+C$8*F1707)</f>
        <v>-2.8119999988120981E-3</v>
      </c>
      <c r="K1707" s="147">
        <f>G1707</f>
        <v>-2.8119999988120981E-3</v>
      </c>
      <c r="O1707" s="148">
        <f ca="1">+C$11+C$12*F1707</f>
        <v>-4.6813735766137402E-3</v>
      </c>
      <c r="Q1707" s="149">
        <f>C1707-15018.5</f>
        <v>44255.085800000001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</row>
    <row r="1708" spans="1:33" s="147" customFormat="1" x14ac:dyDescent="0.2">
      <c r="A1708" s="143" t="s">
        <v>4498</v>
      </c>
      <c r="B1708" s="144" t="s">
        <v>2245</v>
      </c>
      <c r="C1708" s="153">
        <v>59275.3655</v>
      </c>
      <c r="D1708" s="145">
        <v>1E-3</v>
      </c>
      <c r="E1708" s="19">
        <f>(C1708-C$7)/C$8</f>
        <v>11423.996074675591</v>
      </c>
      <c r="F1708" s="147">
        <f>ROUND(2*E1708,0)/2</f>
        <v>11424</v>
      </c>
      <c r="G1708" s="147">
        <f>C1708-(C$7+C$8*F1708)</f>
        <v>-2.3279999950318597E-3</v>
      </c>
      <c r="K1708" s="147">
        <f>G1708</f>
        <v>-2.3279999950318597E-3</v>
      </c>
      <c r="O1708" s="148">
        <f ca="1">+C$11+C$12*F1708</f>
        <v>-4.6819244218401701E-3</v>
      </c>
      <c r="Q1708" s="149">
        <f>C1708-15018.5</f>
        <v>44256.8655</v>
      </c>
    </row>
    <row r="1709" spans="1:33" s="147" customFormat="1" x14ac:dyDescent="0.2">
      <c r="A1709" s="143" t="s">
        <v>4501</v>
      </c>
      <c r="B1709" s="144" t="s">
        <v>2245</v>
      </c>
      <c r="C1709" s="153">
        <v>59291.377679999918</v>
      </c>
      <c r="D1709" s="153">
        <v>1.09E-3</v>
      </c>
      <c r="E1709" s="19">
        <f>(C1709-C$7)/C$8</f>
        <v>11450.994786467612</v>
      </c>
      <c r="F1709" s="147">
        <f>ROUND(2*E1709,0)/2</f>
        <v>11451</v>
      </c>
      <c r="G1709" s="147">
        <f>C1709-(C$7+C$8*F1709)</f>
        <v>-3.0920000790501945E-3</v>
      </c>
      <c r="K1709" s="147">
        <f>G1709</f>
        <v>-3.0920000790501945E-3</v>
      </c>
      <c r="O1709" s="148">
        <f ca="1">+C$11+C$12*F1709</f>
        <v>-4.6868820288780413E-3</v>
      </c>
      <c r="Q1709" s="149">
        <f>C1709-15018.5</f>
        <v>44272.877679999918</v>
      </c>
    </row>
    <row r="1710" spans="1:33" s="147" customFormat="1" x14ac:dyDescent="0.2">
      <c r="A1710" s="143" t="s">
        <v>4502</v>
      </c>
      <c r="B1710" s="144" t="s">
        <v>2245</v>
      </c>
      <c r="C1710" s="153">
        <v>59550.546169999987</v>
      </c>
      <c r="D1710" s="153">
        <v>2.5000000000000001E-4</v>
      </c>
      <c r="E1710" s="19">
        <f>(C1710-C$7)/C$8</f>
        <v>11887.988085763598</v>
      </c>
      <c r="F1710" s="147">
        <f>ROUND(2*E1710,0)/2</f>
        <v>11888</v>
      </c>
      <c r="G1710" s="147">
        <f>C1710-(C$7+C$8*F1710)</f>
        <v>-7.0660000128555112E-3</v>
      </c>
      <c r="K1710" s="147">
        <f>G1710</f>
        <v>-7.0660000128555112E-3</v>
      </c>
      <c r="O1710" s="148">
        <f ca="1">+C$11+C$12*F1710</f>
        <v>-4.7671218168613659E-3</v>
      </c>
      <c r="Q1710" s="149">
        <f>C1710-15018.5</f>
        <v>44532.046169999987</v>
      </c>
    </row>
    <row r="1711" spans="1:33" s="147" customFormat="1" ht="12.95" customHeight="1" x14ac:dyDescent="0.2">
      <c r="A1711" s="145" t="s">
        <v>4497</v>
      </c>
      <c r="B1711" s="144" t="s">
        <v>2245</v>
      </c>
      <c r="C1711" s="153">
        <v>59589.690799999997</v>
      </c>
      <c r="D1711" s="145">
        <v>2.9999999999999997E-4</v>
      </c>
      <c r="E1711" s="19">
        <f>(C1711-C$7)/C$8</f>
        <v>11953.991252326865</v>
      </c>
      <c r="F1711" s="147">
        <f>ROUND(2*E1711,0)/2</f>
        <v>11954</v>
      </c>
      <c r="G1711" s="147">
        <f>C1711-(C$7+C$8*F1711)</f>
        <v>-5.1880000028177164E-3</v>
      </c>
      <c r="K1711" s="147">
        <f>G1711</f>
        <v>-5.1880000028177164E-3</v>
      </c>
      <c r="O1711" s="148">
        <f ca="1">+C$11+C$12*F1711</f>
        <v>-4.7792404118428295E-3</v>
      </c>
      <c r="Q1711" s="149">
        <f>C1711-15018.5</f>
        <v>44571.190799999997</v>
      </c>
    </row>
    <row r="1712" spans="1:33" s="147" customFormat="1" ht="12.95" customHeight="1" x14ac:dyDescent="0.2">
      <c r="A1712" s="143" t="s">
        <v>4496</v>
      </c>
      <c r="B1712" s="144" t="s">
        <v>2245</v>
      </c>
      <c r="C1712" s="153">
        <v>59710.677000000003</v>
      </c>
      <c r="D1712" s="145">
        <v>2.9999999999999997E-4</v>
      </c>
      <c r="E1712" s="19">
        <f>(C1712-C$7)/C$8</f>
        <v>12157.990429492549</v>
      </c>
      <c r="F1712" s="147">
        <f>ROUND(2*E1712,0)/2</f>
        <v>12158</v>
      </c>
      <c r="G1712" s="147">
        <f>C1712-(C$7+C$8*F1712)</f>
        <v>-5.6759999934001826E-3</v>
      </c>
      <c r="K1712" s="147">
        <f>G1712</f>
        <v>-5.6759999934001826E-3</v>
      </c>
      <c r="O1712" s="148">
        <f ca="1">+C$11+C$12*F1712</f>
        <v>-4.8166978872400791E-3</v>
      </c>
      <c r="Q1712" s="149">
        <f>C1712-15018.5</f>
        <v>44692.177000000003</v>
      </c>
    </row>
    <row r="1713" spans="1:33" s="147" customFormat="1" ht="12.95" customHeight="1" x14ac:dyDescent="0.2">
      <c r="A1713" s="143" t="s">
        <v>4496</v>
      </c>
      <c r="B1713" s="144" t="s">
        <v>2245</v>
      </c>
      <c r="C1713" s="153">
        <v>59713.641799999998</v>
      </c>
      <c r="D1713" s="145">
        <v>5.9999999999999995E-4</v>
      </c>
      <c r="E1713" s="19">
        <f>(C1713-C$7)/C$8</f>
        <v>12162.989485256427</v>
      </c>
      <c r="F1713" s="147">
        <f>ROUND(2*E1713,0)/2</f>
        <v>12163</v>
      </c>
      <c r="G1713" s="147">
        <f>C1713-(C$7+C$8*F1713)</f>
        <v>-6.2360000010812655E-3</v>
      </c>
      <c r="K1713" s="147">
        <f>G1713</f>
        <v>-6.2360000010812655E-3</v>
      </c>
      <c r="O1713" s="148">
        <f ca="1">+C$11+C$12*F1713</f>
        <v>-4.8176159626174622E-3</v>
      </c>
      <c r="Q1713" s="149">
        <f>C1713-15018.5</f>
        <v>44695.141799999998</v>
      </c>
    </row>
    <row r="1714" spans="1:33" ht="12.95" customHeight="1" x14ac:dyDescent="0.2">
      <c r="A1714" s="151" t="s">
        <v>4503</v>
      </c>
      <c r="B1714" s="150" t="s">
        <v>2245</v>
      </c>
      <c r="C1714" s="153">
        <v>59863.692600000002</v>
      </c>
      <c r="D1714" s="145">
        <v>5.9999999999999995E-4</v>
      </c>
      <c r="E1714" s="19">
        <f>(C1714-C$7)/C$8</f>
        <v>12415.995528367557</v>
      </c>
      <c r="F1714" s="147">
        <f>ROUND(2*E1714,0)/2</f>
        <v>12416</v>
      </c>
      <c r="G1714" s="147">
        <f>C1714-(C$7+C$8*F1714)</f>
        <v>-2.6519999955780804E-3</v>
      </c>
      <c r="H1714" s="147"/>
      <c r="I1714" s="147"/>
      <c r="J1714" s="147"/>
      <c r="K1714" s="147">
        <f>G1714</f>
        <v>-2.6519999955780804E-3</v>
      </c>
      <c r="L1714" s="147"/>
      <c r="M1714" s="147"/>
      <c r="N1714" s="147"/>
      <c r="O1714" s="148">
        <f ca="1">+C$11+C$12*F1714</f>
        <v>-4.8640705767130712E-3</v>
      </c>
      <c r="P1714" s="147"/>
      <c r="Q1714" s="149">
        <f>C1714-15018.5</f>
        <v>44845.192600000002</v>
      </c>
      <c r="R1714" s="147"/>
      <c r="S1714" s="147"/>
      <c r="T1714" s="147"/>
      <c r="U1714" s="147"/>
      <c r="V1714" s="147"/>
      <c r="W1714" s="147"/>
      <c r="X1714" s="147"/>
      <c r="Y1714" s="147"/>
      <c r="Z1714" s="147"/>
      <c r="AA1714" s="147"/>
      <c r="AB1714" s="147"/>
      <c r="AC1714" s="147"/>
      <c r="AD1714" s="147"/>
      <c r="AE1714" s="147"/>
      <c r="AF1714" s="147"/>
      <c r="AG1714" s="147"/>
    </row>
    <row r="1715" spans="1:33" ht="12.95" customHeight="1" x14ac:dyDescent="0.2">
      <c r="A1715" s="151" t="s">
        <v>4503</v>
      </c>
      <c r="B1715" s="150" t="s">
        <v>2245</v>
      </c>
      <c r="C1715" s="153">
        <v>59875.552300000003</v>
      </c>
      <c r="D1715" s="145">
        <v>2.9999999999999997E-4</v>
      </c>
      <c r="E1715" s="19">
        <f>(C1715-C$7)/C$8</f>
        <v>12435.992594491065</v>
      </c>
      <c r="F1715" s="147">
        <f>ROUND(2*E1715,0)/2</f>
        <v>12436</v>
      </c>
      <c r="G1715" s="147">
        <f>C1715-(C$7+C$8*F1715)</f>
        <v>-4.3919999952777289E-3</v>
      </c>
      <c r="H1715" s="147"/>
      <c r="I1715" s="147"/>
      <c r="J1715" s="147"/>
      <c r="K1715" s="147">
        <f>G1715</f>
        <v>-4.3919999952777289E-3</v>
      </c>
      <c r="L1715" s="147"/>
      <c r="M1715" s="147"/>
      <c r="N1715" s="147"/>
      <c r="O1715" s="148">
        <f ca="1">+C$11+C$12*F1715</f>
        <v>-4.8677428782226062E-3</v>
      </c>
      <c r="P1715" s="147"/>
      <c r="Q1715" s="149">
        <f>C1715-15018.5</f>
        <v>44857.052300000003</v>
      </c>
    </row>
    <row r="1716" spans="1:33" ht="12.95" customHeight="1" x14ac:dyDescent="0.2">
      <c r="A1716" s="143" t="s">
        <v>4504</v>
      </c>
      <c r="B1716" s="150" t="s">
        <v>2245</v>
      </c>
      <c r="C1716" s="154">
        <v>59992.386409999803</v>
      </c>
      <c r="D1716" s="145">
        <v>5.9999999999999995E-4</v>
      </c>
      <c r="E1716" s="19">
        <f>(C1716-C$7)/C$8</f>
        <v>12632.990783580753</v>
      </c>
      <c r="F1716" s="147">
        <f>ROUND(2*E1716,0)/2</f>
        <v>12633</v>
      </c>
      <c r="G1716" s="147">
        <f>C1716-(C$7+C$8*F1716)</f>
        <v>-5.4660001915181056E-3</v>
      </c>
      <c r="H1716" s="147"/>
      <c r="I1716" s="147"/>
      <c r="J1716" s="147"/>
      <c r="K1716" s="147">
        <f>G1716</f>
        <v>-5.4660001915181056E-3</v>
      </c>
      <c r="L1716" s="147"/>
      <c r="M1716" s="147"/>
      <c r="N1716" s="147"/>
      <c r="O1716" s="148">
        <f ca="1">+C$11+C$12*F1716</f>
        <v>-4.9039150480915186E-3</v>
      </c>
      <c r="P1716" s="147"/>
      <c r="Q1716" s="149">
        <f>C1716-15018.5</f>
        <v>44973.886409999803</v>
      </c>
    </row>
    <row r="1717" spans="1:33" ht="12.95" customHeight="1" x14ac:dyDescent="0.25">
      <c r="A1717" s="151" t="s">
        <v>4507</v>
      </c>
      <c r="B1717" s="156" t="s">
        <v>2245</v>
      </c>
      <c r="C1717" s="155">
        <v>60188.692900000002</v>
      </c>
      <c r="D1717" s="155">
        <v>5.9999999999999995E-4</v>
      </c>
      <c r="E1717" s="19">
        <f>(C1717-C$7)/C$8</f>
        <v>12963.990206922606</v>
      </c>
      <c r="F1717" s="147">
        <f>ROUND(2*E1717,0)/2</f>
        <v>12964</v>
      </c>
      <c r="G1717" s="147">
        <f>C1717-(C$7+C$8*F1717)</f>
        <v>-5.8079999944311567E-3</v>
      </c>
      <c r="H1717" s="147"/>
      <c r="I1717" s="147"/>
      <c r="J1717" s="147"/>
      <c r="K1717" s="147">
        <f>G1717</f>
        <v>-5.8079999944311567E-3</v>
      </c>
      <c r="L1717" s="147"/>
      <c r="M1717" s="147"/>
      <c r="N1717" s="147"/>
      <c r="O1717" s="148">
        <f ca="1">+C$11+C$12*F1717</f>
        <v>-4.9646916380743115E-3</v>
      </c>
      <c r="P1717" s="147"/>
      <c r="Q1717" s="149">
        <f>C1717-15018.5</f>
        <v>45170.192900000002</v>
      </c>
    </row>
    <row r="1718" spans="1:33" ht="12.95" customHeight="1" x14ac:dyDescent="0.2">
      <c r="A1718" s="101"/>
      <c r="B1718" s="102"/>
      <c r="C1718" s="103"/>
      <c r="D1718" s="103"/>
      <c r="E1718" s="19"/>
      <c r="O1718" s="5"/>
      <c r="Q1718" s="4"/>
    </row>
    <row r="1719" spans="1:33" ht="12.95" customHeight="1" x14ac:dyDescent="0.2">
      <c r="A1719" s="101"/>
      <c r="B1719" s="102"/>
      <c r="C1719" s="103"/>
      <c r="D1719" s="103"/>
      <c r="E1719" s="19"/>
      <c r="O1719" s="5"/>
      <c r="Q1719" s="4"/>
    </row>
    <row r="1720" spans="1:33" ht="12.95" customHeight="1" x14ac:dyDescent="0.2">
      <c r="A1720" s="101"/>
      <c r="B1720" s="102"/>
      <c r="C1720" s="103"/>
      <c r="D1720" s="103"/>
      <c r="E1720" s="19"/>
      <c r="O1720" s="5"/>
      <c r="Q1720" s="4"/>
    </row>
    <row r="1721" spans="1:33" ht="12.95" customHeight="1" x14ac:dyDescent="0.2">
      <c r="A1721" s="101"/>
      <c r="B1721" s="102"/>
      <c r="C1721" s="103"/>
      <c r="D1721" s="103"/>
      <c r="E1721" s="19"/>
      <c r="O1721" s="5"/>
      <c r="Q1721" s="4"/>
    </row>
    <row r="1722" spans="1:33" ht="12.95" customHeight="1" x14ac:dyDescent="0.2">
      <c r="A1722" s="101"/>
      <c r="B1722" s="102"/>
      <c r="C1722" s="103"/>
      <c r="D1722" s="103"/>
      <c r="E1722" s="19"/>
      <c r="O1722" s="5"/>
      <c r="Q1722" s="4"/>
    </row>
    <row r="1723" spans="1:33" x14ac:dyDescent="0.2">
      <c r="A1723" s="101"/>
      <c r="B1723" s="102"/>
      <c r="C1723" s="103"/>
      <c r="D1723" s="103"/>
      <c r="E1723" s="19"/>
      <c r="O1723" s="5"/>
      <c r="Q1723" s="4"/>
    </row>
    <row r="1724" spans="1:33" x14ac:dyDescent="0.2">
      <c r="A1724" s="101"/>
      <c r="B1724" s="102"/>
      <c r="C1724" s="103"/>
      <c r="D1724" s="103"/>
      <c r="E1724" s="19"/>
      <c r="O1724" s="5"/>
      <c r="Q1724" s="4"/>
    </row>
    <row r="1725" spans="1:33" x14ac:dyDescent="0.2">
      <c r="A1725" s="101"/>
      <c r="B1725" s="102"/>
      <c r="C1725" s="103"/>
      <c r="D1725" s="103"/>
      <c r="E1725" s="19"/>
      <c r="O1725" s="5"/>
      <c r="Q1725" s="4"/>
    </row>
    <row r="1726" spans="1:33" x14ac:dyDescent="0.2">
      <c r="A1726" s="101"/>
      <c r="B1726" s="102"/>
      <c r="C1726" s="103"/>
      <c r="D1726" s="103"/>
      <c r="E1726" s="19"/>
      <c r="O1726" s="5"/>
      <c r="Q1726" s="4"/>
    </row>
    <row r="1727" spans="1:33" x14ac:dyDescent="0.2">
      <c r="A1727" s="101"/>
      <c r="B1727" s="102"/>
      <c r="C1727" s="103"/>
      <c r="D1727" s="103"/>
      <c r="E1727" s="19"/>
      <c r="O1727" s="5"/>
      <c r="Q1727" s="4"/>
    </row>
    <row r="1728" spans="1:33" x14ac:dyDescent="0.2">
      <c r="A1728" s="101"/>
      <c r="B1728" s="102"/>
      <c r="C1728" s="103"/>
      <c r="D1728" s="103"/>
      <c r="E1728" s="19"/>
      <c r="O1728" s="5"/>
      <c r="Q1728" s="4"/>
    </row>
    <row r="1729" spans="1:17" x14ac:dyDescent="0.2">
      <c r="A1729" s="101"/>
      <c r="B1729" s="102"/>
      <c r="C1729" s="103"/>
      <c r="D1729" s="103"/>
      <c r="E1729" s="19"/>
      <c r="O1729" s="5"/>
      <c r="Q1729" s="4"/>
    </row>
    <row r="1730" spans="1:17" x14ac:dyDescent="0.2">
      <c r="A1730" s="101"/>
      <c r="B1730" s="102"/>
      <c r="C1730" s="103"/>
      <c r="D1730" s="103"/>
      <c r="E1730" s="19"/>
      <c r="O1730" s="5"/>
      <c r="Q1730" s="4"/>
    </row>
    <row r="1731" spans="1:17" x14ac:dyDescent="0.2">
      <c r="A1731" s="101"/>
      <c r="B1731" s="102"/>
      <c r="C1731" s="103"/>
      <c r="D1731" s="103"/>
      <c r="E1731" s="19"/>
      <c r="O1731" s="5"/>
      <c r="Q1731" s="4"/>
    </row>
    <row r="1732" spans="1:17" x14ac:dyDescent="0.2">
      <c r="A1732" s="101"/>
      <c r="B1732" s="102"/>
      <c r="C1732" s="103"/>
      <c r="D1732" s="103"/>
      <c r="E1732" s="19"/>
      <c r="O1732" s="5"/>
      <c r="Q1732" s="4"/>
    </row>
    <row r="1733" spans="1:17" x14ac:dyDescent="0.2">
      <c r="A1733" s="101"/>
      <c r="B1733" s="102"/>
      <c r="C1733" s="103"/>
      <c r="D1733" s="103"/>
      <c r="E1733" s="19"/>
      <c r="O1733" s="5"/>
      <c r="Q1733" s="4"/>
    </row>
    <row r="1734" spans="1:17" x14ac:dyDescent="0.2">
      <c r="A1734" s="101"/>
      <c r="B1734" s="102"/>
      <c r="C1734" s="103"/>
      <c r="D1734" s="103"/>
      <c r="E1734" s="19"/>
      <c r="O1734" s="5"/>
      <c r="Q1734" s="4"/>
    </row>
    <row r="1735" spans="1:17" x14ac:dyDescent="0.2">
      <c r="A1735" s="101"/>
      <c r="B1735" s="102"/>
      <c r="C1735" s="103"/>
      <c r="D1735" s="103"/>
      <c r="E1735" s="19"/>
      <c r="O1735" s="5"/>
      <c r="Q1735" s="4"/>
    </row>
    <row r="1736" spans="1:17" x14ac:dyDescent="0.2">
      <c r="A1736" s="101"/>
      <c r="B1736" s="102"/>
      <c r="C1736" s="103"/>
      <c r="D1736" s="103"/>
      <c r="E1736" s="19"/>
      <c r="O1736" s="5"/>
      <c r="Q1736" s="4"/>
    </row>
    <row r="1737" spans="1:17" x14ac:dyDescent="0.2">
      <c r="A1737" s="101"/>
      <c r="B1737" s="102"/>
      <c r="C1737" s="103"/>
      <c r="D1737" s="103"/>
      <c r="E1737" s="19"/>
      <c r="O1737" s="5"/>
      <c r="Q1737" s="4"/>
    </row>
    <row r="1738" spans="1:17" x14ac:dyDescent="0.2">
      <c r="A1738" s="101"/>
      <c r="B1738" s="102"/>
      <c r="C1738" s="103"/>
      <c r="D1738" s="103"/>
      <c r="E1738" s="19"/>
      <c r="O1738" s="5"/>
      <c r="Q1738" s="4"/>
    </row>
    <row r="1739" spans="1:17" x14ac:dyDescent="0.2">
      <c r="A1739" s="101"/>
      <c r="B1739" s="102"/>
      <c r="C1739" s="103"/>
      <c r="D1739" s="103"/>
      <c r="E1739" s="19"/>
      <c r="O1739" s="5"/>
      <c r="Q1739" s="4"/>
    </row>
    <row r="1740" spans="1:17" x14ac:dyDescent="0.2">
      <c r="A1740" s="101"/>
      <c r="B1740" s="102"/>
      <c r="C1740" s="103"/>
      <c r="D1740" s="103"/>
      <c r="E1740" s="19"/>
      <c r="O1740" s="5"/>
      <c r="Q1740" s="4"/>
    </row>
    <row r="1741" spans="1:17" x14ac:dyDescent="0.2">
      <c r="A1741" s="101"/>
      <c r="B1741" s="102"/>
      <c r="C1741" s="103"/>
      <c r="D1741" s="103"/>
      <c r="E1741" s="19"/>
      <c r="O1741" s="5"/>
      <c r="Q1741" s="4"/>
    </row>
    <row r="1742" spans="1:17" x14ac:dyDescent="0.2">
      <c r="A1742" s="101"/>
      <c r="B1742" s="102"/>
      <c r="C1742" s="103"/>
      <c r="D1742" s="103"/>
      <c r="E1742" s="19"/>
      <c r="O1742" s="5"/>
      <c r="Q1742" s="4"/>
    </row>
    <row r="1743" spans="1:17" x14ac:dyDescent="0.2">
      <c r="A1743" s="101"/>
      <c r="B1743" s="102"/>
      <c r="C1743" s="103"/>
      <c r="D1743" s="103"/>
      <c r="E1743" s="19"/>
      <c r="O1743" s="5"/>
      <c r="Q1743" s="4"/>
    </row>
    <row r="1744" spans="1:17" x14ac:dyDescent="0.2">
      <c r="A1744" s="101"/>
      <c r="B1744" s="102"/>
      <c r="C1744" s="103"/>
      <c r="D1744" s="103"/>
      <c r="E1744" s="19"/>
      <c r="O1744" s="5"/>
      <c r="Q1744" s="4"/>
    </row>
    <row r="1745" spans="1:17" x14ac:dyDescent="0.2">
      <c r="A1745" s="101"/>
      <c r="B1745" s="102"/>
      <c r="C1745" s="103"/>
      <c r="D1745" s="103"/>
      <c r="E1745" s="19"/>
      <c r="O1745" s="5"/>
      <c r="Q1745" s="4"/>
    </row>
    <row r="1746" spans="1:17" x14ac:dyDescent="0.2">
      <c r="A1746" s="101"/>
      <c r="B1746" s="102"/>
      <c r="C1746" s="103"/>
      <c r="D1746" s="103"/>
      <c r="E1746" s="19"/>
      <c r="O1746" s="5"/>
      <c r="Q1746" s="4"/>
    </row>
    <row r="1747" spans="1:17" x14ac:dyDescent="0.2">
      <c r="A1747" s="101"/>
      <c r="B1747" s="102"/>
      <c r="C1747" s="103"/>
      <c r="D1747" s="103"/>
      <c r="E1747" s="19"/>
      <c r="O1747" s="5"/>
      <c r="Q1747" s="4"/>
    </row>
    <row r="1748" spans="1:17" x14ac:dyDescent="0.2">
      <c r="A1748" s="101"/>
      <c r="B1748" s="102"/>
      <c r="C1748" s="103"/>
      <c r="D1748" s="103"/>
      <c r="E1748" s="19"/>
      <c r="O1748" s="5"/>
      <c r="Q1748" s="4"/>
    </row>
    <row r="1749" spans="1:17" x14ac:dyDescent="0.2">
      <c r="A1749" s="101"/>
      <c r="B1749" s="102"/>
      <c r="C1749" s="103"/>
      <c r="D1749" s="103"/>
      <c r="E1749" s="19"/>
      <c r="O1749" s="5"/>
      <c r="Q1749" s="4"/>
    </row>
    <row r="1750" spans="1:17" x14ac:dyDescent="0.2">
      <c r="A1750" s="101"/>
      <c r="B1750" s="102"/>
      <c r="C1750" s="103"/>
      <c r="D1750" s="103"/>
      <c r="E1750" s="19"/>
      <c r="O1750" s="5"/>
      <c r="Q1750" s="4"/>
    </row>
    <row r="1751" spans="1:17" x14ac:dyDescent="0.2">
      <c r="A1751" s="101"/>
      <c r="B1751" s="102"/>
      <c r="C1751" s="103"/>
      <c r="D1751" s="103"/>
      <c r="E1751" s="19"/>
      <c r="O1751" s="5"/>
      <c r="Q1751" s="4"/>
    </row>
    <row r="1752" spans="1:17" x14ac:dyDescent="0.2">
      <c r="A1752" s="101"/>
      <c r="B1752" s="102"/>
      <c r="C1752" s="103"/>
      <c r="D1752" s="103"/>
      <c r="E1752" s="19"/>
      <c r="O1752" s="5"/>
      <c r="Q1752" s="4"/>
    </row>
    <row r="1753" spans="1:17" x14ac:dyDescent="0.2">
      <c r="A1753" s="101"/>
      <c r="B1753" s="102"/>
      <c r="C1753" s="103"/>
      <c r="D1753" s="103"/>
      <c r="E1753" s="19"/>
      <c r="O1753" s="5"/>
      <c r="Q1753" s="4"/>
    </row>
    <row r="1754" spans="1:17" x14ac:dyDescent="0.2">
      <c r="A1754" s="106"/>
      <c r="B1754" s="111"/>
      <c r="C1754" s="116"/>
      <c r="D1754" s="116"/>
      <c r="E1754" s="19"/>
      <c r="O1754" s="5"/>
      <c r="Q1754" s="4"/>
    </row>
    <row r="1755" spans="1:17" x14ac:dyDescent="0.2">
      <c r="A1755" s="106"/>
      <c r="B1755" s="111"/>
      <c r="C1755" s="116"/>
      <c r="D1755" s="116"/>
      <c r="E1755" s="19"/>
      <c r="O1755" s="5"/>
      <c r="Q1755" s="4"/>
    </row>
    <row r="1756" spans="1:17" x14ac:dyDescent="0.2">
      <c r="A1756" s="19"/>
      <c r="E1756" s="19"/>
      <c r="O1756" s="5"/>
      <c r="Q1756" s="4"/>
    </row>
    <row r="1757" spans="1:17" x14ac:dyDescent="0.2">
      <c r="A1757" s="19"/>
      <c r="E1757" s="19"/>
      <c r="O1757" s="5"/>
      <c r="Q1757" s="4"/>
    </row>
    <row r="1758" spans="1:17" x14ac:dyDescent="0.2">
      <c r="A1758" s="19"/>
      <c r="E1758" s="19"/>
      <c r="O1758" s="5"/>
      <c r="Q1758" s="4"/>
    </row>
    <row r="1759" spans="1:17" x14ac:dyDescent="0.2">
      <c r="A1759" s="19"/>
      <c r="E1759" s="19"/>
      <c r="O1759" s="5"/>
      <c r="Q1759" s="4"/>
    </row>
    <row r="1760" spans="1:17" x14ac:dyDescent="0.2">
      <c r="A1760" s="19"/>
      <c r="E1760" s="19"/>
      <c r="O1760" s="5"/>
      <c r="Q1760" s="4"/>
    </row>
    <row r="1761" spans="1:17" x14ac:dyDescent="0.2">
      <c r="A1761" s="19"/>
      <c r="E1761" s="19"/>
      <c r="O1761" s="5"/>
      <c r="Q1761" s="4"/>
    </row>
    <row r="1762" spans="1:17" x14ac:dyDescent="0.2">
      <c r="A1762" s="19"/>
      <c r="E1762" s="19"/>
      <c r="O1762" s="5"/>
      <c r="Q1762" s="4"/>
    </row>
    <row r="1763" spans="1:17" x14ac:dyDescent="0.2">
      <c r="A1763" s="19"/>
      <c r="E1763" s="19"/>
      <c r="O1763" s="5"/>
      <c r="Q1763" s="4"/>
    </row>
    <row r="1764" spans="1:17" x14ac:dyDescent="0.2">
      <c r="A1764" s="19"/>
      <c r="E1764" s="19"/>
      <c r="O1764" s="5"/>
      <c r="Q1764" s="4"/>
    </row>
    <row r="1765" spans="1:17" x14ac:dyDescent="0.2">
      <c r="A1765" s="19"/>
      <c r="E1765" s="19"/>
      <c r="O1765" s="5"/>
      <c r="Q1765" s="4"/>
    </row>
    <row r="1766" spans="1:17" x14ac:dyDescent="0.2">
      <c r="A1766" s="19"/>
      <c r="E1766" s="19"/>
      <c r="O1766" s="5"/>
      <c r="Q1766" s="4"/>
    </row>
    <row r="1767" spans="1:17" x14ac:dyDescent="0.2">
      <c r="A1767" s="19"/>
      <c r="E1767" s="19"/>
      <c r="O1767" s="5"/>
      <c r="Q1767" s="4"/>
    </row>
    <row r="1768" spans="1:17" x14ac:dyDescent="0.2">
      <c r="A1768" s="19"/>
      <c r="E1768" s="19"/>
      <c r="O1768" s="5"/>
      <c r="Q1768" s="4"/>
    </row>
    <row r="1769" spans="1:17" x14ac:dyDescent="0.2">
      <c r="A1769" s="19"/>
      <c r="E1769" s="19"/>
      <c r="O1769" s="5"/>
      <c r="Q1769" s="4"/>
    </row>
    <row r="1770" spans="1:17" x14ac:dyDescent="0.2">
      <c r="A1770" s="19"/>
      <c r="E1770" s="19"/>
      <c r="O1770" s="5"/>
      <c r="Q1770" s="4"/>
    </row>
    <row r="1771" spans="1:17" x14ac:dyDescent="0.2">
      <c r="A1771" s="19"/>
      <c r="E1771" s="19"/>
      <c r="O1771" s="5"/>
      <c r="Q1771" s="4"/>
    </row>
    <row r="1772" spans="1:17" x14ac:dyDescent="0.2">
      <c r="A1772" s="19"/>
      <c r="E1772" s="19"/>
      <c r="O1772" s="5"/>
      <c r="Q1772" s="4"/>
    </row>
    <row r="1773" spans="1:17" x14ac:dyDescent="0.2">
      <c r="A1773" s="19"/>
      <c r="E1773" s="19"/>
      <c r="O1773" s="5"/>
      <c r="Q1773" s="4"/>
    </row>
    <row r="1774" spans="1:17" x14ac:dyDescent="0.2">
      <c r="A1774" s="19"/>
      <c r="E1774" s="19"/>
      <c r="O1774" s="5"/>
      <c r="Q1774" s="4"/>
    </row>
    <row r="1775" spans="1:17" x14ac:dyDescent="0.2">
      <c r="A1775" s="19"/>
      <c r="E1775" s="19"/>
      <c r="O1775" s="5"/>
      <c r="Q1775" s="4"/>
    </row>
    <row r="1776" spans="1:17" x14ac:dyDescent="0.2">
      <c r="A1776" s="19"/>
      <c r="E1776" s="19"/>
      <c r="O1776" s="5"/>
      <c r="Q1776" s="4"/>
    </row>
    <row r="1777" spans="1:17" x14ac:dyDescent="0.2">
      <c r="A1777" s="19"/>
      <c r="E1777" s="19"/>
      <c r="O1777" s="5"/>
      <c r="Q1777" s="4"/>
    </row>
    <row r="1778" spans="1:17" x14ac:dyDescent="0.2">
      <c r="A1778" s="19"/>
      <c r="E1778" s="19"/>
      <c r="O1778" s="5"/>
      <c r="Q1778" s="4"/>
    </row>
    <row r="1779" spans="1:17" x14ac:dyDescent="0.2">
      <c r="A1779" s="19"/>
      <c r="E1779" s="19"/>
      <c r="O1779" s="5"/>
      <c r="Q1779" s="4"/>
    </row>
    <row r="1780" spans="1:17" x14ac:dyDescent="0.2">
      <c r="A1780" s="19"/>
      <c r="E1780" s="19"/>
      <c r="O1780" s="5"/>
      <c r="Q1780" s="4"/>
    </row>
    <row r="1781" spans="1:17" x14ac:dyDescent="0.2">
      <c r="A1781" s="19"/>
      <c r="E1781" s="19"/>
      <c r="O1781" s="5"/>
      <c r="Q1781" s="4"/>
    </row>
    <row r="1782" spans="1:17" x14ac:dyDescent="0.2">
      <c r="A1782" s="19"/>
      <c r="E1782" s="19"/>
      <c r="O1782" s="5"/>
      <c r="Q1782" s="4"/>
    </row>
    <row r="1783" spans="1:17" x14ac:dyDescent="0.2">
      <c r="A1783" s="19"/>
      <c r="E1783" s="19"/>
      <c r="O1783" s="5"/>
      <c r="Q1783" s="4"/>
    </row>
    <row r="1784" spans="1:17" x14ac:dyDescent="0.2">
      <c r="A1784" s="19"/>
      <c r="E1784" s="19"/>
      <c r="O1784" s="5"/>
      <c r="Q1784" s="4"/>
    </row>
    <row r="1785" spans="1:17" x14ac:dyDescent="0.2">
      <c r="A1785" s="19"/>
      <c r="E1785" s="19"/>
      <c r="O1785" s="5"/>
      <c r="Q1785" s="4"/>
    </row>
    <row r="1786" spans="1:17" x14ac:dyDescent="0.2">
      <c r="A1786" s="19"/>
      <c r="E1786" s="19"/>
      <c r="O1786" s="5"/>
      <c r="Q1786" s="4"/>
    </row>
    <row r="1787" spans="1:17" x14ac:dyDescent="0.2">
      <c r="A1787" s="19"/>
      <c r="E1787" s="19"/>
      <c r="O1787" s="5"/>
      <c r="Q1787" s="4"/>
    </row>
    <row r="1788" spans="1:17" x14ac:dyDescent="0.2">
      <c r="A1788" s="19"/>
      <c r="E1788" s="19"/>
      <c r="O1788" s="5"/>
      <c r="Q1788" s="4"/>
    </row>
    <row r="1789" spans="1:17" x14ac:dyDescent="0.2">
      <c r="A1789" s="19"/>
      <c r="E1789" s="19"/>
      <c r="O1789" s="5"/>
      <c r="Q1789" s="4"/>
    </row>
    <row r="1790" spans="1:17" x14ac:dyDescent="0.2">
      <c r="A1790" s="19"/>
      <c r="E1790" s="19"/>
      <c r="O1790" s="5"/>
      <c r="Q1790" s="4"/>
    </row>
    <row r="1791" spans="1:17" x14ac:dyDescent="0.2">
      <c r="A1791" s="19"/>
      <c r="E1791" s="19"/>
      <c r="O1791" s="5"/>
      <c r="Q1791" s="4"/>
    </row>
    <row r="1792" spans="1:17" x14ac:dyDescent="0.2">
      <c r="A1792" s="19"/>
      <c r="E1792" s="19"/>
      <c r="O1792" s="5"/>
      <c r="Q1792" s="4"/>
    </row>
    <row r="1793" spans="1:17" x14ac:dyDescent="0.2">
      <c r="A1793" s="19"/>
      <c r="E1793" s="19"/>
      <c r="O1793" s="5"/>
      <c r="Q1793" s="4"/>
    </row>
    <row r="1794" spans="1:17" x14ac:dyDescent="0.2">
      <c r="A1794" s="19"/>
      <c r="E1794" s="19"/>
      <c r="O1794" s="5"/>
      <c r="Q1794" s="4"/>
    </row>
    <row r="1795" spans="1:17" x14ac:dyDescent="0.2">
      <c r="A1795" s="19"/>
      <c r="E1795" s="19"/>
      <c r="O1795" s="5"/>
      <c r="Q1795" s="4"/>
    </row>
    <row r="1796" spans="1:17" x14ac:dyDescent="0.2">
      <c r="A1796" s="19"/>
      <c r="E1796" s="19"/>
      <c r="O1796" s="5"/>
      <c r="Q1796" s="4"/>
    </row>
    <row r="1797" spans="1:17" x14ac:dyDescent="0.2">
      <c r="A1797" s="19"/>
      <c r="E1797" s="19"/>
      <c r="O1797" s="5"/>
      <c r="Q1797" s="4"/>
    </row>
    <row r="1798" spans="1:17" x14ac:dyDescent="0.2">
      <c r="A1798" s="19"/>
      <c r="E1798" s="19"/>
      <c r="O1798" s="5"/>
      <c r="Q1798" s="4"/>
    </row>
    <row r="1799" spans="1:17" x14ac:dyDescent="0.2">
      <c r="A1799" s="19"/>
      <c r="E1799" s="19"/>
      <c r="O1799" s="5"/>
      <c r="Q1799" s="4"/>
    </row>
    <row r="1800" spans="1:17" x14ac:dyDescent="0.2">
      <c r="A1800" s="19"/>
      <c r="E1800" s="19"/>
      <c r="O1800" s="5"/>
      <c r="Q1800" s="4"/>
    </row>
    <row r="1801" spans="1:17" x14ac:dyDescent="0.2">
      <c r="A1801" s="19"/>
      <c r="E1801" s="19"/>
      <c r="O1801" s="5"/>
      <c r="Q1801" s="4"/>
    </row>
    <row r="1802" spans="1:17" x14ac:dyDescent="0.2">
      <c r="A1802" s="19"/>
      <c r="E1802" s="19"/>
      <c r="O1802" s="5"/>
      <c r="Q1802" s="4"/>
    </row>
    <row r="1803" spans="1:17" x14ac:dyDescent="0.2">
      <c r="A1803" s="19"/>
      <c r="E1803" s="19"/>
      <c r="O1803" s="5"/>
      <c r="Q1803" s="4"/>
    </row>
    <row r="1804" spans="1:17" x14ac:dyDescent="0.2">
      <c r="A1804" s="19"/>
      <c r="E1804" s="19"/>
      <c r="O1804" s="5"/>
      <c r="Q1804" s="4"/>
    </row>
    <row r="1805" spans="1:17" x14ac:dyDescent="0.2">
      <c r="A1805" s="19"/>
      <c r="E1805" s="19"/>
      <c r="O1805" s="5"/>
      <c r="Q1805" s="4"/>
    </row>
    <row r="1806" spans="1:17" x14ac:dyDescent="0.2">
      <c r="A1806" s="19"/>
      <c r="E1806" s="19"/>
      <c r="O1806" s="5"/>
      <c r="Q1806" s="4"/>
    </row>
    <row r="1807" spans="1:17" x14ac:dyDescent="0.2">
      <c r="A1807" s="19"/>
      <c r="E1807" s="19"/>
      <c r="O1807" s="5"/>
      <c r="Q1807" s="4"/>
    </row>
    <row r="1808" spans="1:17" x14ac:dyDescent="0.2">
      <c r="A1808" s="19"/>
      <c r="E1808" s="19"/>
      <c r="O1808" s="5"/>
      <c r="Q1808" s="4"/>
    </row>
    <row r="1809" spans="1:17" x14ac:dyDescent="0.2">
      <c r="A1809" s="19"/>
      <c r="E1809" s="19"/>
      <c r="O1809" s="5"/>
      <c r="Q1809" s="4"/>
    </row>
    <row r="1810" spans="1:17" x14ac:dyDescent="0.2">
      <c r="A1810" s="19"/>
      <c r="E1810" s="19"/>
      <c r="O1810" s="5"/>
      <c r="Q1810" s="4"/>
    </row>
    <row r="1811" spans="1:17" x14ac:dyDescent="0.2">
      <c r="A1811" s="19"/>
      <c r="E1811" s="19"/>
    </row>
    <row r="1812" spans="1:17" x14ac:dyDescent="0.2">
      <c r="A1812" s="19"/>
      <c r="E1812" s="19"/>
    </row>
    <row r="1813" spans="1:17" x14ac:dyDescent="0.2">
      <c r="A1813" s="19"/>
      <c r="E1813" s="19"/>
    </row>
    <row r="1814" spans="1:17" x14ac:dyDescent="0.2">
      <c r="A1814" s="19"/>
      <c r="E1814" s="19"/>
    </row>
    <row r="1815" spans="1:17" x14ac:dyDescent="0.2">
      <c r="A1815" s="19"/>
      <c r="E1815" s="19"/>
    </row>
    <row r="1816" spans="1:17" x14ac:dyDescent="0.2">
      <c r="A1816" s="19"/>
      <c r="E1816" s="19"/>
    </row>
    <row r="1817" spans="1:17" x14ac:dyDescent="0.2">
      <c r="A1817" s="19"/>
      <c r="E1817" s="19"/>
    </row>
    <row r="1818" spans="1:17" x14ac:dyDescent="0.2">
      <c r="A1818" s="19"/>
      <c r="E1818" s="19"/>
    </row>
    <row r="1819" spans="1:17" x14ac:dyDescent="0.2">
      <c r="A1819" s="19"/>
      <c r="E1819" s="19"/>
    </row>
    <row r="1820" spans="1:17" x14ac:dyDescent="0.2">
      <c r="A1820" s="19"/>
      <c r="E1820" s="19"/>
    </row>
    <row r="1821" spans="1:17" x14ac:dyDescent="0.2">
      <c r="A1821" s="19"/>
      <c r="E1821" s="19"/>
    </row>
    <row r="1822" spans="1:17" x14ac:dyDescent="0.2">
      <c r="A1822" s="19"/>
      <c r="E1822" s="19"/>
    </row>
    <row r="1823" spans="1:17" x14ac:dyDescent="0.2">
      <c r="A1823" s="19"/>
      <c r="E1823" s="19"/>
    </row>
    <row r="1824" spans="1:17" x14ac:dyDescent="0.2">
      <c r="A1824" s="19"/>
      <c r="E1824" s="19"/>
    </row>
    <row r="1825" spans="1:5" x14ac:dyDescent="0.2">
      <c r="A1825" s="19"/>
      <c r="E1825" s="19"/>
    </row>
    <row r="1826" spans="1:5" x14ac:dyDescent="0.2">
      <c r="A1826" s="19"/>
      <c r="E1826" s="19"/>
    </row>
    <row r="1827" spans="1:5" x14ac:dyDescent="0.2">
      <c r="A1827" s="19"/>
      <c r="E1827" s="19"/>
    </row>
    <row r="1828" spans="1:5" x14ac:dyDescent="0.2">
      <c r="A1828" s="19"/>
      <c r="E1828" s="19"/>
    </row>
    <row r="1829" spans="1:5" x14ac:dyDescent="0.2">
      <c r="A1829" s="19"/>
      <c r="E1829" s="19"/>
    </row>
    <row r="1830" spans="1:5" x14ac:dyDescent="0.2">
      <c r="A1830" s="19"/>
      <c r="E1830" s="19"/>
    </row>
    <row r="1831" spans="1:5" x14ac:dyDescent="0.2">
      <c r="A1831" s="19"/>
      <c r="E1831" s="19"/>
    </row>
    <row r="1832" spans="1:5" x14ac:dyDescent="0.2">
      <c r="A1832" s="19"/>
      <c r="E1832" s="19"/>
    </row>
    <row r="1833" spans="1:5" x14ac:dyDescent="0.2">
      <c r="A1833" s="19"/>
      <c r="E1833" s="19"/>
    </row>
    <row r="1834" spans="1:5" x14ac:dyDescent="0.2">
      <c r="A1834" s="19"/>
      <c r="E1834" s="19"/>
    </row>
    <row r="1835" spans="1:5" x14ac:dyDescent="0.2">
      <c r="A1835" s="19"/>
      <c r="E1835" s="19"/>
    </row>
    <row r="1836" spans="1:5" x14ac:dyDescent="0.2">
      <c r="A1836" s="19"/>
      <c r="E1836" s="19"/>
    </row>
    <row r="1837" spans="1:5" x14ac:dyDescent="0.2">
      <c r="A1837" s="19"/>
      <c r="E1837" s="19"/>
    </row>
    <row r="1838" spans="1:5" x14ac:dyDescent="0.2">
      <c r="A1838" s="19"/>
      <c r="E1838" s="19"/>
    </row>
    <row r="1839" spans="1:5" x14ac:dyDescent="0.2">
      <c r="A1839" s="19"/>
      <c r="E1839" s="19"/>
    </row>
    <row r="1840" spans="1:5" x14ac:dyDescent="0.2">
      <c r="A1840" s="19"/>
      <c r="E1840" s="19"/>
    </row>
    <row r="1841" spans="1:5" x14ac:dyDescent="0.2">
      <c r="A1841" s="19"/>
      <c r="E1841" s="19"/>
    </row>
    <row r="1842" spans="1:5" x14ac:dyDescent="0.2">
      <c r="A1842" s="19"/>
      <c r="E1842" s="19"/>
    </row>
    <row r="1843" spans="1:5" x14ac:dyDescent="0.2">
      <c r="A1843" s="19"/>
      <c r="E1843" s="19"/>
    </row>
    <row r="1844" spans="1:5" x14ac:dyDescent="0.2">
      <c r="A1844" s="19"/>
      <c r="E1844" s="19"/>
    </row>
    <row r="1845" spans="1:5" x14ac:dyDescent="0.2">
      <c r="A1845" s="19"/>
      <c r="E1845" s="19"/>
    </row>
    <row r="1846" spans="1:5" x14ac:dyDescent="0.2">
      <c r="A1846" s="19"/>
      <c r="E1846" s="19"/>
    </row>
    <row r="1847" spans="1:5" x14ac:dyDescent="0.2">
      <c r="A1847" s="19"/>
      <c r="E1847" s="19"/>
    </row>
    <row r="1848" spans="1:5" x14ac:dyDescent="0.2">
      <c r="A1848" s="19"/>
      <c r="E1848" s="19"/>
    </row>
    <row r="1849" spans="1:5" x14ac:dyDescent="0.2">
      <c r="A1849" s="19"/>
      <c r="E1849" s="19"/>
    </row>
    <row r="1850" spans="1:5" x14ac:dyDescent="0.2">
      <c r="A1850" s="19"/>
      <c r="E1850" s="19"/>
    </row>
    <row r="1851" spans="1:5" x14ac:dyDescent="0.2">
      <c r="A1851" s="19"/>
      <c r="E1851" s="19"/>
    </row>
    <row r="1852" spans="1:5" x14ac:dyDescent="0.2">
      <c r="A1852" s="19"/>
      <c r="E1852" s="19"/>
    </row>
    <row r="1853" spans="1:5" x14ac:dyDescent="0.2">
      <c r="A1853" s="19"/>
      <c r="E1853" s="19"/>
    </row>
    <row r="1854" spans="1:5" x14ac:dyDescent="0.2">
      <c r="A1854" s="19"/>
      <c r="E1854" s="19"/>
    </row>
    <row r="1855" spans="1:5" x14ac:dyDescent="0.2">
      <c r="A1855" s="19"/>
      <c r="E1855" s="19"/>
    </row>
    <row r="1856" spans="1:5" x14ac:dyDescent="0.2">
      <c r="A1856" s="19"/>
      <c r="E1856" s="19"/>
    </row>
    <row r="1857" spans="1:5" x14ac:dyDescent="0.2">
      <c r="A1857" s="19"/>
      <c r="E1857" s="19"/>
    </row>
    <row r="1858" spans="1:5" x14ac:dyDescent="0.2">
      <c r="A1858" s="19"/>
      <c r="E1858" s="19"/>
    </row>
    <row r="1859" spans="1:5" x14ac:dyDescent="0.2">
      <c r="A1859" s="19"/>
      <c r="E1859" s="19"/>
    </row>
    <row r="1860" spans="1:5" x14ac:dyDescent="0.2">
      <c r="A1860" s="19"/>
      <c r="E1860" s="19"/>
    </row>
    <row r="1861" spans="1:5" x14ac:dyDescent="0.2">
      <c r="A1861" s="19"/>
      <c r="E1861" s="19"/>
    </row>
    <row r="1862" spans="1:5" x14ac:dyDescent="0.2">
      <c r="A1862" s="19"/>
      <c r="E1862" s="19"/>
    </row>
    <row r="1863" spans="1:5" x14ac:dyDescent="0.2">
      <c r="A1863" s="19"/>
      <c r="E1863" s="19"/>
    </row>
    <row r="1864" spans="1:5" x14ac:dyDescent="0.2">
      <c r="A1864" s="19"/>
      <c r="E1864" s="19"/>
    </row>
    <row r="1865" spans="1:5" x14ac:dyDescent="0.2">
      <c r="A1865" s="19"/>
      <c r="E1865" s="19"/>
    </row>
    <row r="1866" spans="1:5" x14ac:dyDescent="0.2">
      <c r="A1866" s="19"/>
      <c r="E1866" s="19"/>
    </row>
    <row r="1867" spans="1:5" x14ac:dyDescent="0.2">
      <c r="A1867" s="19"/>
      <c r="E1867" s="19"/>
    </row>
    <row r="1868" spans="1:5" x14ac:dyDescent="0.2">
      <c r="A1868" s="19"/>
      <c r="E1868" s="19"/>
    </row>
    <row r="1869" spans="1:5" x14ac:dyDescent="0.2">
      <c r="A1869" s="19"/>
      <c r="E1869" s="19"/>
    </row>
    <row r="1870" spans="1:5" x14ac:dyDescent="0.2">
      <c r="A1870" s="19"/>
      <c r="E1870" s="19"/>
    </row>
    <row r="1871" spans="1:5" x14ac:dyDescent="0.2">
      <c r="A1871" s="19"/>
      <c r="E1871" s="19"/>
    </row>
    <row r="1872" spans="1:5" x14ac:dyDescent="0.2">
      <c r="A1872" s="19"/>
      <c r="E1872" s="19"/>
    </row>
    <row r="1873" spans="1:5" x14ac:dyDescent="0.2">
      <c r="A1873" s="19"/>
      <c r="E1873" s="19"/>
    </row>
    <row r="1874" spans="1:5" x14ac:dyDescent="0.2">
      <c r="A1874" s="19"/>
      <c r="E1874" s="19"/>
    </row>
    <row r="1875" spans="1:5" x14ac:dyDescent="0.2">
      <c r="A1875" s="19"/>
      <c r="E1875" s="19"/>
    </row>
    <row r="1876" spans="1:5" x14ac:dyDescent="0.2">
      <c r="A1876" s="19"/>
      <c r="E1876" s="19"/>
    </row>
    <row r="1877" spans="1:5" x14ac:dyDescent="0.2">
      <c r="A1877" s="19"/>
      <c r="E1877" s="19"/>
    </row>
    <row r="1878" spans="1:5" x14ac:dyDescent="0.2">
      <c r="A1878" s="19"/>
      <c r="E1878" s="19"/>
    </row>
    <row r="1879" spans="1:5" x14ac:dyDescent="0.2">
      <c r="A1879" s="19"/>
      <c r="E1879" s="19"/>
    </row>
    <row r="1880" spans="1:5" x14ac:dyDescent="0.2">
      <c r="A1880" s="19"/>
      <c r="E1880" s="19"/>
    </row>
    <row r="1881" spans="1:5" x14ac:dyDescent="0.2">
      <c r="A1881" s="19"/>
      <c r="E1881" s="19"/>
    </row>
    <row r="1882" spans="1:5" x14ac:dyDescent="0.2">
      <c r="A1882" s="19"/>
      <c r="E1882" s="19"/>
    </row>
    <row r="1883" spans="1:5" x14ac:dyDescent="0.2">
      <c r="A1883" s="19"/>
      <c r="E1883" s="19"/>
    </row>
    <row r="1884" spans="1:5" x14ac:dyDescent="0.2">
      <c r="A1884" s="19"/>
      <c r="E1884" s="19"/>
    </row>
    <row r="1885" spans="1:5" x14ac:dyDescent="0.2">
      <c r="A1885" s="19"/>
      <c r="E1885" s="19"/>
    </row>
    <row r="1886" spans="1:5" x14ac:dyDescent="0.2">
      <c r="A1886" s="19"/>
      <c r="E1886" s="19"/>
    </row>
    <row r="1887" spans="1:5" x14ac:dyDescent="0.2">
      <c r="A1887" s="19"/>
      <c r="E1887" s="19"/>
    </row>
    <row r="1888" spans="1:5" x14ac:dyDescent="0.2">
      <c r="A1888" s="19"/>
      <c r="E1888" s="19"/>
    </row>
    <row r="1889" spans="1:5" x14ac:dyDescent="0.2">
      <c r="A1889" s="19"/>
      <c r="E1889" s="19"/>
    </row>
    <row r="1890" spans="1:5" x14ac:dyDescent="0.2">
      <c r="A1890" s="19"/>
      <c r="E1890" s="19"/>
    </row>
    <row r="1891" spans="1:5" x14ac:dyDescent="0.2">
      <c r="A1891" s="19"/>
      <c r="E1891" s="19"/>
    </row>
    <row r="1892" spans="1:5" x14ac:dyDescent="0.2">
      <c r="A1892" s="19"/>
      <c r="E1892" s="19"/>
    </row>
    <row r="1893" spans="1:5" x14ac:dyDescent="0.2">
      <c r="A1893" s="19"/>
      <c r="E1893" s="19"/>
    </row>
    <row r="1894" spans="1:5" x14ac:dyDescent="0.2">
      <c r="A1894" s="19"/>
      <c r="E1894" s="19"/>
    </row>
    <row r="1895" spans="1:5" x14ac:dyDescent="0.2">
      <c r="A1895" s="19"/>
      <c r="E1895" s="19"/>
    </row>
    <row r="1896" spans="1:5" x14ac:dyDescent="0.2">
      <c r="A1896" s="19"/>
      <c r="E1896" s="19"/>
    </row>
    <row r="1897" spans="1:5" x14ac:dyDescent="0.2">
      <c r="A1897" s="19"/>
      <c r="E1897" s="19"/>
    </row>
    <row r="1898" spans="1:5" x14ac:dyDescent="0.2">
      <c r="A1898" s="19"/>
      <c r="E1898" s="19"/>
    </row>
    <row r="1899" spans="1:5" x14ac:dyDescent="0.2">
      <c r="A1899" s="19"/>
      <c r="E1899" s="19"/>
    </row>
    <row r="1900" spans="1:5" x14ac:dyDescent="0.2">
      <c r="A1900" s="19"/>
      <c r="E1900" s="19"/>
    </row>
    <row r="1901" spans="1:5" x14ac:dyDescent="0.2">
      <c r="A1901" s="19"/>
      <c r="E1901" s="19"/>
    </row>
    <row r="1902" spans="1:5" x14ac:dyDescent="0.2">
      <c r="A1902" s="19"/>
      <c r="E1902" s="19"/>
    </row>
    <row r="1903" spans="1:5" x14ac:dyDescent="0.2">
      <c r="A1903" s="19"/>
      <c r="E1903" s="19"/>
    </row>
    <row r="1904" spans="1:5" x14ac:dyDescent="0.2">
      <c r="A1904" s="19"/>
      <c r="E1904" s="19"/>
    </row>
    <row r="1905" spans="1:5" x14ac:dyDescent="0.2">
      <c r="A1905" s="19"/>
      <c r="E1905" s="19"/>
    </row>
    <row r="1906" spans="1:5" x14ac:dyDescent="0.2">
      <c r="A1906" s="19"/>
      <c r="E1906" s="19"/>
    </row>
    <row r="1907" spans="1:5" x14ac:dyDescent="0.2">
      <c r="A1907" s="19"/>
      <c r="E1907" s="19"/>
    </row>
    <row r="1908" spans="1:5" x14ac:dyDescent="0.2">
      <c r="A1908" s="19"/>
      <c r="E1908" s="19"/>
    </row>
    <row r="1909" spans="1:5" x14ac:dyDescent="0.2">
      <c r="A1909" s="19"/>
      <c r="E1909" s="19"/>
    </row>
    <row r="1910" spans="1:5" x14ac:dyDescent="0.2">
      <c r="A1910" s="19"/>
      <c r="E1910" s="19"/>
    </row>
    <row r="1911" spans="1:5" x14ac:dyDescent="0.2">
      <c r="A1911" s="19"/>
      <c r="E1911" s="19"/>
    </row>
    <row r="1912" spans="1:5" x14ac:dyDescent="0.2">
      <c r="A1912" s="19"/>
      <c r="E1912" s="19"/>
    </row>
    <row r="1913" spans="1:5" x14ac:dyDescent="0.2">
      <c r="A1913" s="19"/>
      <c r="E1913" s="19"/>
    </row>
    <row r="1914" spans="1:5" x14ac:dyDescent="0.2">
      <c r="A1914" s="19"/>
      <c r="E1914" s="19"/>
    </row>
    <row r="1915" spans="1:5" x14ac:dyDescent="0.2">
      <c r="A1915" s="19"/>
      <c r="E1915" s="19"/>
    </row>
    <row r="1916" spans="1:5" x14ac:dyDescent="0.2">
      <c r="A1916" s="19"/>
      <c r="E1916" s="19"/>
    </row>
    <row r="1917" spans="1:5" x14ac:dyDescent="0.2">
      <c r="A1917" s="19"/>
      <c r="E1917" s="19"/>
    </row>
    <row r="1918" spans="1:5" x14ac:dyDescent="0.2">
      <c r="A1918" s="19"/>
      <c r="E1918" s="19"/>
    </row>
    <row r="1919" spans="1:5" x14ac:dyDescent="0.2">
      <c r="A1919" s="19"/>
      <c r="E1919" s="19"/>
    </row>
    <row r="1920" spans="1:5" x14ac:dyDescent="0.2">
      <c r="A1920" s="19"/>
      <c r="E1920" s="19"/>
    </row>
    <row r="1921" spans="1:5" x14ac:dyDescent="0.2">
      <c r="A1921" s="19"/>
      <c r="E1921" s="19"/>
    </row>
    <row r="1922" spans="1:5" x14ac:dyDescent="0.2">
      <c r="A1922" s="19"/>
      <c r="E1922" s="19"/>
    </row>
    <row r="1923" spans="1:5" x14ac:dyDescent="0.2">
      <c r="A1923" s="19"/>
      <c r="E1923" s="19"/>
    </row>
    <row r="1924" spans="1:5" x14ac:dyDescent="0.2">
      <c r="A1924" s="19"/>
      <c r="E1924" s="19"/>
    </row>
    <row r="1925" spans="1:5" x14ac:dyDescent="0.2">
      <c r="A1925" s="19"/>
      <c r="E1925" s="19"/>
    </row>
    <row r="1926" spans="1:5" x14ac:dyDescent="0.2">
      <c r="A1926" s="19"/>
    </row>
    <row r="1927" spans="1:5" x14ac:dyDescent="0.2">
      <c r="A1927" s="19"/>
    </row>
    <row r="1928" spans="1:5" x14ac:dyDescent="0.2">
      <c r="A1928" s="19"/>
    </row>
    <row r="1929" spans="1:5" x14ac:dyDescent="0.2">
      <c r="A1929" s="19"/>
    </row>
    <row r="1930" spans="1:5" x14ac:dyDescent="0.2">
      <c r="A1930" s="19"/>
    </row>
    <row r="1931" spans="1:5" x14ac:dyDescent="0.2">
      <c r="A1931" s="19"/>
    </row>
    <row r="1932" spans="1:5" x14ac:dyDescent="0.2">
      <c r="A1932" s="19"/>
    </row>
    <row r="1933" spans="1:5" x14ac:dyDescent="0.2">
      <c r="A1933" s="19"/>
    </row>
    <row r="1934" spans="1:5" x14ac:dyDescent="0.2">
      <c r="A1934" s="19"/>
    </row>
    <row r="1935" spans="1:5" x14ac:dyDescent="0.2">
      <c r="A1935" s="19"/>
    </row>
    <row r="1936" spans="1:5" x14ac:dyDescent="0.2">
      <c r="A1936" s="19"/>
    </row>
    <row r="1937" spans="1:1" x14ac:dyDescent="0.2">
      <c r="A1937" s="19"/>
    </row>
    <row r="1938" spans="1:1" x14ac:dyDescent="0.2">
      <c r="A1938" s="19"/>
    </row>
    <row r="1939" spans="1:1" x14ac:dyDescent="0.2">
      <c r="A1939" s="19"/>
    </row>
    <row r="1940" spans="1:1" x14ac:dyDescent="0.2">
      <c r="A1940" s="19"/>
    </row>
    <row r="1941" spans="1:1" x14ac:dyDescent="0.2">
      <c r="A1941" s="19"/>
    </row>
    <row r="1942" spans="1:1" x14ac:dyDescent="0.2">
      <c r="A1942" s="19"/>
    </row>
    <row r="1943" spans="1:1" x14ac:dyDescent="0.2">
      <c r="A1943" s="19"/>
    </row>
    <row r="1944" spans="1:1" x14ac:dyDescent="0.2">
      <c r="A1944" s="19"/>
    </row>
    <row r="1945" spans="1:1" x14ac:dyDescent="0.2">
      <c r="A1945" s="19"/>
    </row>
    <row r="1946" spans="1:1" x14ac:dyDescent="0.2">
      <c r="A1946" s="19"/>
    </row>
    <row r="1947" spans="1:1" x14ac:dyDescent="0.2">
      <c r="A1947" s="19"/>
    </row>
    <row r="1948" spans="1:1" x14ac:dyDescent="0.2">
      <c r="A1948" s="19"/>
    </row>
    <row r="1949" spans="1:1" x14ac:dyDescent="0.2">
      <c r="A1949" s="19"/>
    </row>
    <row r="1950" spans="1:1" x14ac:dyDescent="0.2">
      <c r="A1950" s="19"/>
    </row>
    <row r="1951" spans="1:1" x14ac:dyDescent="0.2">
      <c r="A1951" s="19"/>
    </row>
    <row r="1952" spans="1:1" x14ac:dyDescent="0.2">
      <c r="A1952" s="19"/>
    </row>
    <row r="1953" spans="1:1" x14ac:dyDescent="0.2">
      <c r="A1953" s="19"/>
    </row>
    <row r="1954" spans="1:1" x14ac:dyDescent="0.2">
      <c r="A1954" s="19"/>
    </row>
    <row r="1955" spans="1:1" x14ac:dyDescent="0.2">
      <c r="A1955" s="19"/>
    </row>
    <row r="1956" spans="1:1" x14ac:dyDescent="0.2">
      <c r="A1956" s="19"/>
    </row>
    <row r="1957" spans="1:1" x14ac:dyDescent="0.2">
      <c r="A1957" s="19"/>
    </row>
    <row r="1958" spans="1:1" x14ac:dyDescent="0.2">
      <c r="A1958" s="19"/>
    </row>
    <row r="1959" spans="1:1" x14ac:dyDescent="0.2">
      <c r="A1959" s="19"/>
    </row>
    <row r="1960" spans="1:1" x14ac:dyDescent="0.2">
      <c r="A1960" s="19"/>
    </row>
    <row r="1961" spans="1:1" x14ac:dyDescent="0.2">
      <c r="A1961" s="19"/>
    </row>
    <row r="1962" spans="1:1" x14ac:dyDescent="0.2">
      <c r="A1962" s="19"/>
    </row>
    <row r="1963" spans="1:1" x14ac:dyDescent="0.2">
      <c r="A1963" s="19"/>
    </row>
    <row r="1964" spans="1:1" x14ac:dyDescent="0.2">
      <c r="A1964" s="19"/>
    </row>
    <row r="1965" spans="1:1" x14ac:dyDescent="0.2">
      <c r="A1965" s="19"/>
    </row>
    <row r="1966" spans="1:1" x14ac:dyDescent="0.2">
      <c r="A1966" s="19"/>
    </row>
    <row r="1967" spans="1:1" x14ac:dyDescent="0.2">
      <c r="A1967" s="19"/>
    </row>
    <row r="1968" spans="1:1" x14ac:dyDescent="0.2">
      <c r="A1968" s="19"/>
    </row>
    <row r="1969" spans="1:1" x14ac:dyDescent="0.2">
      <c r="A1969" s="19"/>
    </row>
    <row r="1970" spans="1:1" x14ac:dyDescent="0.2">
      <c r="A1970" s="19"/>
    </row>
    <row r="1971" spans="1:1" x14ac:dyDescent="0.2">
      <c r="A1971" s="19"/>
    </row>
    <row r="1972" spans="1:1" x14ac:dyDescent="0.2">
      <c r="A1972" s="19"/>
    </row>
    <row r="1973" spans="1:1" x14ac:dyDescent="0.2">
      <c r="A1973" s="19"/>
    </row>
    <row r="1974" spans="1:1" x14ac:dyDescent="0.2">
      <c r="A1974" s="19"/>
    </row>
    <row r="1975" spans="1:1" x14ac:dyDescent="0.2">
      <c r="A1975" s="19"/>
    </row>
    <row r="1976" spans="1:1" x14ac:dyDescent="0.2">
      <c r="A1976" s="19"/>
    </row>
    <row r="1977" spans="1:1" x14ac:dyDescent="0.2">
      <c r="A1977" s="19"/>
    </row>
    <row r="1978" spans="1:1" x14ac:dyDescent="0.2">
      <c r="A1978" s="19"/>
    </row>
    <row r="1979" spans="1:1" x14ac:dyDescent="0.2">
      <c r="A1979" s="19"/>
    </row>
    <row r="1980" spans="1:1" x14ac:dyDescent="0.2">
      <c r="A1980" s="19"/>
    </row>
    <row r="1981" spans="1:1" x14ac:dyDescent="0.2">
      <c r="A1981" s="19"/>
    </row>
    <row r="1982" spans="1:1" x14ac:dyDescent="0.2">
      <c r="A1982" s="19"/>
    </row>
    <row r="1983" spans="1:1" x14ac:dyDescent="0.2">
      <c r="A1983" s="19"/>
    </row>
    <row r="1984" spans="1:1" x14ac:dyDescent="0.2">
      <c r="A1984" s="19"/>
    </row>
    <row r="1985" spans="1:1" x14ac:dyDescent="0.2">
      <c r="A1985" s="19"/>
    </row>
    <row r="1986" spans="1:1" x14ac:dyDescent="0.2">
      <c r="A1986" s="19"/>
    </row>
    <row r="1987" spans="1:1" x14ac:dyDescent="0.2">
      <c r="A1987" s="19"/>
    </row>
    <row r="1988" spans="1:1" x14ac:dyDescent="0.2">
      <c r="A1988" s="19"/>
    </row>
    <row r="1989" spans="1:1" x14ac:dyDescent="0.2">
      <c r="A1989" s="19"/>
    </row>
    <row r="1990" spans="1:1" x14ac:dyDescent="0.2">
      <c r="A1990" s="19"/>
    </row>
    <row r="1991" spans="1:1" x14ac:dyDescent="0.2">
      <c r="A1991" s="19"/>
    </row>
    <row r="1992" spans="1:1" x14ac:dyDescent="0.2">
      <c r="A1992" s="19"/>
    </row>
    <row r="1993" spans="1:1" x14ac:dyDescent="0.2">
      <c r="A1993" s="19"/>
    </row>
    <row r="1994" spans="1:1" x14ac:dyDescent="0.2">
      <c r="A1994" s="19"/>
    </row>
    <row r="1995" spans="1:1" x14ac:dyDescent="0.2">
      <c r="A1995" s="19"/>
    </row>
    <row r="1996" spans="1:1" x14ac:dyDescent="0.2">
      <c r="A1996" s="19"/>
    </row>
    <row r="1997" spans="1:1" x14ac:dyDescent="0.2">
      <c r="A1997" s="19"/>
    </row>
    <row r="1998" spans="1:1" x14ac:dyDescent="0.2">
      <c r="A1998" s="19"/>
    </row>
    <row r="1999" spans="1:1" x14ac:dyDescent="0.2">
      <c r="A1999" s="19"/>
    </row>
    <row r="2000" spans="1:1" x14ac:dyDescent="0.2">
      <c r="A2000" s="19"/>
    </row>
    <row r="2001" spans="1:1" x14ac:dyDescent="0.2">
      <c r="A2001" s="19"/>
    </row>
    <row r="2002" spans="1:1" x14ac:dyDescent="0.2">
      <c r="A2002" s="19"/>
    </row>
    <row r="2003" spans="1:1" x14ac:dyDescent="0.2">
      <c r="A2003" s="19"/>
    </row>
    <row r="2004" spans="1:1" x14ac:dyDescent="0.2">
      <c r="A2004" s="19"/>
    </row>
    <row r="2005" spans="1:1" x14ac:dyDescent="0.2">
      <c r="A2005" s="19"/>
    </row>
    <row r="2006" spans="1:1" x14ac:dyDescent="0.2">
      <c r="A2006" s="19"/>
    </row>
    <row r="2007" spans="1:1" x14ac:dyDescent="0.2">
      <c r="A2007" s="19"/>
    </row>
    <row r="2008" spans="1:1" x14ac:dyDescent="0.2">
      <c r="A2008" s="19"/>
    </row>
    <row r="2009" spans="1:1" x14ac:dyDescent="0.2">
      <c r="A2009" s="19"/>
    </row>
    <row r="2010" spans="1:1" x14ac:dyDescent="0.2">
      <c r="A2010" s="19"/>
    </row>
    <row r="2011" spans="1:1" x14ac:dyDescent="0.2">
      <c r="A2011" s="19"/>
    </row>
    <row r="2012" spans="1:1" x14ac:dyDescent="0.2">
      <c r="A2012" s="19"/>
    </row>
    <row r="2013" spans="1:1" x14ac:dyDescent="0.2">
      <c r="A2013" s="19"/>
    </row>
    <row r="2014" spans="1:1" x14ac:dyDescent="0.2">
      <c r="A2014" s="19"/>
    </row>
    <row r="2015" spans="1:1" x14ac:dyDescent="0.2">
      <c r="A2015" s="19"/>
    </row>
    <row r="2016" spans="1:1" x14ac:dyDescent="0.2">
      <c r="A2016" s="19"/>
    </row>
    <row r="2017" spans="1:1" x14ac:dyDescent="0.2">
      <c r="A2017" s="19"/>
    </row>
    <row r="2018" spans="1:1" x14ac:dyDescent="0.2">
      <c r="A2018" s="19"/>
    </row>
    <row r="2019" spans="1:1" x14ac:dyDescent="0.2">
      <c r="A2019" s="19"/>
    </row>
    <row r="2020" spans="1:1" x14ac:dyDescent="0.2">
      <c r="A2020" s="19"/>
    </row>
    <row r="2021" spans="1:1" x14ac:dyDescent="0.2">
      <c r="A2021" s="19"/>
    </row>
    <row r="2022" spans="1:1" x14ac:dyDescent="0.2">
      <c r="A2022" s="19"/>
    </row>
    <row r="2023" spans="1:1" x14ac:dyDescent="0.2">
      <c r="A2023" s="19"/>
    </row>
    <row r="2024" spans="1:1" x14ac:dyDescent="0.2">
      <c r="A2024" s="19"/>
    </row>
    <row r="2025" spans="1:1" x14ac:dyDescent="0.2">
      <c r="A2025" s="19"/>
    </row>
    <row r="2026" spans="1:1" x14ac:dyDescent="0.2">
      <c r="A2026" s="19"/>
    </row>
    <row r="2027" spans="1:1" x14ac:dyDescent="0.2">
      <c r="A2027" s="19"/>
    </row>
    <row r="2028" spans="1:1" x14ac:dyDescent="0.2">
      <c r="A2028" s="19"/>
    </row>
    <row r="2029" spans="1:1" x14ac:dyDescent="0.2">
      <c r="A2029" s="19"/>
    </row>
    <row r="2030" spans="1:1" x14ac:dyDescent="0.2">
      <c r="A2030" s="19"/>
    </row>
    <row r="2031" spans="1:1" x14ac:dyDescent="0.2">
      <c r="A2031" s="19"/>
    </row>
    <row r="2032" spans="1:1" x14ac:dyDescent="0.2">
      <c r="A2032" s="19"/>
    </row>
    <row r="2033" spans="1:1" x14ac:dyDescent="0.2">
      <c r="A2033" s="19"/>
    </row>
    <row r="2034" spans="1:1" x14ac:dyDescent="0.2">
      <c r="A2034" s="19"/>
    </row>
    <row r="2035" spans="1:1" x14ac:dyDescent="0.2">
      <c r="A2035" s="19"/>
    </row>
    <row r="2036" spans="1:1" x14ac:dyDescent="0.2">
      <c r="A2036" s="19"/>
    </row>
    <row r="2037" spans="1:1" x14ac:dyDescent="0.2">
      <c r="A2037" s="19"/>
    </row>
    <row r="2038" spans="1:1" x14ac:dyDescent="0.2">
      <c r="A2038" s="19"/>
    </row>
    <row r="2039" spans="1:1" x14ac:dyDescent="0.2">
      <c r="A2039" s="19"/>
    </row>
    <row r="2040" spans="1:1" x14ac:dyDescent="0.2">
      <c r="A2040" s="19"/>
    </row>
    <row r="2041" spans="1:1" x14ac:dyDescent="0.2">
      <c r="A2041" s="19"/>
    </row>
    <row r="2042" spans="1:1" x14ac:dyDescent="0.2">
      <c r="A2042" s="19"/>
    </row>
    <row r="2043" spans="1:1" x14ac:dyDescent="0.2">
      <c r="A2043" s="19"/>
    </row>
    <row r="2044" spans="1:1" x14ac:dyDescent="0.2">
      <c r="A2044" s="19"/>
    </row>
    <row r="2045" spans="1:1" x14ac:dyDescent="0.2">
      <c r="A2045" s="19"/>
    </row>
    <row r="2046" spans="1:1" x14ac:dyDescent="0.2">
      <c r="A2046" s="19"/>
    </row>
    <row r="2047" spans="1:1" x14ac:dyDescent="0.2">
      <c r="A2047" s="19"/>
    </row>
    <row r="2048" spans="1:1" x14ac:dyDescent="0.2">
      <c r="A2048" s="19"/>
    </row>
    <row r="2049" spans="1:1" x14ac:dyDescent="0.2">
      <c r="A2049" s="19"/>
    </row>
    <row r="2050" spans="1:1" x14ac:dyDescent="0.2">
      <c r="A2050" s="19"/>
    </row>
    <row r="2051" spans="1:1" x14ac:dyDescent="0.2">
      <c r="A2051" s="19"/>
    </row>
    <row r="2052" spans="1:1" x14ac:dyDescent="0.2">
      <c r="A2052" s="19"/>
    </row>
    <row r="2053" spans="1:1" x14ac:dyDescent="0.2">
      <c r="A2053" s="19"/>
    </row>
    <row r="2054" spans="1:1" x14ac:dyDescent="0.2">
      <c r="A2054" s="19"/>
    </row>
    <row r="2055" spans="1:1" x14ac:dyDescent="0.2">
      <c r="A2055" s="19"/>
    </row>
    <row r="2056" spans="1:1" x14ac:dyDescent="0.2">
      <c r="A2056" s="19"/>
    </row>
    <row r="2057" spans="1:1" x14ac:dyDescent="0.2">
      <c r="A2057" s="19"/>
    </row>
    <row r="2058" spans="1:1" x14ac:dyDescent="0.2">
      <c r="A2058" s="19"/>
    </row>
    <row r="2059" spans="1:1" x14ac:dyDescent="0.2">
      <c r="A2059" s="19"/>
    </row>
    <row r="2060" spans="1:1" x14ac:dyDescent="0.2">
      <c r="A2060" s="19"/>
    </row>
    <row r="2061" spans="1:1" x14ac:dyDescent="0.2">
      <c r="A2061" s="19"/>
    </row>
    <row r="2062" spans="1:1" x14ac:dyDescent="0.2">
      <c r="A2062" s="19"/>
    </row>
    <row r="2063" spans="1:1" x14ac:dyDescent="0.2">
      <c r="A2063" s="19"/>
    </row>
    <row r="2064" spans="1:1" x14ac:dyDescent="0.2">
      <c r="A2064" s="19"/>
    </row>
    <row r="2065" spans="1:1" x14ac:dyDescent="0.2">
      <c r="A2065" s="19"/>
    </row>
    <row r="2066" spans="1:1" x14ac:dyDescent="0.2">
      <c r="A2066" s="19"/>
    </row>
    <row r="2067" spans="1:1" x14ac:dyDescent="0.2">
      <c r="A2067" s="19"/>
    </row>
    <row r="2068" spans="1:1" x14ac:dyDescent="0.2">
      <c r="A2068" s="19"/>
    </row>
    <row r="2069" spans="1:1" x14ac:dyDescent="0.2">
      <c r="A2069" s="19"/>
    </row>
    <row r="2070" spans="1:1" x14ac:dyDescent="0.2">
      <c r="A2070" s="19"/>
    </row>
    <row r="2071" spans="1:1" x14ac:dyDescent="0.2">
      <c r="A2071" s="19"/>
    </row>
    <row r="2072" spans="1:1" x14ac:dyDescent="0.2">
      <c r="A2072" s="19"/>
    </row>
    <row r="2073" spans="1:1" x14ac:dyDescent="0.2">
      <c r="A2073" s="19"/>
    </row>
    <row r="2074" spans="1:1" x14ac:dyDescent="0.2">
      <c r="A2074" s="19"/>
    </row>
    <row r="2075" spans="1:1" x14ac:dyDescent="0.2">
      <c r="A2075" s="19"/>
    </row>
    <row r="2076" spans="1:1" x14ac:dyDescent="0.2">
      <c r="A2076" s="19"/>
    </row>
    <row r="2077" spans="1:1" x14ac:dyDescent="0.2">
      <c r="A2077" s="19"/>
    </row>
    <row r="2078" spans="1:1" x14ac:dyDescent="0.2">
      <c r="A2078" s="19"/>
    </row>
    <row r="2079" spans="1:1" x14ac:dyDescent="0.2">
      <c r="A2079" s="19"/>
    </row>
    <row r="2080" spans="1:1" x14ac:dyDescent="0.2">
      <c r="A2080" s="19"/>
    </row>
    <row r="2081" spans="1:1" x14ac:dyDescent="0.2">
      <c r="A2081" s="19"/>
    </row>
    <row r="2082" spans="1:1" x14ac:dyDescent="0.2">
      <c r="A2082" s="19"/>
    </row>
    <row r="2083" spans="1:1" x14ac:dyDescent="0.2">
      <c r="A2083" s="19"/>
    </row>
    <row r="2084" spans="1:1" x14ac:dyDescent="0.2">
      <c r="A2084" s="19"/>
    </row>
    <row r="2085" spans="1:1" x14ac:dyDescent="0.2">
      <c r="A2085" s="19"/>
    </row>
    <row r="2086" spans="1:1" x14ac:dyDescent="0.2">
      <c r="A2086" s="19"/>
    </row>
    <row r="2087" spans="1:1" x14ac:dyDescent="0.2">
      <c r="A2087" s="19"/>
    </row>
    <row r="2088" spans="1:1" x14ac:dyDescent="0.2">
      <c r="A2088" s="19"/>
    </row>
    <row r="2089" spans="1:1" x14ac:dyDescent="0.2">
      <c r="A2089" s="19"/>
    </row>
    <row r="2090" spans="1:1" x14ac:dyDescent="0.2">
      <c r="A2090" s="19"/>
    </row>
    <row r="2091" spans="1:1" x14ac:dyDescent="0.2">
      <c r="A2091" s="19"/>
    </row>
    <row r="2092" spans="1:1" x14ac:dyDescent="0.2">
      <c r="A2092" s="19"/>
    </row>
    <row r="2093" spans="1:1" x14ac:dyDescent="0.2">
      <c r="A2093" s="19"/>
    </row>
    <row r="2094" spans="1:1" x14ac:dyDescent="0.2">
      <c r="A2094" s="19"/>
    </row>
    <row r="2095" spans="1:1" x14ac:dyDescent="0.2">
      <c r="A2095" s="19"/>
    </row>
    <row r="2096" spans="1:1" x14ac:dyDescent="0.2">
      <c r="A2096" s="19"/>
    </row>
    <row r="2097" spans="1:1" x14ac:dyDescent="0.2">
      <c r="A2097" s="19"/>
    </row>
    <row r="2098" spans="1:1" x14ac:dyDescent="0.2">
      <c r="A2098" s="19"/>
    </row>
    <row r="2099" spans="1:1" x14ac:dyDescent="0.2">
      <c r="A2099" s="19"/>
    </row>
    <row r="2100" spans="1:1" x14ac:dyDescent="0.2">
      <c r="A2100" s="19"/>
    </row>
    <row r="2101" spans="1:1" x14ac:dyDescent="0.2">
      <c r="A2101" s="19"/>
    </row>
    <row r="2102" spans="1:1" x14ac:dyDescent="0.2">
      <c r="A2102" s="19"/>
    </row>
    <row r="2103" spans="1:1" x14ac:dyDescent="0.2">
      <c r="A2103" s="19"/>
    </row>
    <row r="2104" spans="1:1" x14ac:dyDescent="0.2">
      <c r="A2104" s="19"/>
    </row>
    <row r="2105" spans="1:1" x14ac:dyDescent="0.2">
      <c r="A2105" s="19"/>
    </row>
    <row r="2106" spans="1:1" x14ac:dyDescent="0.2">
      <c r="A2106" s="19"/>
    </row>
    <row r="2107" spans="1:1" x14ac:dyDescent="0.2">
      <c r="A2107" s="19"/>
    </row>
    <row r="2108" spans="1:1" x14ac:dyDescent="0.2">
      <c r="A2108" s="19"/>
    </row>
    <row r="2109" spans="1:1" x14ac:dyDescent="0.2">
      <c r="A2109" s="19"/>
    </row>
    <row r="2110" spans="1:1" x14ac:dyDescent="0.2">
      <c r="A2110" s="19"/>
    </row>
    <row r="2111" spans="1:1" x14ac:dyDescent="0.2">
      <c r="A2111" s="19"/>
    </row>
    <row r="2112" spans="1:1" x14ac:dyDescent="0.2">
      <c r="A2112" s="19"/>
    </row>
    <row r="2113" spans="1:1" x14ac:dyDescent="0.2">
      <c r="A2113" s="19"/>
    </row>
    <row r="2114" spans="1:1" x14ac:dyDescent="0.2">
      <c r="A2114" s="19"/>
    </row>
    <row r="2115" spans="1:1" x14ac:dyDescent="0.2">
      <c r="A2115" s="19"/>
    </row>
    <row r="2116" spans="1:1" x14ac:dyDescent="0.2">
      <c r="A2116" s="19"/>
    </row>
    <row r="2117" spans="1:1" x14ac:dyDescent="0.2">
      <c r="A2117" s="19"/>
    </row>
    <row r="2118" spans="1:1" x14ac:dyDescent="0.2">
      <c r="A2118" s="19"/>
    </row>
    <row r="2119" spans="1:1" x14ac:dyDescent="0.2">
      <c r="A2119" s="19"/>
    </row>
    <row r="2120" spans="1:1" x14ac:dyDescent="0.2">
      <c r="A2120" s="19"/>
    </row>
    <row r="2121" spans="1:1" x14ac:dyDescent="0.2">
      <c r="A2121" s="19"/>
    </row>
    <row r="2122" spans="1:1" x14ac:dyDescent="0.2">
      <c r="A2122" s="19"/>
    </row>
    <row r="2123" spans="1:1" x14ac:dyDescent="0.2">
      <c r="A2123" s="19"/>
    </row>
    <row r="2124" spans="1:1" x14ac:dyDescent="0.2">
      <c r="A2124" s="19"/>
    </row>
    <row r="2125" spans="1:1" x14ac:dyDescent="0.2">
      <c r="A2125" s="19"/>
    </row>
    <row r="2126" spans="1:1" x14ac:dyDescent="0.2">
      <c r="A2126" s="19"/>
    </row>
    <row r="2127" spans="1:1" x14ac:dyDescent="0.2">
      <c r="A2127" s="19"/>
    </row>
    <row r="2128" spans="1:1" x14ac:dyDescent="0.2">
      <c r="A2128" s="19"/>
    </row>
    <row r="2129" spans="1:1" x14ac:dyDescent="0.2">
      <c r="A2129" s="19"/>
    </row>
    <row r="2130" spans="1:1" x14ac:dyDescent="0.2">
      <c r="A2130" s="19"/>
    </row>
    <row r="2131" spans="1:1" x14ac:dyDescent="0.2">
      <c r="A2131" s="19"/>
    </row>
    <row r="2132" spans="1:1" x14ac:dyDescent="0.2">
      <c r="A2132" s="19"/>
    </row>
    <row r="2133" spans="1:1" x14ac:dyDescent="0.2">
      <c r="A2133" s="19"/>
    </row>
    <row r="2134" spans="1:1" x14ac:dyDescent="0.2">
      <c r="A2134" s="19"/>
    </row>
    <row r="2135" spans="1:1" x14ac:dyDescent="0.2">
      <c r="A2135" s="19"/>
    </row>
    <row r="2136" spans="1:1" x14ac:dyDescent="0.2">
      <c r="A2136" s="19"/>
    </row>
    <row r="2137" spans="1:1" x14ac:dyDescent="0.2">
      <c r="A2137" s="19"/>
    </row>
    <row r="2138" spans="1:1" x14ac:dyDescent="0.2">
      <c r="A2138" s="19"/>
    </row>
    <row r="2139" spans="1:1" x14ac:dyDescent="0.2">
      <c r="A2139" s="19"/>
    </row>
    <row r="2140" spans="1:1" x14ac:dyDescent="0.2">
      <c r="A2140" s="19"/>
    </row>
    <row r="2141" spans="1:1" x14ac:dyDescent="0.2">
      <c r="A2141" s="19"/>
    </row>
    <row r="2142" spans="1:1" x14ac:dyDescent="0.2">
      <c r="A2142" s="19"/>
    </row>
    <row r="2143" spans="1:1" x14ac:dyDescent="0.2">
      <c r="A2143" s="19"/>
    </row>
    <row r="2144" spans="1:1" x14ac:dyDescent="0.2">
      <c r="A2144" s="19"/>
    </row>
    <row r="2145" spans="1:1" x14ac:dyDescent="0.2">
      <c r="A2145" s="19"/>
    </row>
    <row r="2146" spans="1:1" x14ac:dyDescent="0.2">
      <c r="A2146" s="19"/>
    </row>
    <row r="2147" spans="1:1" x14ac:dyDescent="0.2">
      <c r="A2147" s="19"/>
    </row>
    <row r="2148" spans="1:1" x14ac:dyDescent="0.2">
      <c r="A2148" s="19"/>
    </row>
    <row r="2149" spans="1:1" x14ac:dyDescent="0.2">
      <c r="A2149" s="19"/>
    </row>
    <row r="2150" spans="1:1" x14ac:dyDescent="0.2">
      <c r="A2150" s="19"/>
    </row>
    <row r="2151" spans="1:1" x14ac:dyDescent="0.2">
      <c r="A2151" s="19"/>
    </row>
    <row r="2152" spans="1:1" x14ac:dyDescent="0.2">
      <c r="A2152" s="19"/>
    </row>
    <row r="2153" spans="1:1" x14ac:dyDescent="0.2">
      <c r="A2153" s="19"/>
    </row>
    <row r="2154" spans="1:1" x14ac:dyDescent="0.2">
      <c r="A2154" s="19"/>
    </row>
    <row r="2155" spans="1:1" x14ac:dyDescent="0.2">
      <c r="A2155" s="19"/>
    </row>
    <row r="2156" spans="1:1" x14ac:dyDescent="0.2">
      <c r="A2156" s="19"/>
    </row>
    <row r="2157" spans="1:1" x14ac:dyDescent="0.2">
      <c r="A2157" s="19"/>
    </row>
    <row r="2158" spans="1:1" x14ac:dyDescent="0.2">
      <c r="A2158" s="19"/>
    </row>
    <row r="2159" spans="1:1" x14ac:dyDescent="0.2">
      <c r="A2159" s="19"/>
    </row>
    <row r="2160" spans="1:1" x14ac:dyDescent="0.2">
      <c r="A2160" s="19"/>
    </row>
    <row r="2161" spans="1:1" x14ac:dyDescent="0.2">
      <c r="A2161" s="19"/>
    </row>
    <row r="2162" spans="1:1" x14ac:dyDescent="0.2">
      <c r="A2162" s="19"/>
    </row>
    <row r="2163" spans="1:1" x14ac:dyDescent="0.2">
      <c r="A2163" s="19"/>
    </row>
    <row r="2164" spans="1:1" x14ac:dyDescent="0.2">
      <c r="A2164" s="19"/>
    </row>
    <row r="2165" spans="1:1" x14ac:dyDescent="0.2">
      <c r="A2165" s="19"/>
    </row>
    <row r="2166" spans="1:1" x14ac:dyDescent="0.2">
      <c r="A2166" s="19"/>
    </row>
    <row r="2167" spans="1:1" x14ac:dyDescent="0.2">
      <c r="A2167" s="19"/>
    </row>
    <row r="2168" spans="1:1" x14ac:dyDescent="0.2">
      <c r="A2168" s="19"/>
    </row>
    <row r="2169" spans="1:1" x14ac:dyDescent="0.2">
      <c r="A2169" s="19"/>
    </row>
    <row r="2170" spans="1:1" x14ac:dyDescent="0.2">
      <c r="A2170" s="19"/>
    </row>
    <row r="2171" spans="1:1" x14ac:dyDescent="0.2">
      <c r="A2171" s="19"/>
    </row>
    <row r="2172" spans="1:1" x14ac:dyDescent="0.2">
      <c r="A2172" s="19"/>
    </row>
    <row r="2173" spans="1:1" x14ac:dyDescent="0.2">
      <c r="A2173" s="19"/>
    </row>
    <row r="2174" spans="1:1" x14ac:dyDescent="0.2">
      <c r="A2174" s="19"/>
    </row>
    <row r="2175" spans="1:1" x14ac:dyDescent="0.2">
      <c r="A2175" s="19"/>
    </row>
    <row r="2176" spans="1:1" x14ac:dyDescent="0.2">
      <c r="A2176" s="19"/>
    </row>
    <row r="2177" spans="1:1" x14ac:dyDescent="0.2">
      <c r="A2177" s="19"/>
    </row>
    <row r="2178" spans="1:1" x14ac:dyDescent="0.2">
      <c r="A2178" s="19"/>
    </row>
    <row r="2179" spans="1:1" x14ac:dyDescent="0.2">
      <c r="A2179" s="19"/>
    </row>
    <row r="2180" spans="1:1" x14ac:dyDescent="0.2">
      <c r="A2180" s="19"/>
    </row>
    <row r="2181" spans="1:1" x14ac:dyDescent="0.2">
      <c r="A2181" s="19"/>
    </row>
    <row r="2182" spans="1:1" x14ac:dyDescent="0.2">
      <c r="A2182" s="19"/>
    </row>
    <row r="2183" spans="1:1" x14ac:dyDescent="0.2">
      <c r="A2183" s="19"/>
    </row>
    <row r="2184" spans="1:1" x14ac:dyDescent="0.2">
      <c r="A2184" s="19"/>
    </row>
    <row r="2185" spans="1:1" x14ac:dyDescent="0.2">
      <c r="A2185" s="19"/>
    </row>
    <row r="2186" spans="1:1" x14ac:dyDescent="0.2">
      <c r="A2186" s="19"/>
    </row>
    <row r="2187" spans="1:1" x14ac:dyDescent="0.2">
      <c r="A2187" s="19"/>
    </row>
    <row r="2188" spans="1:1" x14ac:dyDescent="0.2">
      <c r="A2188" s="19"/>
    </row>
    <row r="2189" spans="1:1" x14ac:dyDescent="0.2">
      <c r="A2189" s="19"/>
    </row>
    <row r="2190" spans="1:1" x14ac:dyDescent="0.2">
      <c r="A2190" s="19"/>
    </row>
    <row r="2191" spans="1:1" x14ac:dyDescent="0.2">
      <c r="A2191" s="19"/>
    </row>
    <row r="2192" spans="1:1" x14ac:dyDescent="0.2">
      <c r="A2192" s="19"/>
    </row>
    <row r="2193" spans="1:1" x14ac:dyDescent="0.2">
      <c r="A2193" s="19"/>
    </row>
    <row r="2194" spans="1:1" x14ac:dyDescent="0.2">
      <c r="A2194" s="19"/>
    </row>
    <row r="2195" spans="1:1" x14ac:dyDescent="0.2">
      <c r="A2195" s="19"/>
    </row>
    <row r="2196" spans="1:1" x14ac:dyDescent="0.2">
      <c r="A2196" s="19"/>
    </row>
    <row r="2197" spans="1:1" x14ac:dyDescent="0.2">
      <c r="A2197" s="19"/>
    </row>
    <row r="2198" spans="1:1" x14ac:dyDescent="0.2">
      <c r="A2198" s="19"/>
    </row>
    <row r="2199" spans="1:1" x14ac:dyDescent="0.2">
      <c r="A2199" s="19"/>
    </row>
    <row r="2200" spans="1:1" x14ac:dyDescent="0.2">
      <c r="A2200" s="19"/>
    </row>
    <row r="2201" spans="1:1" x14ac:dyDescent="0.2">
      <c r="A2201" s="19"/>
    </row>
    <row r="2202" spans="1:1" x14ac:dyDescent="0.2">
      <c r="A2202" s="19"/>
    </row>
    <row r="2203" spans="1:1" x14ac:dyDescent="0.2">
      <c r="A2203" s="19"/>
    </row>
    <row r="2204" spans="1:1" x14ac:dyDescent="0.2">
      <c r="A2204" s="19"/>
    </row>
    <row r="2205" spans="1:1" x14ac:dyDescent="0.2">
      <c r="A2205" s="19"/>
    </row>
    <row r="2206" spans="1:1" x14ac:dyDescent="0.2">
      <c r="A2206" s="19"/>
    </row>
    <row r="2207" spans="1:1" x14ac:dyDescent="0.2">
      <c r="A2207" s="19"/>
    </row>
    <row r="2208" spans="1:1" x14ac:dyDescent="0.2">
      <c r="A2208" s="19"/>
    </row>
    <row r="2209" spans="1:1" x14ac:dyDescent="0.2">
      <c r="A2209" s="19"/>
    </row>
    <row r="2210" spans="1:1" x14ac:dyDescent="0.2">
      <c r="A2210" s="19"/>
    </row>
    <row r="2211" spans="1:1" x14ac:dyDescent="0.2">
      <c r="A2211" s="19"/>
    </row>
    <row r="2212" spans="1:1" x14ac:dyDescent="0.2">
      <c r="A2212" s="19"/>
    </row>
    <row r="2213" spans="1:1" x14ac:dyDescent="0.2">
      <c r="A2213" s="19"/>
    </row>
    <row r="2214" spans="1:1" x14ac:dyDescent="0.2">
      <c r="A2214" s="19"/>
    </row>
    <row r="2215" spans="1:1" x14ac:dyDescent="0.2">
      <c r="A2215" s="19"/>
    </row>
    <row r="2216" spans="1:1" x14ac:dyDescent="0.2">
      <c r="A2216" s="19"/>
    </row>
    <row r="2217" spans="1:1" x14ac:dyDescent="0.2">
      <c r="A2217" s="19"/>
    </row>
    <row r="2218" spans="1:1" x14ac:dyDescent="0.2">
      <c r="A2218" s="19"/>
    </row>
    <row r="2219" spans="1:1" x14ac:dyDescent="0.2">
      <c r="A2219" s="19"/>
    </row>
    <row r="2220" spans="1:1" x14ac:dyDescent="0.2">
      <c r="A2220" s="19"/>
    </row>
    <row r="2221" spans="1:1" x14ac:dyDescent="0.2">
      <c r="A2221" s="19"/>
    </row>
    <row r="2222" spans="1:1" x14ac:dyDescent="0.2">
      <c r="A2222" s="19"/>
    </row>
    <row r="2223" spans="1:1" x14ac:dyDescent="0.2">
      <c r="A2223" s="19"/>
    </row>
    <row r="2224" spans="1:1" x14ac:dyDescent="0.2">
      <c r="A2224" s="19"/>
    </row>
    <row r="2225" spans="1:1" x14ac:dyDescent="0.2">
      <c r="A2225" s="19"/>
    </row>
    <row r="2226" spans="1:1" x14ac:dyDescent="0.2">
      <c r="A2226" s="19"/>
    </row>
    <row r="2227" spans="1:1" x14ac:dyDescent="0.2">
      <c r="A2227" s="19"/>
    </row>
    <row r="2228" spans="1:1" x14ac:dyDescent="0.2">
      <c r="A2228" s="19"/>
    </row>
    <row r="2229" spans="1:1" x14ac:dyDescent="0.2">
      <c r="A2229" s="19"/>
    </row>
    <row r="2230" spans="1:1" x14ac:dyDescent="0.2">
      <c r="A2230" s="19"/>
    </row>
    <row r="2231" spans="1:1" x14ac:dyDescent="0.2">
      <c r="A2231" s="19"/>
    </row>
    <row r="2232" spans="1:1" x14ac:dyDescent="0.2">
      <c r="A2232" s="19"/>
    </row>
    <row r="2233" spans="1:1" x14ac:dyDescent="0.2">
      <c r="A2233" s="19"/>
    </row>
    <row r="2234" spans="1:1" x14ac:dyDescent="0.2">
      <c r="A2234" s="19"/>
    </row>
    <row r="2235" spans="1:1" x14ac:dyDescent="0.2">
      <c r="A2235" s="19"/>
    </row>
    <row r="2236" spans="1:1" x14ac:dyDescent="0.2">
      <c r="A2236" s="19"/>
    </row>
    <row r="2237" spans="1:1" x14ac:dyDescent="0.2">
      <c r="A2237" s="19"/>
    </row>
    <row r="2238" spans="1:1" x14ac:dyDescent="0.2">
      <c r="A2238" s="19"/>
    </row>
    <row r="2239" spans="1:1" x14ac:dyDescent="0.2">
      <c r="A2239" s="19"/>
    </row>
    <row r="2240" spans="1:1" x14ac:dyDescent="0.2">
      <c r="A2240" s="19"/>
    </row>
    <row r="2241" spans="1:1" x14ac:dyDescent="0.2">
      <c r="A2241" s="19"/>
    </row>
    <row r="2242" spans="1:1" x14ac:dyDescent="0.2">
      <c r="A2242" s="19"/>
    </row>
    <row r="2243" spans="1:1" x14ac:dyDescent="0.2">
      <c r="A2243" s="19"/>
    </row>
    <row r="2244" spans="1:1" x14ac:dyDescent="0.2">
      <c r="A2244" s="19"/>
    </row>
    <row r="2245" spans="1:1" x14ac:dyDescent="0.2">
      <c r="A2245" s="19"/>
    </row>
    <row r="2246" spans="1:1" x14ac:dyDescent="0.2">
      <c r="A2246" s="19"/>
    </row>
    <row r="2247" spans="1:1" x14ac:dyDescent="0.2">
      <c r="A2247" s="19"/>
    </row>
    <row r="2248" spans="1:1" x14ac:dyDescent="0.2">
      <c r="A2248" s="19"/>
    </row>
    <row r="2249" spans="1:1" x14ac:dyDescent="0.2">
      <c r="A2249" s="19"/>
    </row>
    <row r="2250" spans="1:1" x14ac:dyDescent="0.2">
      <c r="A2250" s="19"/>
    </row>
    <row r="2251" spans="1:1" x14ac:dyDescent="0.2">
      <c r="A2251" s="19"/>
    </row>
    <row r="2252" spans="1:1" x14ac:dyDescent="0.2">
      <c r="A2252" s="19"/>
    </row>
    <row r="2253" spans="1:1" x14ac:dyDescent="0.2">
      <c r="A2253" s="19"/>
    </row>
    <row r="2254" spans="1:1" x14ac:dyDescent="0.2">
      <c r="A2254" s="19"/>
    </row>
    <row r="2255" spans="1:1" x14ac:dyDescent="0.2">
      <c r="A2255" s="19"/>
    </row>
    <row r="2256" spans="1:1" x14ac:dyDescent="0.2">
      <c r="A2256" s="19"/>
    </row>
    <row r="2257" spans="1:1" x14ac:dyDescent="0.2">
      <c r="A2257" s="19"/>
    </row>
    <row r="2258" spans="1:1" x14ac:dyDescent="0.2">
      <c r="A2258" s="19"/>
    </row>
    <row r="2259" spans="1:1" x14ac:dyDescent="0.2">
      <c r="A2259" s="19"/>
    </row>
    <row r="2260" spans="1:1" x14ac:dyDescent="0.2">
      <c r="A2260" s="19"/>
    </row>
    <row r="2261" spans="1:1" x14ac:dyDescent="0.2">
      <c r="A2261" s="19"/>
    </row>
    <row r="2262" spans="1:1" x14ac:dyDescent="0.2">
      <c r="A2262" s="19"/>
    </row>
    <row r="2263" spans="1:1" x14ac:dyDescent="0.2">
      <c r="A2263" s="19"/>
    </row>
    <row r="2264" spans="1:1" x14ac:dyDescent="0.2">
      <c r="A2264" s="19"/>
    </row>
    <row r="2265" spans="1:1" x14ac:dyDescent="0.2">
      <c r="A2265" s="19"/>
    </row>
    <row r="2266" spans="1:1" x14ac:dyDescent="0.2">
      <c r="A2266" s="19"/>
    </row>
    <row r="2267" spans="1:1" x14ac:dyDescent="0.2">
      <c r="A2267" s="19"/>
    </row>
    <row r="2268" spans="1:1" x14ac:dyDescent="0.2">
      <c r="A2268" s="19"/>
    </row>
    <row r="2269" spans="1:1" x14ac:dyDescent="0.2">
      <c r="A2269" s="19"/>
    </row>
    <row r="2270" spans="1:1" x14ac:dyDescent="0.2">
      <c r="A2270" s="19"/>
    </row>
    <row r="2271" spans="1:1" x14ac:dyDescent="0.2">
      <c r="A2271" s="19"/>
    </row>
    <row r="2272" spans="1:1" x14ac:dyDescent="0.2">
      <c r="A2272" s="19"/>
    </row>
    <row r="2273" spans="1:1" x14ac:dyDescent="0.2">
      <c r="A2273" s="19"/>
    </row>
    <row r="2274" spans="1:1" x14ac:dyDescent="0.2">
      <c r="A2274" s="19"/>
    </row>
    <row r="2275" spans="1:1" x14ac:dyDescent="0.2">
      <c r="A2275" s="19"/>
    </row>
    <row r="2276" spans="1:1" x14ac:dyDescent="0.2">
      <c r="A2276" s="19"/>
    </row>
    <row r="2277" spans="1:1" x14ac:dyDescent="0.2">
      <c r="A2277" s="19"/>
    </row>
    <row r="2278" spans="1:1" x14ac:dyDescent="0.2">
      <c r="A2278" s="19"/>
    </row>
    <row r="2279" spans="1:1" x14ac:dyDescent="0.2">
      <c r="A2279" s="19"/>
    </row>
    <row r="2280" spans="1:1" x14ac:dyDescent="0.2">
      <c r="A2280" s="19"/>
    </row>
    <row r="2281" spans="1:1" x14ac:dyDescent="0.2">
      <c r="A2281" s="19"/>
    </row>
    <row r="2282" spans="1:1" x14ac:dyDescent="0.2">
      <c r="A2282" s="19"/>
    </row>
    <row r="2283" spans="1:1" x14ac:dyDescent="0.2">
      <c r="A2283" s="19"/>
    </row>
    <row r="2284" spans="1:1" x14ac:dyDescent="0.2">
      <c r="A2284" s="19"/>
    </row>
    <row r="2285" spans="1:1" x14ac:dyDescent="0.2">
      <c r="A2285" s="19"/>
    </row>
    <row r="2286" spans="1:1" x14ac:dyDescent="0.2">
      <c r="A2286" s="19"/>
    </row>
    <row r="2287" spans="1:1" x14ac:dyDescent="0.2">
      <c r="A2287" s="19"/>
    </row>
    <row r="2288" spans="1:1" x14ac:dyDescent="0.2">
      <c r="A2288" s="19"/>
    </row>
    <row r="2289" spans="1:1" x14ac:dyDescent="0.2">
      <c r="A2289" s="19"/>
    </row>
    <row r="2290" spans="1:1" x14ac:dyDescent="0.2">
      <c r="A2290" s="19"/>
    </row>
    <row r="2291" spans="1:1" x14ac:dyDescent="0.2">
      <c r="A2291" s="19"/>
    </row>
    <row r="2292" spans="1:1" x14ac:dyDescent="0.2">
      <c r="A2292" s="19"/>
    </row>
    <row r="2293" spans="1:1" x14ac:dyDescent="0.2">
      <c r="A2293" s="19"/>
    </row>
    <row r="2294" spans="1:1" x14ac:dyDescent="0.2">
      <c r="A2294" s="19"/>
    </row>
    <row r="2295" spans="1:1" x14ac:dyDescent="0.2">
      <c r="A2295" s="19"/>
    </row>
    <row r="2296" spans="1:1" x14ac:dyDescent="0.2">
      <c r="A2296" s="19"/>
    </row>
    <row r="2297" spans="1:1" x14ac:dyDescent="0.2">
      <c r="A2297" s="19"/>
    </row>
    <row r="2298" spans="1:1" x14ac:dyDescent="0.2">
      <c r="A2298" s="19"/>
    </row>
    <row r="2299" spans="1:1" x14ac:dyDescent="0.2">
      <c r="A2299" s="19"/>
    </row>
    <row r="2300" spans="1:1" x14ac:dyDescent="0.2">
      <c r="A2300" s="19"/>
    </row>
    <row r="2301" spans="1:1" x14ac:dyDescent="0.2">
      <c r="A2301" s="19"/>
    </row>
    <row r="2302" spans="1:1" x14ac:dyDescent="0.2">
      <c r="A2302" s="19"/>
    </row>
    <row r="2303" spans="1:1" x14ac:dyDescent="0.2">
      <c r="A2303" s="19"/>
    </row>
    <row r="2304" spans="1:1" x14ac:dyDescent="0.2">
      <c r="A2304" s="19"/>
    </row>
    <row r="2305" spans="1:1" x14ac:dyDescent="0.2">
      <c r="A2305" s="19"/>
    </row>
    <row r="2306" spans="1:1" x14ac:dyDescent="0.2">
      <c r="A2306" s="19"/>
    </row>
    <row r="2307" spans="1:1" x14ac:dyDescent="0.2">
      <c r="A2307" s="19"/>
    </row>
    <row r="2308" spans="1:1" x14ac:dyDescent="0.2">
      <c r="A2308" s="19"/>
    </row>
    <row r="2309" spans="1:1" x14ac:dyDescent="0.2">
      <c r="A2309" s="19"/>
    </row>
    <row r="2310" spans="1:1" x14ac:dyDescent="0.2">
      <c r="A2310" s="19"/>
    </row>
    <row r="2311" spans="1:1" x14ac:dyDescent="0.2">
      <c r="A2311" s="19"/>
    </row>
    <row r="2312" spans="1:1" x14ac:dyDescent="0.2">
      <c r="A2312" s="19"/>
    </row>
    <row r="2313" spans="1:1" x14ac:dyDescent="0.2">
      <c r="A2313" s="19"/>
    </row>
    <row r="2314" spans="1:1" x14ac:dyDescent="0.2">
      <c r="A2314" s="19"/>
    </row>
    <row r="2315" spans="1:1" x14ac:dyDescent="0.2">
      <c r="A2315" s="19"/>
    </row>
    <row r="2316" spans="1:1" x14ac:dyDescent="0.2">
      <c r="A2316" s="19"/>
    </row>
    <row r="2317" spans="1:1" x14ac:dyDescent="0.2">
      <c r="A2317" s="19"/>
    </row>
    <row r="2318" spans="1:1" x14ac:dyDescent="0.2">
      <c r="A2318" s="19"/>
    </row>
    <row r="2319" spans="1:1" x14ac:dyDescent="0.2">
      <c r="A2319" s="19"/>
    </row>
    <row r="2320" spans="1:1" x14ac:dyDescent="0.2">
      <c r="A2320" s="19"/>
    </row>
    <row r="2321" spans="1:1" x14ac:dyDescent="0.2">
      <c r="A2321" s="19"/>
    </row>
    <row r="2322" spans="1:1" x14ac:dyDescent="0.2">
      <c r="A2322" s="19"/>
    </row>
    <row r="2323" spans="1:1" x14ac:dyDescent="0.2">
      <c r="A2323" s="19"/>
    </row>
    <row r="2324" spans="1:1" x14ac:dyDescent="0.2">
      <c r="A2324" s="19"/>
    </row>
    <row r="2325" spans="1:1" x14ac:dyDescent="0.2">
      <c r="A2325" s="19"/>
    </row>
    <row r="2326" spans="1:1" x14ac:dyDescent="0.2">
      <c r="A2326" s="19"/>
    </row>
    <row r="2327" spans="1:1" x14ac:dyDescent="0.2">
      <c r="A2327" s="19"/>
    </row>
    <row r="2328" spans="1:1" x14ac:dyDescent="0.2">
      <c r="A2328" s="19"/>
    </row>
    <row r="2329" spans="1:1" x14ac:dyDescent="0.2">
      <c r="A2329" s="19"/>
    </row>
    <row r="2330" spans="1:1" x14ac:dyDescent="0.2">
      <c r="A2330" s="19"/>
    </row>
    <row r="2331" spans="1:1" x14ac:dyDescent="0.2">
      <c r="A2331" s="19"/>
    </row>
    <row r="2332" spans="1:1" x14ac:dyDescent="0.2">
      <c r="A2332" s="19"/>
    </row>
    <row r="2333" spans="1:1" x14ac:dyDescent="0.2">
      <c r="A2333" s="19"/>
    </row>
    <row r="2334" spans="1:1" x14ac:dyDescent="0.2">
      <c r="A2334" s="19"/>
    </row>
    <row r="2335" spans="1:1" x14ac:dyDescent="0.2">
      <c r="A2335" s="19"/>
    </row>
    <row r="2336" spans="1:1" x14ac:dyDescent="0.2">
      <c r="A2336" s="19"/>
    </row>
    <row r="2337" spans="1:1" x14ac:dyDescent="0.2">
      <c r="A2337" s="19"/>
    </row>
    <row r="2338" spans="1:1" x14ac:dyDescent="0.2">
      <c r="A2338" s="19"/>
    </row>
    <row r="2339" spans="1:1" x14ac:dyDescent="0.2">
      <c r="A2339" s="19"/>
    </row>
    <row r="2340" spans="1:1" x14ac:dyDescent="0.2">
      <c r="A2340" s="19"/>
    </row>
    <row r="2341" spans="1:1" x14ac:dyDescent="0.2">
      <c r="A2341" s="19"/>
    </row>
    <row r="2342" spans="1:1" x14ac:dyDescent="0.2">
      <c r="A2342" s="19"/>
    </row>
    <row r="2343" spans="1:1" x14ac:dyDescent="0.2">
      <c r="A2343" s="19"/>
    </row>
    <row r="2344" spans="1:1" x14ac:dyDescent="0.2">
      <c r="A2344" s="19"/>
    </row>
    <row r="2345" spans="1:1" x14ac:dyDescent="0.2">
      <c r="A2345" s="19"/>
    </row>
    <row r="2346" spans="1:1" x14ac:dyDescent="0.2">
      <c r="A2346" s="19"/>
    </row>
    <row r="2347" spans="1:1" x14ac:dyDescent="0.2">
      <c r="A2347" s="19"/>
    </row>
    <row r="2348" spans="1:1" x14ac:dyDescent="0.2">
      <c r="A2348" s="19"/>
    </row>
    <row r="2349" spans="1:1" x14ac:dyDescent="0.2">
      <c r="A2349" s="19"/>
    </row>
    <row r="2350" spans="1:1" x14ac:dyDescent="0.2">
      <c r="A2350" s="19"/>
    </row>
    <row r="2351" spans="1:1" x14ac:dyDescent="0.2">
      <c r="A2351" s="19"/>
    </row>
    <row r="2352" spans="1:1" x14ac:dyDescent="0.2">
      <c r="A2352" s="19"/>
    </row>
    <row r="2353" spans="1:1" x14ac:dyDescent="0.2">
      <c r="A2353" s="19"/>
    </row>
    <row r="2354" spans="1:1" x14ac:dyDescent="0.2">
      <c r="A2354" s="19"/>
    </row>
    <row r="2355" spans="1:1" x14ac:dyDescent="0.2">
      <c r="A2355" s="19"/>
    </row>
    <row r="2356" spans="1:1" x14ac:dyDescent="0.2">
      <c r="A2356" s="19"/>
    </row>
    <row r="2357" spans="1:1" x14ac:dyDescent="0.2">
      <c r="A2357" s="19"/>
    </row>
    <row r="2358" spans="1:1" x14ac:dyDescent="0.2">
      <c r="A2358" s="19"/>
    </row>
    <row r="2359" spans="1:1" x14ac:dyDescent="0.2">
      <c r="A2359" s="19"/>
    </row>
    <row r="2360" spans="1:1" x14ac:dyDescent="0.2">
      <c r="A2360" s="19"/>
    </row>
    <row r="2361" spans="1:1" x14ac:dyDescent="0.2">
      <c r="A2361" s="19"/>
    </row>
    <row r="2362" spans="1:1" x14ac:dyDescent="0.2">
      <c r="A2362" s="19"/>
    </row>
    <row r="2363" spans="1:1" x14ac:dyDescent="0.2">
      <c r="A2363" s="19"/>
    </row>
    <row r="2364" spans="1:1" x14ac:dyDescent="0.2">
      <c r="A2364" s="19"/>
    </row>
    <row r="2365" spans="1:1" x14ac:dyDescent="0.2">
      <c r="A2365" s="19"/>
    </row>
    <row r="2366" spans="1:1" x14ac:dyDescent="0.2">
      <c r="A2366" s="19"/>
    </row>
    <row r="2367" spans="1:1" x14ac:dyDescent="0.2">
      <c r="A2367" s="19"/>
    </row>
    <row r="2368" spans="1:1" x14ac:dyDescent="0.2">
      <c r="A2368" s="19"/>
    </row>
    <row r="2369" spans="1:1" x14ac:dyDescent="0.2">
      <c r="A2369" s="19"/>
    </row>
    <row r="2370" spans="1:1" x14ac:dyDescent="0.2">
      <c r="A2370" s="19"/>
    </row>
    <row r="2371" spans="1:1" x14ac:dyDescent="0.2">
      <c r="A2371" s="19"/>
    </row>
    <row r="2372" spans="1:1" x14ac:dyDescent="0.2">
      <c r="A2372" s="19"/>
    </row>
    <row r="2373" spans="1:1" x14ac:dyDescent="0.2">
      <c r="A2373" s="19"/>
    </row>
    <row r="2374" spans="1:1" x14ac:dyDescent="0.2">
      <c r="A2374" s="19"/>
    </row>
    <row r="2375" spans="1:1" x14ac:dyDescent="0.2">
      <c r="A2375" s="19"/>
    </row>
    <row r="2376" spans="1:1" x14ac:dyDescent="0.2">
      <c r="A2376" s="19"/>
    </row>
    <row r="2377" spans="1:1" x14ac:dyDescent="0.2">
      <c r="A2377" s="19"/>
    </row>
    <row r="2378" spans="1:1" x14ac:dyDescent="0.2">
      <c r="A2378" s="19"/>
    </row>
    <row r="2379" spans="1:1" x14ac:dyDescent="0.2">
      <c r="A2379" s="19"/>
    </row>
    <row r="2380" spans="1:1" x14ac:dyDescent="0.2">
      <c r="A2380" s="19"/>
    </row>
    <row r="2381" spans="1:1" x14ac:dyDescent="0.2">
      <c r="A2381" s="19"/>
    </row>
    <row r="2382" spans="1:1" x14ac:dyDescent="0.2">
      <c r="A2382" s="19"/>
    </row>
    <row r="2383" spans="1:1" x14ac:dyDescent="0.2">
      <c r="A2383" s="19"/>
    </row>
    <row r="2384" spans="1:1" x14ac:dyDescent="0.2">
      <c r="A2384" s="19"/>
    </row>
    <row r="2385" spans="1:1" x14ac:dyDescent="0.2">
      <c r="A2385" s="19"/>
    </row>
    <row r="2386" spans="1:1" x14ac:dyDescent="0.2">
      <c r="A2386" s="19"/>
    </row>
    <row r="2387" spans="1:1" x14ac:dyDescent="0.2">
      <c r="A2387" s="19"/>
    </row>
    <row r="2388" spans="1:1" x14ac:dyDescent="0.2">
      <c r="A2388" s="19"/>
    </row>
    <row r="2389" spans="1:1" x14ac:dyDescent="0.2">
      <c r="A2389" s="19"/>
    </row>
    <row r="2390" spans="1:1" x14ac:dyDescent="0.2">
      <c r="A2390" s="19"/>
    </row>
    <row r="2391" spans="1:1" x14ac:dyDescent="0.2">
      <c r="A2391" s="19"/>
    </row>
    <row r="2392" spans="1:1" x14ac:dyDescent="0.2">
      <c r="A2392" s="19"/>
    </row>
    <row r="2393" spans="1:1" x14ac:dyDescent="0.2">
      <c r="A2393" s="19"/>
    </row>
    <row r="2394" spans="1:1" x14ac:dyDescent="0.2">
      <c r="A2394" s="19"/>
    </row>
    <row r="2395" spans="1:1" x14ac:dyDescent="0.2">
      <c r="A2395" s="19"/>
    </row>
    <row r="2396" spans="1:1" x14ac:dyDescent="0.2">
      <c r="A2396" s="19"/>
    </row>
    <row r="2397" spans="1:1" x14ac:dyDescent="0.2">
      <c r="A2397" s="19"/>
    </row>
    <row r="2398" spans="1:1" x14ac:dyDescent="0.2">
      <c r="A2398" s="19"/>
    </row>
    <row r="2399" spans="1:1" x14ac:dyDescent="0.2">
      <c r="A2399" s="19"/>
    </row>
    <row r="2400" spans="1:1" x14ac:dyDescent="0.2">
      <c r="A2400" s="19"/>
    </row>
    <row r="2401" spans="1:1" x14ac:dyDescent="0.2">
      <c r="A2401" s="19"/>
    </row>
    <row r="2402" spans="1:1" x14ac:dyDescent="0.2">
      <c r="A2402" s="19"/>
    </row>
    <row r="2403" spans="1:1" x14ac:dyDescent="0.2">
      <c r="A2403" s="19"/>
    </row>
    <row r="2404" spans="1:1" x14ac:dyDescent="0.2">
      <c r="A2404" s="19"/>
    </row>
    <row r="2405" spans="1:1" x14ac:dyDescent="0.2">
      <c r="A2405" s="19"/>
    </row>
    <row r="2406" spans="1:1" x14ac:dyDescent="0.2">
      <c r="A2406" s="19"/>
    </row>
    <row r="2407" spans="1:1" x14ac:dyDescent="0.2">
      <c r="A2407" s="19"/>
    </row>
    <row r="2408" spans="1:1" x14ac:dyDescent="0.2">
      <c r="A2408" s="19"/>
    </row>
    <row r="2409" spans="1:1" x14ac:dyDescent="0.2">
      <c r="A2409" s="19"/>
    </row>
    <row r="2410" spans="1:1" x14ac:dyDescent="0.2">
      <c r="A2410" s="19"/>
    </row>
    <row r="2411" spans="1:1" x14ac:dyDescent="0.2">
      <c r="A2411" s="19"/>
    </row>
    <row r="2412" spans="1:1" x14ac:dyDescent="0.2">
      <c r="A2412" s="19"/>
    </row>
    <row r="2413" spans="1:1" x14ac:dyDescent="0.2">
      <c r="A2413" s="19"/>
    </row>
    <row r="2414" spans="1:1" x14ac:dyDescent="0.2">
      <c r="A2414" s="19"/>
    </row>
    <row r="2415" spans="1:1" x14ac:dyDescent="0.2">
      <c r="A2415" s="19"/>
    </row>
    <row r="2416" spans="1:1" x14ac:dyDescent="0.2">
      <c r="A2416" s="19"/>
    </row>
    <row r="2417" spans="1:1" x14ac:dyDescent="0.2">
      <c r="A2417" s="19"/>
    </row>
    <row r="2418" spans="1:1" x14ac:dyDescent="0.2">
      <c r="A2418" s="19"/>
    </row>
    <row r="2419" spans="1:1" x14ac:dyDescent="0.2">
      <c r="A2419" s="19"/>
    </row>
    <row r="2420" spans="1:1" x14ac:dyDescent="0.2">
      <c r="A2420" s="19"/>
    </row>
    <row r="2421" spans="1:1" x14ac:dyDescent="0.2">
      <c r="A2421" s="19"/>
    </row>
    <row r="2422" spans="1:1" x14ac:dyDescent="0.2">
      <c r="A2422" s="19"/>
    </row>
    <row r="2423" spans="1:1" x14ac:dyDescent="0.2">
      <c r="A2423" s="19"/>
    </row>
    <row r="2424" spans="1:1" x14ac:dyDescent="0.2">
      <c r="A2424" s="19"/>
    </row>
    <row r="2425" spans="1:1" x14ac:dyDescent="0.2">
      <c r="A2425" s="19"/>
    </row>
    <row r="2426" spans="1:1" x14ac:dyDescent="0.2">
      <c r="A2426" s="19"/>
    </row>
    <row r="2427" spans="1:1" x14ac:dyDescent="0.2">
      <c r="A2427" s="19"/>
    </row>
    <row r="2428" spans="1:1" x14ac:dyDescent="0.2">
      <c r="A2428" s="19"/>
    </row>
    <row r="2429" spans="1:1" x14ac:dyDescent="0.2">
      <c r="A2429" s="19"/>
    </row>
    <row r="2430" spans="1:1" x14ac:dyDescent="0.2">
      <c r="A2430" s="19"/>
    </row>
    <row r="2431" spans="1:1" x14ac:dyDescent="0.2">
      <c r="A2431" s="19"/>
    </row>
    <row r="2432" spans="1:1" x14ac:dyDescent="0.2">
      <c r="A2432" s="19"/>
    </row>
    <row r="2433" spans="1:1" x14ac:dyDescent="0.2">
      <c r="A2433" s="19"/>
    </row>
    <row r="2434" spans="1:1" x14ac:dyDescent="0.2">
      <c r="A2434" s="19"/>
    </row>
    <row r="2435" spans="1:1" x14ac:dyDescent="0.2">
      <c r="A2435" s="19"/>
    </row>
    <row r="2436" spans="1:1" x14ac:dyDescent="0.2">
      <c r="A2436" s="19"/>
    </row>
    <row r="2437" spans="1:1" x14ac:dyDescent="0.2">
      <c r="A2437" s="19"/>
    </row>
    <row r="2438" spans="1:1" x14ac:dyDescent="0.2">
      <c r="A2438" s="19"/>
    </row>
    <row r="2439" spans="1:1" x14ac:dyDescent="0.2">
      <c r="A2439" s="19"/>
    </row>
    <row r="2440" spans="1:1" x14ac:dyDescent="0.2">
      <c r="A2440" s="19"/>
    </row>
    <row r="2441" spans="1:1" x14ac:dyDescent="0.2">
      <c r="A2441" s="19"/>
    </row>
    <row r="2442" spans="1:1" x14ac:dyDescent="0.2">
      <c r="A2442" s="19"/>
    </row>
    <row r="2443" spans="1:1" x14ac:dyDescent="0.2">
      <c r="A2443" s="19"/>
    </row>
    <row r="2444" spans="1:1" x14ac:dyDescent="0.2">
      <c r="A2444" s="19"/>
    </row>
    <row r="2445" spans="1:1" x14ac:dyDescent="0.2">
      <c r="A2445" s="19"/>
    </row>
    <row r="2446" spans="1:1" x14ac:dyDescent="0.2">
      <c r="A2446" s="19"/>
    </row>
    <row r="2447" spans="1:1" x14ac:dyDescent="0.2">
      <c r="A2447" s="19"/>
    </row>
    <row r="2448" spans="1:1" x14ac:dyDescent="0.2">
      <c r="A2448" s="19"/>
    </row>
    <row r="2449" spans="1:1" x14ac:dyDescent="0.2">
      <c r="A2449" s="19"/>
    </row>
    <row r="2450" spans="1:1" x14ac:dyDescent="0.2">
      <c r="A2450" s="19"/>
    </row>
    <row r="2451" spans="1:1" x14ac:dyDescent="0.2">
      <c r="A2451" s="19"/>
    </row>
    <row r="2452" spans="1:1" x14ac:dyDescent="0.2">
      <c r="A2452" s="19"/>
    </row>
    <row r="2453" spans="1:1" x14ac:dyDescent="0.2">
      <c r="A2453" s="19"/>
    </row>
    <row r="2454" spans="1:1" x14ac:dyDescent="0.2">
      <c r="A2454" s="19"/>
    </row>
    <row r="2455" spans="1:1" x14ac:dyDescent="0.2">
      <c r="A2455" s="19"/>
    </row>
    <row r="2456" spans="1:1" x14ac:dyDescent="0.2">
      <c r="A2456" s="19"/>
    </row>
    <row r="2457" spans="1:1" x14ac:dyDescent="0.2">
      <c r="A2457" s="19"/>
    </row>
    <row r="2458" spans="1:1" x14ac:dyDescent="0.2">
      <c r="A2458" s="19"/>
    </row>
    <row r="2459" spans="1:1" x14ac:dyDescent="0.2">
      <c r="A2459" s="19"/>
    </row>
    <row r="2460" spans="1:1" x14ac:dyDescent="0.2">
      <c r="A2460" s="19"/>
    </row>
    <row r="2461" spans="1:1" x14ac:dyDescent="0.2">
      <c r="A2461" s="19"/>
    </row>
    <row r="2462" spans="1:1" x14ac:dyDescent="0.2">
      <c r="A2462" s="19"/>
    </row>
    <row r="2463" spans="1:1" x14ac:dyDescent="0.2">
      <c r="A2463" s="19"/>
    </row>
    <row r="2464" spans="1:1" x14ac:dyDescent="0.2">
      <c r="A2464" s="19"/>
    </row>
    <row r="2465" spans="1:1" x14ac:dyDescent="0.2">
      <c r="A2465" s="19"/>
    </row>
    <row r="2466" spans="1:1" x14ac:dyDescent="0.2">
      <c r="A2466" s="19"/>
    </row>
    <row r="2467" spans="1:1" x14ac:dyDescent="0.2">
      <c r="A2467" s="19"/>
    </row>
    <row r="2468" spans="1:1" x14ac:dyDescent="0.2">
      <c r="A2468" s="19"/>
    </row>
    <row r="2469" spans="1:1" x14ac:dyDescent="0.2">
      <c r="A2469" s="19"/>
    </row>
    <row r="2470" spans="1:1" x14ac:dyDescent="0.2">
      <c r="A2470" s="19"/>
    </row>
    <row r="2471" spans="1:1" x14ac:dyDescent="0.2">
      <c r="A2471" s="19"/>
    </row>
    <row r="2472" spans="1:1" x14ac:dyDescent="0.2">
      <c r="A2472" s="19"/>
    </row>
    <row r="2473" spans="1:1" x14ac:dyDescent="0.2">
      <c r="A2473" s="19"/>
    </row>
    <row r="2474" spans="1:1" x14ac:dyDescent="0.2">
      <c r="A2474" s="19"/>
    </row>
    <row r="2475" spans="1:1" x14ac:dyDescent="0.2">
      <c r="A2475" s="19"/>
    </row>
    <row r="2476" spans="1:1" x14ac:dyDescent="0.2">
      <c r="A2476" s="19"/>
    </row>
    <row r="2477" spans="1:1" x14ac:dyDescent="0.2">
      <c r="A2477" s="19"/>
    </row>
    <row r="2478" spans="1:1" x14ac:dyDescent="0.2">
      <c r="A2478" s="19"/>
    </row>
    <row r="2479" spans="1:1" x14ac:dyDescent="0.2">
      <c r="A2479" s="19"/>
    </row>
    <row r="2480" spans="1:1" x14ac:dyDescent="0.2">
      <c r="A2480" s="19"/>
    </row>
    <row r="2481" spans="1:1" x14ac:dyDescent="0.2">
      <c r="A2481" s="19"/>
    </row>
    <row r="2482" spans="1:1" x14ac:dyDescent="0.2">
      <c r="A2482" s="19"/>
    </row>
    <row r="2483" spans="1:1" x14ac:dyDescent="0.2">
      <c r="A2483" s="19"/>
    </row>
    <row r="2484" spans="1:1" x14ac:dyDescent="0.2">
      <c r="A2484" s="19"/>
    </row>
    <row r="2485" spans="1:1" x14ac:dyDescent="0.2">
      <c r="A2485" s="19"/>
    </row>
    <row r="2486" spans="1:1" x14ac:dyDescent="0.2">
      <c r="A2486" s="19"/>
    </row>
    <row r="2487" spans="1:1" x14ac:dyDescent="0.2">
      <c r="A2487" s="19"/>
    </row>
    <row r="2488" spans="1:1" x14ac:dyDescent="0.2">
      <c r="A2488" s="19"/>
    </row>
    <row r="2489" spans="1:1" x14ac:dyDescent="0.2">
      <c r="A2489" s="19"/>
    </row>
    <row r="2490" spans="1:1" x14ac:dyDescent="0.2">
      <c r="A2490" s="19"/>
    </row>
    <row r="2491" spans="1:1" x14ac:dyDescent="0.2">
      <c r="A2491" s="19"/>
    </row>
    <row r="2492" spans="1:1" x14ac:dyDescent="0.2">
      <c r="A2492" s="19"/>
    </row>
    <row r="2493" spans="1:1" x14ac:dyDescent="0.2">
      <c r="A2493" s="19"/>
    </row>
    <row r="2494" spans="1:1" x14ac:dyDescent="0.2">
      <c r="A2494" s="19"/>
    </row>
    <row r="2495" spans="1:1" x14ac:dyDescent="0.2">
      <c r="A2495" s="19"/>
    </row>
    <row r="2496" spans="1:1" x14ac:dyDescent="0.2">
      <c r="A2496" s="19"/>
    </row>
    <row r="2497" spans="1:1" x14ac:dyDescent="0.2">
      <c r="A2497" s="19"/>
    </row>
    <row r="2498" spans="1:1" x14ac:dyDescent="0.2">
      <c r="A2498" s="19"/>
    </row>
    <row r="2499" spans="1:1" x14ac:dyDescent="0.2">
      <c r="A2499" s="19"/>
    </row>
    <row r="2500" spans="1:1" x14ac:dyDescent="0.2">
      <c r="A2500" s="19"/>
    </row>
    <row r="2501" spans="1:1" x14ac:dyDescent="0.2">
      <c r="A2501" s="19"/>
    </row>
    <row r="2502" spans="1:1" x14ac:dyDescent="0.2">
      <c r="A2502" s="19"/>
    </row>
    <row r="2503" spans="1:1" x14ac:dyDescent="0.2">
      <c r="A2503" s="19"/>
    </row>
    <row r="2504" spans="1:1" x14ac:dyDescent="0.2">
      <c r="A2504" s="19"/>
    </row>
    <row r="2505" spans="1:1" x14ac:dyDescent="0.2">
      <c r="A2505" s="19"/>
    </row>
    <row r="2506" spans="1:1" x14ac:dyDescent="0.2">
      <c r="A2506" s="19"/>
    </row>
    <row r="2507" spans="1:1" x14ac:dyDescent="0.2">
      <c r="A2507" s="19"/>
    </row>
    <row r="2508" spans="1:1" x14ac:dyDescent="0.2">
      <c r="A2508" s="19"/>
    </row>
    <row r="2509" spans="1:1" x14ac:dyDescent="0.2">
      <c r="A2509" s="19"/>
    </row>
    <row r="2510" spans="1:1" x14ac:dyDescent="0.2">
      <c r="A2510" s="19"/>
    </row>
    <row r="2511" spans="1:1" x14ac:dyDescent="0.2">
      <c r="A2511" s="19"/>
    </row>
    <row r="2512" spans="1:1" x14ac:dyDescent="0.2">
      <c r="A2512" s="19"/>
    </row>
    <row r="2513" spans="1:1" x14ac:dyDescent="0.2">
      <c r="A2513" s="19"/>
    </row>
    <row r="2514" spans="1:1" x14ac:dyDescent="0.2">
      <c r="A2514" s="19"/>
    </row>
    <row r="2515" spans="1:1" x14ac:dyDescent="0.2">
      <c r="A2515" s="19"/>
    </row>
    <row r="2516" spans="1:1" x14ac:dyDescent="0.2">
      <c r="A2516" s="19"/>
    </row>
    <row r="2517" spans="1:1" x14ac:dyDescent="0.2">
      <c r="A2517" s="19"/>
    </row>
    <row r="2518" spans="1:1" x14ac:dyDescent="0.2">
      <c r="A2518" s="19"/>
    </row>
    <row r="2519" spans="1:1" x14ac:dyDescent="0.2">
      <c r="A2519" s="19"/>
    </row>
    <row r="2520" spans="1:1" x14ac:dyDescent="0.2">
      <c r="A2520" s="19"/>
    </row>
  </sheetData>
  <protectedRanges>
    <protectedRange sqref="A1698:D1702" name="Range1"/>
  </protectedRanges>
  <sortState xmlns:xlrd2="http://schemas.microsoft.com/office/spreadsheetml/2017/richdata2" ref="A21:AG1729">
    <sortCondition ref="C21:C1729"/>
  </sortState>
  <phoneticPr fontId="0" type="noConversion"/>
  <hyperlinks>
    <hyperlink ref="H4260" r:id="rId1" display="http://vsolj.cetus-net.org/bulletin.html" xr:uid="{00000000-0004-0000-0000-000000000000}"/>
    <hyperlink ref="H757" r:id="rId2" display="http://vsolj.cetus-net.org/bulletin.html" xr:uid="{00000000-0004-0000-0000-000001000000}"/>
    <hyperlink ref="H750" r:id="rId3" display="https://www.aavso.org/ejaavso" xr:uid="{00000000-0004-0000-0000-000002000000}"/>
    <hyperlink ref="AP3141" r:id="rId4" display="http://cdsbib.u-strasbg.fr/cgi-bin/cdsbib?1990RMxAA..21..381G" xr:uid="{00000000-0004-0000-0000-000003000000}"/>
    <hyperlink ref="AP3138" r:id="rId5" display="http://cdsbib.u-strasbg.fr/cgi-bin/cdsbib?1990RMxAA..21..381G" xr:uid="{00000000-0004-0000-0000-000004000000}"/>
    <hyperlink ref="AP3140" r:id="rId6" display="http://cdsbib.u-strasbg.fr/cgi-bin/cdsbib?1990RMxAA..21..381G" xr:uid="{00000000-0004-0000-0000-000005000000}"/>
    <hyperlink ref="AP3116" r:id="rId7" display="http://cdsbib.u-strasbg.fr/cgi-bin/cdsbib?1990RMxAA..21..381G" xr:uid="{00000000-0004-0000-0000-000006000000}"/>
    <hyperlink ref="I757" r:id="rId8" display="http://vsolj.cetus-net.org/bulletin.html" xr:uid="{00000000-0004-0000-0000-000007000000}"/>
    <hyperlink ref="AQ3277" r:id="rId9" display="http://cdsbib.u-strasbg.fr/cgi-bin/cdsbib?1990RMxAA..21..381G" xr:uid="{00000000-0004-0000-0000-000008000000}"/>
    <hyperlink ref="AQ4921" r:id="rId10" display="http://cdsbib.u-strasbg.fr/cgi-bin/cdsbib?1990RMxAA..21..381G" xr:uid="{00000000-0004-0000-0000-000009000000}"/>
    <hyperlink ref="AQ3278" r:id="rId11" display="http://cdsbib.u-strasbg.fr/cgi-bin/cdsbib?1990RMxAA..21..381G" xr:uid="{00000000-0004-0000-0000-00000A000000}"/>
    <hyperlink ref="H754" r:id="rId12" display="https://www.aavso.org/ejaavso" xr:uid="{00000000-0004-0000-0000-00000B000000}"/>
    <hyperlink ref="H4128" r:id="rId13" display="http://vsolj.cetus-net.org/bulletin.html" xr:uid="{00000000-0004-0000-0000-00000C000000}"/>
    <hyperlink ref="AP7366" r:id="rId14" display="http://cdsbib.u-strasbg.fr/cgi-bin/cdsbib?1990RMxAA..21..381G" xr:uid="{00000000-0004-0000-0000-00000D000000}"/>
    <hyperlink ref="AP7369" r:id="rId15" display="http://cdsbib.u-strasbg.fr/cgi-bin/cdsbib?1990RMxAA..21..381G" xr:uid="{00000000-0004-0000-0000-00000E000000}"/>
    <hyperlink ref="AP7367" r:id="rId16" display="http://cdsbib.u-strasbg.fr/cgi-bin/cdsbib?1990RMxAA..21..381G" xr:uid="{00000000-0004-0000-0000-00000F000000}"/>
    <hyperlink ref="AP7345" r:id="rId17" display="http://cdsbib.u-strasbg.fr/cgi-bin/cdsbib?1990RMxAA..21..381G" xr:uid="{00000000-0004-0000-0000-000010000000}"/>
    <hyperlink ref="I4128" r:id="rId18" display="http://vsolj.cetus-net.org/bulletin.html" xr:uid="{00000000-0004-0000-0000-000011000000}"/>
    <hyperlink ref="AQ7479" r:id="rId19" display="http://cdsbib.u-strasbg.fr/cgi-bin/cdsbib?1990RMxAA..21..381G" xr:uid="{00000000-0004-0000-0000-000012000000}"/>
    <hyperlink ref="AQ2031" r:id="rId20" display="http://cdsbib.u-strasbg.fr/cgi-bin/cdsbib?1990RMxAA..21..381G" xr:uid="{00000000-0004-0000-0000-000013000000}"/>
    <hyperlink ref="AQ7480" r:id="rId21" display="http://cdsbib.u-strasbg.fr/cgi-bin/cdsbib?1990RMxAA..21..381G" xr:uid="{00000000-0004-0000-0000-000014000000}"/>
    <hyperlink ref="H928" r:id="rId22" display="http://vsolj.cetus-net.org/bulletin.html" xr:uid="{00000000-0004-0000-0000-000015000000}"/>
    <hyperlink ref="H921" r:id="rId23" display="https://www.aavso.org/ejaavso" xr:uid="{00000000-0004-0000-0000-000016000000}"/>
    <hyperlink ref="I928" r:id="rId24" display="http://vsolj.cetus-net.org/bulletin.html" xr:uid="{00000000-0004-0000-0000-000017000000}"/>
    <hyperlink ref="AQ60112" r:id="rId25" display="http://cdsbib.u-strasbg.fr/cgi-bin/cdsbib?1990RMxAA..21..381G" xr:uid="{00000000-0004-0000-0000-000018000000}"/>
    <hyperlink ref="H925" r:id="rId26" display="https://www.aavso.org/ejaavso" xr:uid="{00000000-0004-0000-0000-000019000000}"/>
    <hyperlink ref="AP7476" r:id="rId27" display="http://cdsbib.u-strasbg.fr/cgi-bin/cdsbib?1990RMxAA..21..381G" xr:uid="{00000000-0004-0000-0000-00001A000000}"/>
    <hyperlink ref="AP7479" r:id="rId28" display="http://cdsbib.u-strasbg.fr/cgi-bin/cdsbib?1990RMxAA..21..381G" xr:uid="{00000000-0004-0000-0000-00001B000000}"/>
    <hyperlink ref="AP7477" r:id="rId29" display="http://cdsbib.u-strasbg.fr/cgi-bin/cdsbib?1990RMxAA..21..381G" xr:uid="{00000000-0004-0000-0000-00001C000000}"/>
    <hyperlink ref="AP7461" r:id="rId30" display="http://cdsbib.u-strasbg.fr/cgi-bin/cdsbib?1990RMxAA..21..381G" xr:uid="{00000000-0004-0000-0000-00001D000000}"/>
    <hyperlink ref="AQ7690" r:id="rId31" display="http://cdsbib.u-strasbg.fr/cgi-bin/cdsbib?1990RMxAA..21..381G" xr:uid="{00000000-0004-0000-0000-00001E000000}"/>
    <hyperlink ref="AQ7694" r:id="rId32" display="http://cdsbib.u-strasbg.fr/cgi-bin/cdsbib?1990RMxAA..21..381G" xr:uid="{00000000-0004-0000-0000-00001F000000}"/>
    <hyperlink ref="AQ1838" r:id="rId33" display="http://cdsbib.u-strasbg.fr/cgi-bin/cdsbib?1990RMxAA..21..381G" xr:uid="{00000000-0004-0000-0000-000020000000}"/>
    <hyperlink ref="I4582" r:id="rId34" display="http://vsolj.cetus-net.org/bulletin.html" xr:uid="{00000000-0004-0000-0000-000021000000}"/>
    <hyperlink ref="H4582" r:id="rId35" display="http://vsolj.cetus-net.org/bulletin.html" xr:uid="{00000000-0004-0000-0000-000022000000}"/>
    <hyperlink ref="AQ2499" r:id="rId36" display="http://cdsbib.u-strasbg.fr/cgi-bin/cdsbib?1990RMxAA..21..381G" xr:uid="{00000000-0004-0000-0000-000023000000}"/>
    <hyperlink ref="AQ2498" r:id="rId37" display="http://cdsbib.u-strasbg.fr/cgi-bin/cdsbib?1990RMxAA..21..381G" xr:uid="{00000000-0004-0000-0000-000024000000}"/>
    <hyperlink ref="AP5752" r:id="rId38" display="http://cdsbib.u-strasbg.fr/cgi-bin/cdsbib?1990RMxAA..21..381G" xr:uid="{00000000-0004-0000-0000-000025000000}"/>
    <hyperlink ref="AP5770" r:id="rId39" display="http://cdsbib.u-strasbg.fr/cgi-bin/cdsbib?1990RMxAA..21..381G" xr:uid="{00000000-0004-0000-0000-000026000000}"/>
    <hyperlink ref="AP5771" r:id="rId40" display="http://cdsbib.u-strasbg.fr/cgi-bin/cdsbib?1990RMxAA..21..381G" xr:uid="{00000000-0004-0000-0000-000027000000}"/>
    <hyperlink ref="AP5767" r:id="rId41" display="http://cdsbib.u-strasbg.fr/cgi-bin/cdsbib?1990RMxAA..21..381G" xr:uid="{00000000-0004-0000-00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1F42-3E9B-4E48-9566-75F3DDB669EB}">
  <dimension ref="A1"/>
  <sheetViews>
    <sheetView workbookViewId="0">
      <selection activeCell="F31" sqref="F31"/>
    </sheetView>
  </sheetViews>
  <sheetFormatPr defaultRowHeight="12.75" x14ac:dyDescent="0.2"/>
  <cols>
    <col min="1" max="16384" width="9.140625" style="1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90"/>
  <sheetViews>
    <sheetView workbookViewId="0">
      <selection activeCell="E37" sqref="E37"/>
    </sheetView>
  </sheetViews>
  <sheetFormatPr defaultRowHeight="12.75" x14ac:dyDescent="0.2"/>
  <cols>
    <col min="1" max="16384" width="9.140625" style="13"/>
  </cols>
  <sheetData>
    <row r="1" spans="1:6" x14ac:dyDescent="0.2">
      <c r="A1" s="13">
        <v>42782.618000000002</v>
      </c>
      <c r="B1" s="13">
        <v>317</v>
      </c>
      <c r="C1" s="13">
        <v>0</v>
      </c>
      <c r="D1" s="13">
        <v>13</v>
      </c>
      <c r="E1" s="13" t="s">
        <v>2247</v>
      </c>
      <c r="F1" s="13" t="s">
        <v>2248</v>
      </c>
    </row>
    <row r="2" spans="1:6" x14ac:dyDescent="0.2">
      <c r="A2" s="13">
        <v>42881.658000000003</v>
      </c>
      <c r="B2" s="13">
        <v>484</v>
      </c>
      <c r="C2" s="13">
        <v>-3.0000000000000001E-3</v>
      </c>
      <c r="D2" s="13">
        <v>11</v>
      </c>
      <c r="E2" s="13" t="s">
        <v>2249</v>
      </c>
      <c r="F2" s="13" t="s">
        <v>2250</v>
      </c>
    </row>
    <row r="3" spans="1:6" x14ac:dyDescent="0.2">
      <c r="A3" s="13">
        <v>42891.741999999998</v>
      </c>
      <c r="B3" s="13">
        <v>501</v>
      </c>
      <c r="C3" s="13">
        <v>-1E-3</v>
      </c>
      <c r="D3" s="13">
        <v>10</v>
      </c>
      <c r="E3" s="13" t="s">
        <v>2251</v>
      </c>
      <c r="F3" s="13" t="s">
        <v>2252</v>
      </c>
    </row>
    <row r="4" spans="1:6" x14ac:dyDescent="0.2">
      <c r="A4" s="13">
        <v>42897.678</v>
      </c>
      <c r="B4" s="13">
        <v>511</v>
      </c>
      <c r="C4" s="13">
        <v>4.0000000000000001E-3</v>
      </c>
      <c r="D4" s="13">
        <v>13</v>
      </c>
      <c r="E4" s="13" t="s">
        <v>2251</v>
      </c>
      <c r="F4" s="13" t="s">
        <v>2252</v>
      </c>
    </row>
    <row r="5" spans="1:6" x14ac:dyDescent="0.2">
      <c r="A5" s="13">
        <v>42923.77</v>
      </c>
      <c r="B5" s="13">
        <v>555</v>
      </c>
      <c r="C5" s="13">
        <v>1E-3</v>
      </c>
      <c r="D5" s="13">
        <v>12</v>
      </c>
      <c r="E5" s="13" t="s">
        <v>2249</v>
      </c>
      <c r="F5" s="13" t="s">
        <v>2250</v>
      </c>
    </row>
    <row r="6" spans="1:6" x14ac:dyDescent="0.2">
      <c r="A6" s="13">
        <v>42980.705000000002</v>
      </c>
      <c r="B6" s="13">
        <v>651</v>
      </c>
      <c r="C6" s="13">
        <v>1E-3</v>
      </c>
      <c r="D6" s="13">
        <v>10</v>
      </c>
      <c r="E6" s="13" t="s">
        <v>2251</v>
      </c>
      <c r="F6" s="13" t="s">
        <v>2252</v>
      </c>
    </row>
    <row r="7" spans="1:6" x14ac:dyDescent="0.2">
      <c r="A7" s="13">
        <v>42986.633999999998</v>
      </c>
      <c r="B7" s="13">
        <v>661</v>
      </c>
      <c r="C7" s="13">
        <v>0</v>
      </c>
      <c r="D7" s="13">
        <v>9</v>
      </c>
      <c r="E7" s="13" t="s">
        <v>2251</v>
      </c>
      <c r="F7" s="13" t="s">
        <v>2252</v>
      </c>
    </row>
    <row r="8" spans="1:6" x14ac:dyDescent="0.2">
      <c r="A8" s="13">
        <v>42999.686999999998</v>
      </c>
      <c r="B8" s="13">
        <v>683</v>
      </c>
      <c r="C8" s="13">
        <v>5.0000000000000001E-3</v>
      </c>
      <c r="D8" s="13">
        <v>10</v>
      </c>
      <c r="E8" s="13" t="s">
        <v>2247</v>
      </c>
      <c r="F8" s="13" t="s">
        <v>2248</v>
      </c>
    </row>
    <row r="9" spans="1:6" x14ac:dyDescent="0.2">
      <c r="A9" s="13">
        <v>43053.650999999998</v>
      </c>
      <c r="B9" s="13">
        <v>774</v>
      </c>
      <c r="C9" s="13">
        <v>0</v>
      </c>
      <c r="D9" s="13">
        <v>7</v>
      </c>
      <c r="E9" s="13" t="s">
        <v>2247</v>
      </c>
      <c r="F9" s="13" t="s">
        <v>2248</v>
      </c>
    </row>
    <row r="10" spans="1:6" x14ac:dyDescent="0.2">
      <c r="A10" s="13">
        <v>43053.656000000003</v>
      </c>
      <c r="B10" s="13">
        <v>774</v>
      </c>
      <c r="C10" s="13">
        <v>5.0000000000000001E-3</v>
      </c>
      <c r="D10" s="13">
        <v>10</v>
      </c>
      <c r="E10" s="13" t="s">
        <v>2253</v>
      </c>
      <c r="F10" s="13" t="s">
        <v>2254</v>
      </c>
    </row>
    <row r="11" spans="1:6" x14ac:dyDescent="0.2">
      <c r="A11" s="13">
        <v>43098.73</v>
      </c>
      <c r="B11" s="13">
        <v>850</v>
      </c>
      <c r="C11" s="13">
        <v>5.0000000000000001E-3</v>
      </c>
      <c r="D11" s="13">
        <v>11</v>
      </c>
      <c r="E11" s="13" t="s">
        <v>2249</v>
      </c>
      <c r="F11" s="13" t="s">
        <v>2250</v>
      </c>
    </row>
    <row r="12" spans="1:6" x14ac:dyDescent="0.2">
      <c r="A12" s="13">
        <v>43123.637000000002</v>
      </c>
      <c r="B12" s="13">
        <v>892</v>
      </c>
      <c r="C12" s="13">
        <v>3.0000000000000001E-3</v>
      </c>
      <c r="D12" s="13">
        <v>10</v>
      </c>
      <c r="E12" s="13" t="s">
        <v>2249</v>
      </c>
      <c r="F12" s="13" t="s">
        <v>2250</v>
      </c>
    </row>
    <row r="13" spans="1:6" x14ac:dyDescent="0.2">
      <c r="A13" s="13">
        <v>43203.703000000001</v>
      </c>
      <c r="B13" s="13">
        <v>1027</v>
      </c>
      <c r="C13" s="13">
        <v>5.0000000000000001E-3</v>
      </c>
      <c r="D13" s="13">
        <v>11</v>
      </c>
      <c r="E13" s="13" t="s">
        <v>2249</v>
      </c>
      <c r="F13" s="13" t="s">
        <v>2250</v>
      </c>
    </row>
    <row r="14" spans="1:6" x14ac:dyDescent="0.2">
      <c r="A14" s="13">
        <v>43219.716</v>
      </c>
      <c r="B14" s="13">
        <v>1054</v>
      </c>
      <c r="C14" s="13">
        <v>5.0000000000000001E-3</v>
      </c>
      <c r="D14" s="13">
        <v>11</v>
      </c>
      <c r="E14" s="13" t="s">
        <v>2253</v>
      </c>
      <c r="F14" s="13" t="s">
        <v>2255</v>
      </c>
    </row>
    <row r="15" spans="1:6" x14ac:dyDescent="0.2">
      <c r="A15" s="13">
        <v>43225.642999999996</v>
      </c>
      <c r="B15" s="13">
        <v>1064</v>
      </c>
      <c r="C15" s="13">
        <v>1E-3</v>
      </c>
      <c r="D15" s="13">
        <v>8</v>
      </c>
      <c r="E15" s="13" t="s">
        <v>2253</v>
      </c>
      <c r="F15" s="13" t="s">
        <v>2255</v>
      </c>
    </row>
    <row r="16" spans="1:6" x14ac:dyDescent="0.2">
      <c r="A16" s="13">
        <v>43231.572999999997</v>
      </c>
      <c r="B16" s="13">
        <v>1074</v>
      </c>
      <c r="C16" s="13">
        <v>1E-3</v>
      </c>
      <c r="D16" s="13">
        <v>5</v>
      </c>
      <c r="E16" s="13" t="s">
        <v>2253</v>
      </c>
      <c r="F16" s="13" t="s">
        <v>2255</v>
      </c>
    </row>
    <row r="17" spans="1:6" x14ac:dyDescent="0.2">
      <c r="A17" s="13">
        <v>43244.614999999998</v>
      </c>
      <c r="B17" s="13">
        <v>1096</v>
      </c>
      <c r="C17" s="13">
        <v>-5.0000000000000001E-3</v>
      </c>
      <c r="D17" s="13">
        <v>9</v>
      </c>
      <c r="E17" s="13" t="s">
        <v>2253</v>
      </c>
      <c r="F17" s="13" t="s">
        <v>2255</v>
      </c>
    </row>
    <row r="18" spans="1:6" x14ac:dyDescent="0.2">
      <c r="A18" s="13">
        <v>43263.6</v>
      </c>
      <c r="B18" s="13">
        <v>1128</v>
      </c>
      <c r="C18" s="13">
        <v>2E-3</v>
      </c>
      <c r="D18" s="13">
        <v>10</v>
      </c>
      <c r="E18" s="13" t="s">
        <v>2253</v>
      </c>
      <c r="F18" s="13" t="s">
        <v>2255</v>
      </c>
    </row>
    <row r="19" spans="1:6" x14ac:dyDescent="0.2">
      <c r="A19" s="13">
        <v>43286.732000000004</v>
      </c>
      <c r="B19" s="13">
        <v>1167</v>
      </c>
      <c r="C19" s="13">
        <v>4.0000000000000001E-3</v>
      </c>
      <c r="D19" s="13">
        <v>14</v>
      </c>
      <c r="E19" s="13" t="s">
        <v>2249</v>
      </c>
      <c r="F19" s="13" t="s">
        <v>2250</v>
      </c>
    </row>
    <row r="20" spans="1:6" x14ac:dyDescent="0.2">
      <c r="A20" s="13">
        <v>43381.618000000002</v>
      </c>
      <c r="B20" s="13">
        <v>1327</v>
      </c>
      <c r="C20" s="13">
        <v>-1E-3</v>
      </c>
      <c r="D20" s="13">
        <v>9</v>
      </c>
      <c r="E20" s="13" t="s">
        <v>2253</v>
      </c>
      <c r="F20" s="13" t="s">
        <v>2255</v>
      </c>
    </row>
    <row r="21" spans="1:6" x14ac:dyDescent="0.2">
      <c r="A21" s="13">
        <v>43413.648000000001</v>
      </c>
      <c r="B21" s="13">
        <v>1381</v>
      </c>
      <c r="C21" s="13">
        <v>3.0000000000000001E-3</v>
      </c>
      <c r="D21" s="13">
        <v>12</v>
      </c>
      <c r="E21" s="13" t="s">
        <v>2249</v>
      </c>
      <c r="F21" s="13" t="s">
        <v>2250</v>
      </c>
    </row>
    <row r="22" spans="1:6" x14ac:dyDescent="0.2">
      <c r="A22" s="13">
        <v>43413.648000000001</v>
      </c>
      <c r="B22" s="13">
        <v>1381</v>
      </c>
      <c r="C22" s="13">
        <v>3.0000000000000001E-3</v>
      </c>
      <c r="D22" s="13">
        <v>14</v>
      </c>
      <c r="E22" s="13" t="s">
        <v>2251</v>
      </c>
      <c r="F22" s="13" t="s">
        <v>2252</v>
      </c>
    </row>
    <row r="23" spans="1:6" x14ac:dyDescent="0.2">
      <c r="A23" s="13">
        <v>43416.614000000001</v>
      </c>
      <c r="B23" s="13">
        <v>1386</v>
      </c>
      <c r="C23" s="13">
        <v>4.0000000000000001E-3</v>
      </c>
      <c r="D23" s="13">
        <v>9</v>
      </c>
      <c r="E23" s="13" t="s">
        <v>2251</v>
      </c>
      <c r="F23" s="13" t="s">
        <v>2252</v>
      </c>
    </row>
    <row r="24" spans="1:6" x14ac:dyDescent="0.2">
      <c r="A24" s="13">
        <v>43489.565000000002</v>
      </c>
      <c r="B24" s="13">
        <v>1509</v>
      </c>
      <c r="C24" s="13">
        <v>7.0000000000000001E-3</v>
      </c>
      <c r="D24" s="13">
        <v>12</v>
      </c>
      <c r="E24" s="13" t="s">
        <v>2251</v>
      </c>
      <c r="F24" s="13" t="s">
        <v>2252</v>
      </c>
    </row>
    <row r="25" spans="1:6" x14ac:dyDescent="0.2">
      <c r="A25" s="13">
        <v>43505.576999999997</v>
      </c>
      <c r="B25" s="13">
        <v>1536</v>
      </c>
      <c r="C25" s="13">
        <v>6.0000000000000001E-3</v>
      </c>
      <c r="D25" s="13">
        <v>8</v>
      </c>
      <c r="E25" s="13" t="s">
        <v>2251</v>
      </c>
      <c r="F25" s="13" t="s">
        <v>2252</v>
      </c>
    </row>
    <row r="26" spans="1:6" x14ac:dyDescent="0.2">
      <c r="A26" s="13">
        <v>43524.553999999996</v>
      </c>
      <c r="B26" s="13">
        <v>1568</v>
      </c>
      <c r="C26" s="13">
        <v>5.0000000000000001E-3</v>
      </c>
      <c r="D26" s="13">
        <v>14</v>
      </c>
      <c r="E26" s="13" t="s">
        <v>2256</v>
      </c>
      <c r="F26" s="13" t="s">
        <v>2257</v>
      </c>
    </row>
    <row r="27" spans="1:6" x14ac:dyDescent="0.2">
      <c r="A27" s="13">
        <v>43550.648999999998</v>
      </c>
      <c r="B27" s="13">
        <v>1612</v>
      </c>
      <c r="C27" s="13">
        <v>5.0000000000000001E-3</v>
      </c>
      <c r="D27" s="13">
        <v>19</v>
      </c>
      <c r="E27" s="13" t="s">
        <v>2256</v>
      </c>
      <c r="F27" s="13" t="s">
        <v>2257</v>
      </c>
    </row>
    <row r="28" spans="1:6" x14ac:dyDescent="0.2">
      <c r="A28" s="13">
        <v>43630.703000000001</v>
      </c>
      <c r="B28" s="13">
        <v>1747</v>
      </c>
      <c r="C28" s="13">
        <v>-5.0000000000000001E-3</v>
      </c>
      <c r="D28" s="13">
        <v>13</v>
      </c>
      <c r="E28" s="13" t="s">
        <v>2249</v>
      </c>
      <c r="F28" s="13" t="s">
        <v>2250</v>
      </c>
    </row>
    <row r="29" spans="1:6" x14ac:dyDescent="0.2">
      <c r="A29" s="13">
        <v>43639.608999999997</v>
      </c>
      <c r="B29" s="13">
        <v>1762</v>
      </c>
      <c r="C29" s="13">
        <v>5.0000000000000001E-3</v>
      </c>
      <c r="D29" s="13">
        <v>11</v>
      </c>
      <c r="E29" s="13" t="s">
        <v>2251</v>
      </c>
      <c r="F29" s="13" t="s">
        <v>2252</v>
      </c>
    </row>
    <row r="30" spans="1:6" x14ac:dyDescent="0.2">
      <c r="A30" s="13">
        <v>43980.625999999997</v>
      </c>
      <c r="B30" s="13">
        <v>2337</v>
      </c>
      <c r="C30" s="13">
        <v>6.0000000000000001E-3</v>
      </c>
      <c r="D30" s="13">
        <v>11</v>
      </c>
      <c r="E30" s="13" t="s">
        <v>2251</v>
      </c>
      <c r="F30" s="13" t="s">
        <v>2252</v>
      </c>
    </row>
    <row r="31" spans="1:6" x14ac:dyDescent="0.2">
      <c r="A31" s="13">
        <v>44006.720000000001</v>
      </c>
      <c r="B31" s="13">
        <v>2381</v>
      </c>
      <c r="C31" s="13">
        <v>5.0000000000000001E-3</v>
      </c>
      <c r="D31" s="13">
        <v>13</v>
      </c>
      <c r="E31" s="13" t="s">
        <v>2249</v>
      </c>
      <c r="F31" s="13" t="s">
        <v>2250</v>
      </c>
    </row>
    <row r="32" spans="1:6" x14ac:dyDescent="0.2">
      <c r="A32" s="13">
        <v>44012.648999999998</v>
      </c>
      <c r="B32" s="13">
        <v>2391</v>
      </c>
      <c r="C32" s="13">
        <v>4.0000000000000001E-3</v>
      </c>
      <c r="D32" s="13">
        <v>11</v>
      </c>
      <c r="E32" s="13" t="s">
        <v>2251</v>
      </c>
      <c r="F32" s="13" t="s">
        <v>2252</v>
      </c>
    </row>
    <row r="33" spans="1:6" x14ac:dyDescent="0.2">
      <c r="A33" s="13">
        <v>44101.608999999997</v>
      </c>
      <c r="B33" s="13">
        <v>2541</v>
      </c>
      <c r="C33" s="13">
        <v>3.0000000000000001E-3</v>
      </c>
      <c r="D33" s="13">
        <v>8</v>
      </c>
      <c r="E33" s="13" t="s">
        <v>2251</v>
      </c>
      <c r="F33" s="13" t="s">
        <v>2252</v>
      </c>
    </row>
    <row r="34" spans="1:6" x14ac:dyDescent="0.2">
      <c r="A34" s="13">
        <v>44127.7</v>
      </c>
      <c r="B34" s="13">
        <v>2585</v>
      </c>
      <c r="C34" s="13">
        <v>-1E-3</v>
      </c>
      <c r="D34" s="13">
        <v>7</v>
      </c>
      <c r="E34" s="13" t="s">
        <v>2251</v>
      </c>
      <c r="F34" s="13" t="s">
        <v>2252</v>
      </c>
    </row>
    <row r="35" spans="1:6" x14ac:dyDescent="0.2">
      <c r="A35" s="13">
        <v>44140.756999999998</v>
      </c>
      <c r="B35" s="13">
        <v>2607</v>
      </c>
      <c r="C35" s="13">
        <v>8.0000000000000002E-3</v>
      </c>
      <c r="D35" s="13">
        <v>10</v>
      </c>
      <c r="E35" s="13" t="s">
        <v>2251</v>
      </c>
      <c r="F35" s="13" t="s">
        <v>2252</v>
      </c>
    </row>
    <row r="36" spans="1:6" x14ac:dyDescent="0.2">
      <c r="A36" s="13">
        <v>44334.690999999999</v>
      </c>
      <c r="B36" s="13">
        <v>2934</v>
      </c>
      <c r="C36" s="13">
        <v>8.9999999999999993E-3</v>
      </c>
      <c r="D36" s="13">
        <v>13</v>
      </c>
      <c r="E36" s="13" t="s">
        <v>2249</v>
      </c>
      <c r="F36" s="13" t="s">
        <v>2250</v>
      </c>
    </row>
    <row r="37" spans="1:6" x14ac:dyDescent="0.2">
      <c r="A37" s="13">
        <v>44544.639000000003</v>
      </c>
      <c r="B37" s="13">
        <v>3288</v>
      </c>
      <c r="C37" s="13">
        <v>0.01</v>
      </c>
      <c r="D37" s="13">
        <v>14</v>
      </c>
      <c r="E37" s="13" t="s">
        <v>2249</v>
      </c>
      <c r="F37" s="13" t="s">
        <v>2258</v>
      </c>
    </row>
    <row r="38" spans="1:6" x14ac:dyDescent="0.2">
      <c r="A38" s="13">
        <v>44745.686999999998</v>
      </c>
      <c r="B38" s="13">
        <v>3627</v>
      </c>
      <c r="C38" s="13">
        <v>7.0000000000000001E-3</v>
      </c>
      <c r="D38" s="13">
        <v>13</v>
      </c>
      <c r="E38" s="13" t="s">
        <v>2249</v>
      </c>
      <c r="F38" s="13" t="s">
        <v>2250</v>
      </c>
    </row>
    <row r="39" spans="1:6" x14ac:dyDescent="0.2">
      <c r="A39" s="13">
        <v>44790.756000000001</v>
      </c>
      <c r="B39" s="13">
        <v>3703</v>
      </c>
      <c r="C39" s="13">
        <v>3.0000000000000001E-3</v>
      </c>
      <c r="D39" s="13">
        <v>10</v>
      </c>
      <c r="E39" s="13" t="s">
        <v>2259</v>
      </c>
      <c r="F39" s="13" t="s">
        <v>2260</v>
      </c>
    </row>
    <row r="40" spans="1:6" x14ac:dyDescent="0.2">
      <c r="A40" s="13">
        <v>44879.714</v>
      </c>
      <c r="B40" s="13">
        <v>3853</v>
      </c>
      <c r="C40" s="13">
        <v>0</v>
      </c>
      <c r="D40" s="13">
        <v>9</v>
      </c>
      <c r="E40" s="13" t="s">
        <v>2259</v>
      </c>
      <c r="F40" s="13" t="s">
        <v>2260</v>
      </c>
    </row>
    <row r="41" spans="1:6" x14ac:dyDescent="0.2">
      <c r="A41" s="13">
        <v>45026.805</v>
      </c>
      <c r="B41" s="13">
        <v>4101</v>
      </c>
      <c r="C41" s="13">
        <v>0.01</v>
      </c>
      <c r="D41" s="13">
        <v>8</v>
      </c>
      <c r="E41" s="13" t="s">
        <v>2259</v>
      </c>
      <c r="F41" s="13" t="s">
        <v>2260</v>
      </c>
    </row>
    <row r="42" spans="1:6" x14ac:dyDescent="0.2">
      <c r="A42" s="13">
        <v>45042.813000000002</v>
      </c>
      <c r="B42" s="13">
        <v>4128</v>
      </c>
      <c r="C42" s="13">
        <v>5.0000000000000001E-3</v>
      </c>
      <c r="D42" s="13">
        <v>13</v>
      </c>
      <c r="E42" s="13" t="s">
        <v>2249</v>
      </c>
      <c r="F42" s="13" t="s">
        <v>2250</v>
      </c>
    </row>
    <row r="43" spans="1:6" x14ac:dyDescent="0.2">
      <c r="A43" s="13">
        <v>45405.777999999998</v>
      </c>
      <c r="B43" s="13">
        <v>4740</v>
      </c>
      <c r="C43" s="13">
        <v>1.0999999999999999E-2</v>
      </c>
      <c r="D43" s="13">
        <v>10</v>
      </c>
      <c r="E43" s="13" t="s">
        <v>2249</v>
      </c>
      <c r="F43" s="13" t="s">
        <v>2250</v>
      </c>
    </row>
    <row r="44" spans="1:6" x14ac:dyDescent="0.2">
      <c r="A44" s="13">
        <v>45797.792999999998</v>
      </c>
      <c r="B44" s="13">
        <v>5401</v>
      </c>
      <c r="C44" s="13">
        <v>7.0000000000000001E-3</v>
      </c>
      <c r="D44" s="13">
        <v>13</v>
      </c>
      <c r="E44" s="13" t="s">
        <v>2249</v>
      </c>
      <c r="F44" s="13" t="s">
        <v>2250</v>
      </c>
    </row>
    <row r="45" spans="1:6" x14ac:dyDescent="0.2">
      <c r="A45" s="13">
        <v>45863.63</v>
      </c>
      <c r="B45" s="13">
        <v>5512</v>
      </c>
      <c r="C45" s="13">
        <v>1.2999999999999999E-2</v>
      </c>
      <c r="D45" s="13">
        <v>15</v>
      </c>
      <c r="E45" s="13" t="s">
        <v>2247</v>
      </c>
      <c r="F45" s="13" t="s">
        <v>2261</v>
      </c>
    </row>
    <row r="46" spans="1:6" x14ac:dyDescent="0.2">
      <c r="A46" s="13">
        <v>45876.673999999999</v>
      </c>
      <c r="B46" s="13">
        <v>5534</v>
      </c>
      <c r="C46" s="13">
        <v>0.01</v>
      </c>
      <c r="D46" s="13">
        <v>11</v>
      </c>
      <c r="E46" s="13" t="s">
        <v>2249</v>
      </c>
      <c r="F46" s="13" t="s">
        <v>2250</v>
      </c>
    </row>
    <row r="47" spans="1:6" x14ac:dyDescent="0.2">
      <c r="A47" s="13">
        <v>46179.743000000002</v>
      </c>
      <c r="B47" s="13">
        <v>6045</v>
      </c>
      <c r="C47" s="13">
        <v>0.02</v>
      </c>
      <c r="D47" s="13">
        <v>14</v>
      </c>
      <c r="E47" s="13" t="s">
        <v>2262</v>
      </c>
      <c r="F47" s="13" t="s">
        <v>2263</v>
      </c>
    </row>
    <row r="48" spans="1:6" x14ac:dyDescent="0.2">
      <c r="A48" s="13">
        <v>46185.661</v>
      </c>
      <c r="B48" s="13">
        <v>6055</v>
      </c>
      <c r="C48" s="13">
        <v>7.0000000000000001E-3</v>
      </c>
      <c r="D48" s="13">
        <v>13</v>
      </c>
      <c r="E48" s="13" t="s">
        <v>2251</v>
      </c>
      <c r="F48" s="13" t="s">
        <v>2252</v>
      </c>
    </row>
    <row r="49" spans="1:6" x14ac:dyDescent="0.2">
      <c r="A49" s="13">
        <v>46363.593000000001</v>
      </c>
      <c r="B49" s="13">
        <v>6355</v>
      </c>
      <c r="C49" s="13">
        <v>1.7999999999999999E-2</v>
      </c>
      <c r="D49" s="13">
        <v>10</v>
      </c>
      <c r="E49" s="13" t="s">
        <v>2249</v>
      </c>
      <c r="F49" s="13" t="s">
        <v>2250</v>
      </c>
    </row>
    <row r="50" spans="1:6" x14ac:dyDescent="0.2">
      <c r="A50" s="13">
        <v>46418.743000000002</v>
      </c>
      <c r="B50" s="13">
        <v>6448</v>
      </c>
      <c r="C50" s="13">
        <v>1.2999999999999999E-2</v>
      </c>
      <c r="D50" s="13">
        <v>8</v>
      </c>
      <c r="E50" s="13" t="s">
        <v>2262</v>
      </c>
      <c r="F50" s="13" t="s">
        <v>2263</v>
      </c>
    </row>
    <row r="51" spans="1:6" x14ac:dyDescent="0.2">
      <c r="A51" s="13">
        <v>46443.659</v>
      </c>
      <c r="B51" s="13">
        <v>6490</v>
      </c>
      <c r="C51" s="13">
        <v>0.02</v>
      </c>
      <c r="D51" s="13">
        <v>10</v>
      </c>
      <c r="E51" s="13" t="s">
        <v>2264</v>
      </c>
      <c r="F51" s="13" t="s">
        <v>2265</v>
      </c>
    </row>
    <row r="52" spans="1:6" x14ac:dyDescent="0.2">
      <c r="A52" s="13">
        <v>46450.773999999998</v>
      </c>
      <c r="B52" s="13">
        <v>6502</v>
      </c>
      <c r="C52" s="13">
        <v>1.7999999999999999E-2</v>
      </c>
      <c r="D52" s="13">
        <v>9</v>
      </c>
      <c r="E52" s="13" t="s">
        <v>2264</v>
      </c>
      <c r="F52" s="13" t="s">
        <v>2265</v>
      </c>
    </row>
    <row r="53" spans="1:6" x14ac:dyDescent="0.2">
      <c r="A53" s="13">
        <v>46469.748</v>
      </c>
      <c r="B53" s="13">
        <v>6534</v>
      </c>
      <c r="C53" s="13">
        <v>1.4E-2</v>
      </c>
      <c r="D53" s="13">
        <v>10</v>
      </c>
      <c r="E53" s="13" t="s">
        <v>2262</v>
      </c>
      <c r="F53" s="13" t="s">
        <v>2263</v>
      </c>
    </row>
    <row r="54" spans="1:6" x14ac:dyDescent="0.2">
      <c r="A54" s="13">
        <v>46723.59</v>
      </c>
      <c r="B54" s="13">
        <v>6962</v>
      </c>
      <c r="C54" s="13">
        <v>2.1999999999999999E-2</v>
      </c>
      <c r="D54" s="13">
        <v>12</v>
      </c>
      <c r="E54" s="13" t="s">
        <v>2251</v>
      </c>
      <c r="F54" s="13" t="s">
        <v>2252</v>
      </c>
    </row>
    <row r="55" spans="1:6" x14ac:dyDescent="0.2">
      <c r="A55" s="13">
        <v>46756.800000000003</v>
      </c>
      <c r="B55" s="13">
        <v>7018</v>
      </c>
      <c r="C55" s="13">
        <v>0.02</v>
      </c>
      <c r="D55" s="13">
        <v>14</v>
      </c>
      <c r="E55" s="13" t="s">
        <v>2249</v>
      </c>
      <c r="F55" s="13" t="s">
        <v>2250</v>
      </c>
    </row>
    <row r="56" spans="1:6" x14ac:dyDescent="0.2">
      <c r="A56" s="13">
        <v>46816.703000000001</v>
      </c>
      <c r="B56" s="13">
        <v>7119</v>
      </c>
      <c r="C56" s="13">
        <v>2.3E-2</v>
      </c>
      <c r="D56" s="13">
        <v>7</v>
      </c>
      <c r="E56" s="13" t="s">
        <v>2262</v>
      </c>
      <c r="F56" s="13" t="s">
        <v>2263</v>
      </c>
    </row>
    <row r="57" spans="1:6" x14ac:dyDescent="0.2">
      <c r="A57" s="13">
        <v>46857.620999999999</v>
      </c>
      <c r="B57" s="13">
        <v>7188</v>
      </c>
      <c r="C57" s="13">
        <v>1.9E-2</v>
      </c>
      <c r="D57" s="13">
        <v>15</v>
      </c>
      <c r="E57" s="13" t="s">
        <v>2249</v>
      </c>
      <c r="F57" s="13" t="s">
        <v>2250</v>
      </c>
    </row>
    <row r="58" spans="1:6" x14ac:dyDescent="0.2">
      <c r="A58" s="13">
        <v>47064.601000000002</v>
      </c>
      <c r="B58" s="13">
        <v>7537</v>
      </c>
      <c r="C58" s="13">
        <v>1.7999999999999999E-2</v>
      </c>
      <c r="D58" s="13">
        <v>15</v>
      </c>
      <c r="E58" s="13" t="s">
        <v>2251</v>
      </c>
      <c r="F58" s="13" t="s">
        <v>2252</v>
      </c>
    </row>
    <row r="59" spans="1:6" x14ac:dyDescent="0.2">
      <c r="A59" s="13">
        <v>47211.68</v>
      </c>
      <c r="B59" s="13">
        <v>7785</v>
      </c>
      <c r="C59" s="13">
        <v>1.4999999999999999E-2</v>
      </c>
      <c r="D59" s="13">
        <v>11</v>
      </c>
      <c r="E59" s="13" t="s">
        <v>2262</v>
      </c>
      <c r="F59" s="13" t="s">
        <v>2263</v>
      </c>
    </row>
    <row r="60" spans="1:6" x14ac:dyDescent="0.2">
      <c r="A60" s="13">
        <v>47526.614000000001</v>
      </c>
      <c r="B60" s="13">
        <v>8316</v>
      </c>
      <c r="C60" s="13">
        <v>2.9000000000000001E-2</v>
      </c>
      <c r="D60" s="13">
        <v>14</v>
      </c>
      <c r="E60" s="13" t="s">
        <v>2253</v>
      </c>
      <c r="F60" s="13" t="s">
        <v>2255</v>
      </c>
    </row>
    <row r="61" spans="1:6" x14ac:dyDescent="0.2">
      <c r="A61" s="13">
        <v>47848.652999999998</v>
      </c>
      <c r="B61" s="13">
        <v>8859</v>
      </c>
      <c r="C61" s="13">
        <v>3.1E-2</v>
      </c>
      <c r="D61" s="13" t="s">
        <v>2251</v>
      </c>
      <c r="E61" s="13" t="s">
        <v>2266</v>
      </c>
      <c r="F61" s="13" t="s">
        <v>2267</v>
      </c>
    </row>
    <row r="62" spans="1:6" x14ac:dyDescent="0.2">
      <c r="A62" s="13">
        <v>47851.608999999997</v>
      </c>
      <c r="B62" s="13">
        <v>8864</v>
      </c>
      <c r="C62" s="13">
        <v>2.1999999999999999E-2</v>
      </c>
      <c r="D62" s="13">
        <v>14</v>
      </c>
      <c r="E62" s="13" t="s">
        <v>2249</v>
      </c>
      <c r="F62" s="13" t="s">
        <v>2250</v>
      </c>
    </row>
    <row r="63" spans="1:6" x14ac:dyDescent="0.2">
      <c r="A63" s="13">
        <v>47950.66</v>
      </c>
      <c r="B63" s="13">
        <v>9031</v>
      </c>
      <c r="C63" s="13">
        <v>0.03</v>
      </c>
      <c r="D63" s="13">
        <v>16</v>
      </c>
      <c r="E63" s="13" t="s">
        <v>2249</v>
      </c>
      <c r="F63" s="13" t="s">
        <v>2250</v>
      </c>
    </row>
    <row r="64" spans="1:6" x14ac:dyDescent="0.2">
      <c r="A64" s="13">
        <v>48176.618000000002</v>
      </c>
      <c r="B64" s="13">
        <v>9412</v>
      </c>
      <c r="C64" s="13">
        <v>2.8000000000000001E-2</v>
      </c>
      <c r="D64" s="13">
        <v>14</v>
      </c>
      <c r="E64" s="13" t="s">
        <v>2249</v>
      </c>
      <c r="F64" s="13" t="s">
        <v>2250</v>
      </c>
    </row>
    <row r="65" spans="1:6" x14ac:dyDescent="0.2">
      <c r="A65" s="13">
        <v>48348.61</v>
      </c>
      <c r="B65" s="13">
        <v>9702</v>
      </c>
      <c r="C65" s="13">
        <v>0.03</v>
      </c>
      <c r="D65" s="13">
        <v>14</v>
      </c>
      <c r="E65" s="13" t="s">
        <v>2249</v>
      </c>
      <c r="F65" s="13" t="s">
        <v>2250</v>
      </c>
    </row>
    <row r="66" spans="1:6" x14ac:dyDescent="0.2">
      <c r="A66" s="13">
        <v>48568.631999999998</v>
      </c>
      <c r="B66" s="13">
        <v>10073</v>
      </c>
      <c r="C66" s="13">
        <v>2.3E-2</v>
      </c>
      <c r="D66" s="13">
        <v>17</v>
      </c>
      <c r="E66" s="13" t="s">
        <v>2249</v>
      </c>
      <c r="F66" s="13" t="s">
        <v>2250</v>
      </c>
    </row>
    <row r="67" spans="1:6" x14ac:dyDescent="0.2">
      <c r="A67" s="13">
        <v>48705.635999999999</v>
      </c>
      <c r="B67" s="13">
        <v>10304</v>
      </c>
      <c r="C67" s="13">
        <v>2.8000000000000001E-2</v>
      </c>
      <c r="D67" s="13">
        <v>14</v>
      </c>
      <c r="E67" s="13" t="s">
        <v>2249</v>
      </c>
      <c r="F67" s="13" t="s">
        <v>2250</v>
      </c>
    </row>
    <row r="69" spans="1:6" x14ac:dyDescent="0.2">
      <c r="A69" s="13">
        <v>48638.624000000003</v>
      </c>
      <c r="B69" s="13">
        <v>10191</v>
      </c>
      <c r="C69" s="13">
        <v>3.3000000000000002E-2</v>
      </c>
      <c r="D69" s="13">
        <v>10</v>
      </c>
      <c r="E69" s="13" t="s">
        <v>2264</v>
      </c>
      <c r="F69" s="13" t="s">
        <v>2265</v>
      </c>
    </row>
    <row r="70" spans="1:6" x14ac:dyDescent="0.2">
      <c r="A70" s="13">
        <v>48673.616000000002</v>
      </c>
      <c r="B70" s="13">
        <v>10250</v>
      </c>
      <c r="C70" s="13">
        <v>3.4000000000000002E-2</v>
      </c>
      <c r="D70" s="13">
        <v>13</v>
      </c>
      <c r="E70" s="13" t="s">
        <v>2268</v>
      </c>
      <c r="F70" s="13" t="s">
        <v>2269</v>
      </c>
    </row>
    <row r="71" spans="1:6" x14ac:dyDescent="0.2">
      <c r="A71" s="13">
        <v>49081.644</v>
      </c>
      <c r="B71" s="13">
        <v>10938</v>
      </c>
      <c r="C71" s="13">
        <v>0.03</v>
      </c>
      <c r="D71" s="13">
        <v>15</v>
      </c>
      <c r="E71" s="13" t="s">
        <v>2249</v>
      </c>
      <c r="F71" s="13" t="s">
        <v>2250</v>
      </c>
    </row>
    <row r="72" spans="1:6" x14ac:dyDescent="0.2">
      <c r="A72" s="13">
        <v>49199.667999999998</v>
      </c>
      <c r="B72" s="13">
        <v>11137</v>
      </c>
      <c r="C72" s="13">
        <v>3.3000000000000002E-2</v>
      </c>
      <c r="D72" s="13">
        <v>16</v>
      </c>
      <c r="E72" s="13" t="s">
        <v>2249</v>
      </c>
      <c r="F72" s="13" t="s">
        <v>2250</v>
      </c>
    </row>
    <row r="73" spans="1:6" x14ac:dyDescent="0.2">
      <c r="A73" s="13">
        <v>49234.656999999999</v>
      </c>
      <c r="B73" s="13">
        <v>11196</v>
      </c>
      <c r="C73" s="13">
        <v>3.1E-2</v>
      </c>
      <c r="D73" s="13">
        <v>14</v>
      </c>
      <c r="E73" s="13" t="s">
        <v>2268</v>
      </c>
      <c r="F73" s="13" t="s">
        <v>2269</v>
      </c>
    </row>
    <row r="74" spans="1:6" x14ac:dyDescent="0.2">
      <c r="A74" s="13">
        <v>49237.622000000003</v>
      </c>
      <c r="B74" s="13">
        <v>11201</v>
      </c>
      <c r="C74" s="13">
        <v>0.03</v>
      </c>
      <c r="D74" s="13">
        <v>12</v>
      </c>
      <c r="E74" s="13" t="s">
        <v>2249</v>
      </c>
      <c r="F74" s="13" t="s">
        <v>2250</v>
      </c>
    </row>
    <row r="75" spans="1:6" x14ac:dyDescent="0.2">
      <c r="A75" s="13">
        <v>49270.843999999997</v>
      </c>
      <c r="B75" s="13">
        <v>11257</v>
      </c>
      <c r="C75" s="13">
        <v>0.04</v>
      </c>
      <c r="D75" s="13">
        <v>18</v>
      </c>
      <c r="E75" s="13" t="s">
        <v>2249</v>
      </c>
      <c r="F75" s="13" t="s">
        <v>2250</v>
      </c>
    </row>
    <row r="76" spans="1:6" x14ac:dyDescent="0.2">
      <c r="A76" s="13">
        <v>49283.881000000001</v>
      </c>
      <c r="B76" s="13">
        <v>11279</v>
      </c>
      <c r="C76" s="13">
        <v>0.03</v>
      </c>
      <c r="D76" s="13">
        <v>18</v>
      </c>
      <c r="E76" s="13" t="s">
        <v>2249</v>
      </c>
      <c r="F76" s="13" t="s">
        <v>2250</v>
      </c>
    </row>
    <row r="77" spans="1:6" x14ac:dyDescent="0.2">
      <c r="A77" s="13">
        <v>49311.76</v>
      </c>
      <c r="B77" s="13">
        <v>11326</v>
      </c>
      <c r="C77" s="13">
        <v>3.5000000000000003E-2</v>
      </c>
      <c r="D77" s="13">
        <v>15</v>
      </c>
      <c r="E77" s="13" t="s">
        <v>2249</v>
      </c>
      <c r="F77" s="13" t="s">
        <v>2250</v>
      </c>
    </row>
    <row r="78" spans="1:6" x14ac:dyDescent="0.2">
      <c r="A78" s="13">
        <v>49320.654999999999</v>
      </c>
      <c r="B78" s="13">
        <v>11341</v>
      </c>
      <c r="C78" s="13">
        <v>3.4000000000000002E-2</v>
      </c>
      <c r="D78" s="13">
        <v>10</v>
      </c>
      <c r="E78" s="13" t="s">
        <v>2268</v>
      </c>
      <c r="F78" s="13" t="s">
        <v>2269</v>
      </c>
    </row>
    <row r="79" spans="1:6" x14ac:dyDescent="0.2">
      <c r="A79" s="13">
        <v>49801.631000000001</v>
      </c>
      <c r="B79" s="13">
        <v>12152</v>
      </c>
      <c r="C79" s="13">
        <v>0.03</v>
      </c>
      <c r="D79" s="13">
        <v>16</v>
      </c>
      <c r="E79" s="13" t="s">
        <v>2249</v>
      </c>
      <c r="F79" s="13" t="s">
        <v>2250</v>
      </c>
    </row>
    <row r="80" spans="1:6" x14ac:dyDescent="0.2">
      <c r="A80" s="13">
        <v>49843.741000000002</v>
      </c>
      <c r="B80" s="13">
        <v>12223</v>
      </c>
      <c r="C80" s="13">
        <v>3.2000000000000001E-2</v>
      </c>
      <c r="D80" s="13">
        <v>18</v>
      </c>
      <c r="E80" s="13" t="s">
        <v>2249</v>
      </c>
      <c r="F80" s="13" t="s">
        <v>2250</v>
      </c>
    </row>
    <row r="81" spans="1:6" x14ac:dyDescent="0.2">
      <c r="A81" s="13">
        <v>49992.601000000002</v>
      </c>
      <c r="B81" s="13">
        <v>12474</v>
      </c>
      <c r="C81" s="13">
        <v>3.1E-2</v>
      </c>
      <c r="D81" s="13">
        <v>15</v>
      </c>
      <c r="E81" s="13" t="s">
        <v>2249</v>
      </c>
      <c r="F81" s="13" t="s">
        <v>2250</v>
      </c>
    </row>
    <row r="82" spans="1:6" x14ac:dyDescent="0.2">
      <c r="A82" s="13">
        <v>50524.593000000001</v>
      </c>
      <c r="B82" s="13">
        <v>13371</v>
      </c>
      <c r="C82" s="13">
        <v>0.04</v>
      </c>
      <c r="D82" s="13">
        <v>20</v>
      </c>
      <c r="E82" s="13" t="s">
        <v>2249</v>
      </c>
      <c r="F82" s="13" t="s">
        <v>2270</v>
      </c>
    </row>
    <row r="83" spans="1:6" x14ac:dyDescent="0.2">
      <c r="A83" s="13">
        <v>50614.733</v>
      </c>
      <c r="B83" s="13">
        <v>13523</v>
      </c>
      <c r="C83" s="13">
        <v>3.3000000000000002E-2</v>
      </c>
      <c r="D83" s="13">
        <v>19</v>
      </c>
      <c r="E83" s="13" t="s">
        <v>2249</v>
      </c>
      <c r="F83" s="13" t="s">
        <v>2250</v>
      </c>
    </row>
    <row r="84" spans="1:6" x14ac:dyDescent="0.2">
      <c r="A84" s="13">
        <v>50779.616999999998</v>
      </c>
      <c r="B84" s="13">
        <v>13801</v>
      </c>
      <c r="C84" s="13">
        <v>4.2999999999999997E-2</v>
      </c>
      <c r="D84" s="13">
        <v>18</v>
      </c>
      <c r="E84" s="13" t="s">
        <v>2249</v>
      </c>
      <c r="F84" s="13" t="s">
        <v>2250</v>
      </c>
    </row>
    <row r="85" spans="1:6" x14ac:dyDescent="0.2">
      <c r="A85" s="13">
        <v>50871.546999999999</v>
      </c>
      <c r="B85" s="13">
        <v>13956</v>
      </c>
      <c r="C85" s="13">
        <v>4.8000000000000001E-2</v>
      </c>
      <c r="D85" s="13">
        <v>12</v>
      </c>
      <c r="E85" s="13" t="s">
        <v>2253</v>
      </c>
      <c r="F85" s="13" t="s">
        <v>2255</v>
      </c>
    </row>
    <row r="86" spans="1:6" x14ac:dyDescent="0.2">
      <c r="A86" s="13">
        <v>51012.69</v>
      </c>
      <c r="B86" s="13">
        <v>14194</v>
      </c>
      <c r="C86" s="13">
        <v>0.04</v>
      </c>
      <c r="D86" s="13">
        <v>14</v>
      </c>
      <c r="E86" s="13" t="s">
        <v>2249</v>
      </c>
      <c r="F86" s="13" t="s">
        <v>2250</v>
      </c>
    </row>
    <row r="87" spans="1:6" x14ac:dyDescent="0.2">
      <c r="A87" s="13">
        <v>51041.754000000001</v>
      </c>
      <c r="B87" s="13">
        <v>14243</v>
      </c>
      <c r="C87" s="13">
        <v>4.3999999999999997E-2</v>
      </c>
      <c r="D87" s="13">
        <v>13</v>
      </c>
      <c r="E87" s="13" t="s">
        <v>2249</v>
      </c>
      <c r="F87" s="13" t="s">
        <v>2250</v>
      </c>
    </row>
    <row r="88" spans="1:6" x14ac:dyDescent="0.2">
      <c r="A88" s="13">
        <v>51088.61</v>
      </c>
      <c r="B88" s="13">
        <v>14322</v>
      </c>
      <c r="C88" s="13">
        <v>4.7E-2</v>
      </c>
      <c r="D88" s="13">
        <v>17</v>
      </c>
      <c r="E88" s="13" t="s">
        <v>2249</v>
      </c>
      <c r="F88" s="13" t="s">
        <v>2250</v>
      </c>
    </row>
    <row r="89" spans="1:6" x14ac:dyDescent="0.2">
      <c r="A89" s="13">
        <v>51257.625999999997</v>
      </c>
      <c r="B89" s="13">
        <v>14607</v>
      </c>
      <c r="C89" s="13">
        <v>3.7999999999999999E-2</v>
      </c>
      <c r="D89" s="13">
        <v>17</v>
      </c>
      <c r="E89" s="13" t="s">
        <v>2253</v>
      </c>
      <c r="F89" s="13" t="s">
        <v>2255</v>
      </c>
    </row>
    <row r="90" spans="1:6" x14ac:dyDescent="0.2">
      <c r="A90" s="13">
        <v>51260.59</v>
      </c>
      <c r="B90" s="13">
        <v>14612</v>
      </c>
      <c r="C90" s="13">
        <v>3.6999999999999998E-2</v>
      </c>
      <c r="D90" s="13">
        <v>18</v>
      </c>
      <c r="E90" s="13" t="s">
        <v>2253</v>
      </c>
      <c r="F90" s="13" t="s">
        <v>2255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2529"/>
  <sheetViews>
    <sheetView workbookViewId="0"/>
  </sheetViews>
  <sheetFormatPr defaultColWidth="10.28515625" defaultRowHeight="12.75" x14ac:dyDescent="0.2"/>
  <cols>
    <col min="1" max="1" width="18.140625" style="3" customWidth="1"/>
    <col min="2" max="2" width="3.28515625" style="2" customWidth="1"/>
    <col min="3" max="3" width="11.5703125" style="37" customWidth="1"/>
    <col min="4" max="4" width="9.7109375" style="37" customWidth="1"/>
    <col min="5" max="5" width="15.42578125" style="3" customWidth="1"/>
    <col min="6" max="6" width="9.42578125" style="3" customWidth="1"/>
    <col min="7" max="7" width="11" style="3" customWidth="1"/>
    <col min="8" max="17" width="8.5703125" style="3" customWidth="1"/>
    <col min="18" max="18" width="10.42578125" style="3" customWidth="1"/>
    <col min="19" max="16384" width="10.28515625" style="3"/>
  </cols>
  <sheetData>
    <row r="1" spans="1:8" ht="20.25" x14ac:dyDescent="0.3">
      <c r="A1" s="1" t="s">
        <v>2301</v>
      </c>
    </row>
    <row r="2" spans="1:8" x14ac:dyDescent="0.2">
      <c r="A2" s="11" t="s">
        <v>2204</v>
      </c>
      <c r="B2" s="3" t="s">
        <v>2205</v>
      </c>
    </row>
    <row r="3" spans="1:8" ht="13.5" thickBot="1" x14ac:dyDescent="0.25">
      <c r="A3" s="3" t="s">
        <v>2300</v>
      </c>
      <c r="B3" s="3" t="s">
        <v>2203</v>
      </c>
      <c r="C3" s="38"/>
      <c r="D3" s="38"/>
    </row>
    <row r="4" spans="1:8" ht="13.5" thickBot="1" x14ac:dyDescent="0.25">
      <c r="A4" s="12" t="s">
        <v>2206</v>
      </c>
      <c r="B4" s="9"/>
      <c r="C4" s="39">
        <v>42594.615180000001</v>
      </c>
      <c r="D4" s="40">
        <v>0.59306994999999996</v>
      </c>
      <c r="E4" s="10"/>
    </row>
    <row r="5" spans="1:8" x14ac:dyDescent="0.2">
      <c r="A5" s="11"/>
      <c r="C5" s="41" t="s">
        <v>2273</v>
      </c>
      <c r="D5" s="42"/>
    </row>
    <row r="6" spans="1:8" x14ac:dyDescent="0.2">
      <c r="A6" s="12" t="s">
        <v>2207</v>
      </c>
      <c r="C6" s="52" t="s">
        <v>2323</v>
      </c>
    </row>
    <row r="7" spans="1:8" x14ac:dyDescent="0.2">
      <c r="A7" s="11" t="s">
        <v>2208</v>
      </c>
      <c r="C7" s="37">
        <f>C4</f>
        <v>42594.615180000001</v>
      </c>
    </row>
    <row r="8" spans="1:8" x14ac:dyDescent="0.2">
      <c r="A8" s="11" t="s">
        <v>2209</v>
      </c>
      <c r="C8" s="37">
        <f>D4</f>
        <v>0.59306994999999996</v>
      </c>
    </row>
    <row r="9" spans="1:8" x14ac:dyDescent="0.2">
      <c r="A9" s="24" t="s">
        <v>2308</v>
      </c>
      <c r="B9" s="23"/>
      <c r="C9" s="43">
        <v>8</v>
      </c>
      <c r="D9" s="44" t="s">
        <v>2309</v>
      </c>
      <c r="E9" s="23"/>
      <c r="F9" s="11"/>
      <c r="G9" s="11"/>
      <c r="H9" s="11"/>
    </row>
    <row r="10" spans="1:8" ht="13.5" thickBot="1" x14ac:dyDescent="0.25">
      <c r="A10" s="23"/>
      <c r="B10" s="23"/>
      <c r="C10" s="45" t="s">
        <v>2210</v>
      </c>
      <c r="D10" s="45" t="s">
        <v>2211</v>
      </c>
      <c r="E10" s="23"/>
      <c r="F10" s="11"/>
      <c r="G10" s="11"/>
      <c r="H10" s="11"/>
    </row>
    <row r="11" spans="1:8" x14ac:dyDescent="0.2">
      <c r="A11" s="23" t="s">
        <v>2212</v>
      </c>
      <c r="B11" s="23"/>
      <c r="C11" s="32">
        <f ca="1">INTERCEPT(INDIRECT($G$11):G991,INDIRECT($F$11):F991)</f>
        <v>-4.4019360543697747E-3</v>
      </c>
      <c r="D11" s="31"/>
      <c r="E11" s="23"/>
      <c r="F11" s="32" t="str">
        <f>"F"&amp;E19</f>
        <v>F823</v>
      </c>
      <c r="G11" s="33" t="str">
        <f>"G"&amp;E19</f>
        <v>G823</v>
      </c>
      <c r="H11" s="11"/>
    </row>
    <row r="12" spans="1:8" x14ac:dyDescent="0.2">
      <c r="A12" s="23" t="s">
        <v>2213</v>
      </c>
      <c r="B12" s="23"/>
      <c r="C12" s="32">
        <f ca="1">SLOPE(INDIRECT($G$11):G991,INDIRECT($F$11):F991)</f>
        <v>2.9306288391463576E-6</v>
      </c>
      <c r="D12" s="31"/>
      <c r="E12" s="23"/>
      <c r="F12" s="11"/>
      <c r="G12" s="11"/>
      <c r="H12" s="11"/>
    </row>
    <row r="13" spans="1:8" x14ac:dyDescent="0.2">
      <c r="A13" s="23" t="s">
        <v>2214</v>
      </c>
      <c r="B13" s="23"/>
      <c r="C13" s="31" t="s">
        <v>2310</v>
      </c>
      <c r="D13" s="26" t="s">
        <v>2324</v>
      </c>
      <c r="E13" s="53">
        <v>1</v>
      </c>
      <c r="F13" s="11"/>
      <c r="G13" s="11"/>
      <c r="H13" s="11"/>
    </row>
    <row r="14" spans="1:8" x14ac:dyDescent="0.2">
      <c r="A14" s="23"/>
      <c r="B14" s="23"/>
      <c r="C14" s="44"/>
      <c r="D14" s="26" t="s">
        <v>2311</v>
      </c>
      <c r="E14" s="27">
        <f ca="1">NOW()+15018.5+$C$9/24</f>
        <v>60573.470207175931</v>
      </c>
      <c r="F14" s="11"/>
      <c r="G14" s="11"/>
      <c r="H14" s="11"/>
    </row>
    <row r="15" spans="1:8" x14ac:dyDescent="0.2">
      <c r="A15" s="25" t="s">
        <v>2215</v>
      </c>
      <c r="B15" s="23"/>
      <c r="C15" s="46">
        <f ca="1">(C7+C11)+(C8+C12)*INT(MAX(F21:F3532))</f>
        <v>56523.520452512857</v>
      </c>
      <c r="D15" s="26" t="s">
        <v>2325</v>
      </c>
      <c r="E15" s="27">
        <f ca="1">ROUND(2*(E14-$C$7)/$C$8,0)/2+E13</f>
        <v>30316</v>
      </c>
      <c r="F15" s="11"/>
      <c r="G15" s="11"/>
      <c r="H15" s="11"/>
    </row>
    <row r="16" spans="1:8" x14ac:dyDescent="0.2">
      <c r="A16" s="28" t="s">
        <v>2216</v>
      </c>
      <c r="B16" s="23"/>
      <c r="C16" s="47">
        <f ca="1">+C8+C12</f>
        <v>0.59307288062883912</v>
      </c>
      <c r="D16" s="26" t="s">
        <v>2312</v>
      </c>
      <c r="E16" s="33">
        <f ca="1">ROUND(2*(E14-$C$15)/$C$16,0)/2+E13</f>
        <v>6830</v>
      </c>
      <c r="F16" s="11"/>
      <c r="G16" s="11"/>
      <c r="H16" s="11"/>
    </row>
    <row r="17" spans="1:34" ht="13.5" thickBot="1" x14ac:dyDescent="0.25">
      <c r="A17" s="26" t="s">
        <v>2306</v>
      </c>
      <c r="B17" s="23"/>
      <c r="C17" s="44">
        <f>COUNT(C21:C2190)</f>
        <v>1014</v>
      </c>
      <c r="D17" s="26" t="s">
        <v>2313</v>
      </c>
      <c r="E17" s="29">
        <f ca="1">+$C$15+$C$16*E16-15018.5-$C$9/24</f>
        <v>45555.37489387449</v>
      </c>
      <c r="F17" s="11"/>
      <c r="G17" s="11"/>
      <c r="H17" s="11"/>
    </row>
    <row r="18" spans="1:34" ht="14.25" thickTop="1" thickBot="1" x14ac:dyDescent="0.25">
      <c r="A18" s="28" t="s">
        <v>2217</v>
      </c>
      <c r="B18" s="23"/>
      <c r="C18" s="48">
        <f ca="1">+C15</f>
        <v>56523.520452512857</v>
      </c>
      <c r="D18" s="49">
        <f ca="1">+C16</f>
        <v>0.59307288062883912</v>
      </c>
      <c r="E18" s="30" t="s">
        <v>2314</v>
      </c>
      <c r="F18" s="11"/>
      <c r="G18" s="11"/>
      <c r="H18" s="11"/>
    </row>
    <row r="19" spans="1:34" ht="13.5" thickTop="1" x14ac:dyDescent="0.2">
      <c r="A19" s="34" t="s">
        <v>2316</v>
      </c>
      <c r="B19" s="11"/>
      <c r="C19" s="31"/>
      <c r="D19" s="31"/>
      <c r="E19" s="35">
        <v>823</v>
      </c>
      <c r="F19" s="11"/>
      <c r="G19" s="11"/>
      <c r="H19" s="11"/>
      <c r="I19" s="3" t="s">
        <v>2218</v>
      </c>
      <c r="K19" s="3" t="s">
        <v>2219</v>
      </c>
    </row>
    <row r="20" spans="1:34" ht="13.5" thickBot="1" x14ac:dyDescent="0.25">
      <c r="A20" s="7" t="s">
        <v>2220</v>
      </c>
      <c r="B20" s="7" t="s">
        <v>2221</v>
      </c>
      <c r="C20" s="50" t="s">
        <v>2222</v>
      </c>
      <c r="D20" s="50" t="s">
        <v>2223</v>
      </c>
      <c r="E20" s="7" t="s">
        <v>2224</v>
      </c>
      <c r="F20" s="7" t="s">
        <v>2225</v>
      </c>
      <c r="G20" s="7" t="s">
        <v>2226</v>
      </c>
      <c r="H20" s="8" t="s">
        <v>2227</v>
      </c>
      <c r="I20" s="8" t="s">
        <v>2228</v>
      </c>
      <c r="J20" s="8" t="s">
        <v>2280</v>
      </c>
      <c r="K20" s="8" t="s">
        <v>2229</v>
      </c>
      <c r="L20" s="8" t="s">
        <v>2272</v>
      </c>
      <c r="M20" s="8" t="s">
        <v>2201</v>
      </c>
      <c r="N20" s="8" t="s">
        <v>2202</v>
      </c>
      <c r="O20" s="8" t="s">
        <v>2229</v>
      </c>
      <c r="P20" s="8" t="s">
        <v>2231</v>
      </c>
      <c r="Q20" s="7" t="s">
        <v>2232</v>
      </c>
      <c r="R20" s="7" t="s">
        <v>2233</v>
      </c>
    </row>
    <row r="21" spans="1:34" x14ac:dyDescent="0.2">
      <c r="A21" s="17" t="s">
        <v>2283</v>
      </c>
      <c r="B21" s="16"/>
      <c r="C21" s="51">
        <v>38892.665000000001</v>
      </c>
      <c r="D21" s="51"/>
      <c r="E21" s="5">
        <f t="shared" ref="E21:E84" si="0">(C21-C$7)/C$8</f>
        <v>-6242.0127339110677</v>
      </c>
      <c r="F21" s="5">
        <f t="shared" ref="F21:F84" si="1">ROUND(2*E21,0)/2</f>
        <v>-6242</v>
      </c>
      <c r="G21" s="5">
        <f t="shared" ref="G21:G84" si="2">C21-(C$7+C$8*F21)</f>
        <v>-7.5521000035223551E-3</v>
      </c>
      <c r="H21" s="5"/>
      <c r="I21" s="5"/>
      <c r="J21" s="5"/>
      <c r="K21" s="5">
        <f>G21</f>
        <v>-7.5521000035223551E-3</v>
      </c>
      <c r="L21" s="5"/>
      <c r="M21" s="5"/>
      <c r="N21" s="5"/>
      <c r="O21" s="5"/>
      <c r="P21" s="5"/>
      <c r="Q21" s="5"/>
      <c r="R21" s="6">
        <f t="shared" ref="R21:R84" si="3">C21-15018.5</f>
        <v>23874.165000000001</v>
      </c>
    </row>
    <row r="22" spans="1:34" x14ac:dyDescent="0.2">
      <c r="A22" s="18" t="s">
        <v>2283</v>
      </c>
      <c r="B22" s="63"/>
      <c r="C22" s="20">
        <v>38927.673000000003</v>
      </c>
      <c r="D22" s="20"/>
      <c r="E22" s="3">
        <f t="shared" si="0"/>
        <v>-6182.9842837257202</v>
      </c>
      <c r="F22" s="5">
        <f t="shared" si="1"/>
        <v>-6183</v>
      </c>
      <c r="G22" s="3">
        <f t="shared" si="2"/>
        <v>9.3208500038599595E-3</v>
      </c>
      <c r="K22" s="3">
        <f>G22</f>
        <v>9.3208500038599595E-3</v>
      </c>
      <c r="L22" s="5"/>
      <c r="M22" s="5"/>
      <c r="N22" s="5"/>
      <c r="O22" s="5"/>
      <c r="P22" s="5"/>
      <c r="R22" s="4">
        <f t="shared" si="3"/>
        <v>23909.173000000003</v>
      </c>
    </row>
    <row r="23" spans="1:34" x14ac:dyDescent="0.2">
      <c r="A23" s="18" t="s">
        <v>2284</v>
      </c>
      <c r="B23" s="63"/>
      <c r="C23" s="20">
        <v>38972.737999999998</v>
      </c>
      <c r="D23" s="20"/>
      <c r="E23" s="3">
        <f t="shared" si="0"/>
        <v>-6106.9983060177019</v>
      </c>
      <c r="F23" s="5">
        <f t="shared" si="1"/>
        <v>-6107</v>
      </c>
      <c r="G23" s="3">
        <f t="shared" si="2"/>
        <v>1.0046499955933541E-3</v>
      </c>
      <c r="K23" s="3">
        <f>G23</f>
        <v>1.0046499955933541E-3</v>
      </c>
      <c r="L23" s="5"/>
      <c r="M23" s="5"/>
      <c r="N23" s="5"/>
      <c r="O23" s="5"/>
      <c r="P23" s="5"/>
      <c r="R23" s="4">
        <f t="shared" si="3"/>
        <v>23954.237999999998</v>
      </c>
    </row>
    <row r="24" spans="1:34" x14ac:dyDescent="0.2">
      <c r="A24" s="18" t="s">
        <v>2285</v>
      </c>
      <c r="B24" s="63"/>
      <c r="C24" s="20">
        <v>38977.481</v>
      </c>
      <c r="D24" s="20"/>
      <c r="E24" s="3">
        <f t="shared" si="0"/>
        <v>-6099.0009357243634</v>
      </c>
      <c r="F24" s="5">
        <f t="shared" si="1"/>
        <v>-6099</v>
      </c>
      <c r="G24" s="3">
        <f t="shared" si="2"/>
        <v>-5.5494999833172187E-4</v>
      </c>
      <c r="K24" s="3">
        <f>G24</f>
        <v>-5.5494999833172187E-4</v>
      </c>
      <c r="L24" s="5"/>
      <c r="M24" s="5"/>
      <c r="N24" s="5"/>
      <c r="O24" s="5"/>
      <c r="P24" s="5"/>
      <c r="R24" s="4">
        <f t="shared" si="3"/>
        <v>23958.981</v>
      </c>
    </row>
    <row r="25" spans="1:34" x14ac:dyDescent="0.2">
      <c r="A25" s="18" t="s">
        <v>2284</v>
      </c>
      <c r="B25" s="64"/>
      <c r="C25" s="20">
        <v>38997.652000000002</v>
      </c>
      <c r="D25" s="20"/>
      <c r="E25" s="3">
        <f t="shared" si="0"/>
        <v>-6064.9897705995709</v>
      </c>
      <c r="F25" s="3">
        <f t="shared" si="1"/>
        <v>-6065</v>
      </c>
      <c r="G25" s="3">
        <f t="shared" si="2"/>
        <v>6.0667500001727603E-3</v>
      </c>
      <c r="K25" s="3">
        <f>G25</f>
        <v>6.0667500001727603E-3</v>
      </c>
      <c r="L25" s="5"/>
      <c r="M25" s="5"/>
      <c r="N25" s="5"/>
      <c r="O25" s="5"/>
      <c r="P25" s="5"/>
      <c r="R25" s="4">
        <f t="shared" si="3"/>
        <v>23979.152000000002</v>
      </c>
    </row>
    <row r="26" spans="1:34" x14ac:dyDescent="0.2">
      <c r="A26" s="19" t="s">
        <v>2036</v>
      </c>
      <c r="B26" s="59"/>
      <c r="C26" s="60">
        <v>39027.298000000003</v>
      </c>
      <c r="D26" s="60"/>
      <c r="E26" s="3">
        <f t="shared" si="0"/>
        <v>-6015.0024124472984</v>
      </c>
      <c r="F26" s="3">
        <f t="shared" si="1"/>
        <v>-6015</v>
      </c>
      <c r="G26" s="3">
        <f t="shared" si="2"/>
        <v>-1.4307499950518832E-3</v>
      </c>
      <c r="L26" s="5"/>
      <c r="M26" s="5">
        <f>G26</f>
        <v>-1.4307499950518832E-3</v>
      </c>
      <c r="N26" s="5"/>
      <c r="O26" s="5"/>
      <c r="P26" s="5"/>
      <c r="R26" s="4">
        <f t="shared" si="3"/>
        <v>24008.798000000003</v>
      </c>
      <c r="AD26" s="3">
        <v>10</v>
      </c>
      <c r="AF26" s="3" t="s">
        <v>2035</v>
      </c>
      <c r="AH26" s="3" t="s">
        <v>2037</v>
      </c>
    </row>
    <row r="27" spans="1:34" x14ac:dyDescent="0.2">
      <c r="A27" s="18" t="s">
        <v>2285</v>
      </c>
      <c r="B27" s="64"/>
      <c r="C27" s="20">
        <v>39036.794000000002</v>
      </c>
      <c r="D27" s="20"/>
      <c r="E27" s="3">
        <f t="shared" si="0"/>
        <v>-5998.9908104431852</v>
      </c>
      <c r="F27" s="3">
        <f t="shared" si="1"/>
        <v>-5999</v>
      </c>
      <c r="G27" s="3">
        <f t="shared" si="2"/>
        <v>5.4500500045833178E-3</v>
      </c>
      <c r="K27" s="3">
        <f>G27</f>
        <v>5.4500500045833178E-3</v>
      </c>
      <c r="L27" s="5"/>
      <c r="M27" s="5"/>
      <c r="N27" s="5"/>
      <c r="O27" s="5"/>
      <c r="P27" s="5"/>
      <c r="R27" s="4">
        <f t="shared" si="3"/>
        <v>24018.294000000002</v>
      </c>
    </row>
    <row r="28" spans="1:34" x14ac:dyDescent="0.2">
      <c r="A28" s="19" t="s">
        <v>2039</v>
      </c>
      <c r="B28" s="59"/>
      <c r="C28" s="60">
        <v>39040.356</v>
      </c>
      <c r="D28" s="60"/>
      <c r="E28" s="3">
        <f t="shared" si="0"/>
        <v>-5992.9847735499015</v>
      </c>
      <c r="F28" s="3">
        <f t="shared" si="1"/>
        <v>-5993</v>
      </c>
      <c r="G28" s="3">
        <f t="shared" si="2"/>
        <v>9.0303499964647926E-3</v>
      </c>
      <c r="L28" s="5"/>
      <c r="M28" s="5">
        <f>G28</f>
        <v>9.0303499964647926E-3</v>
      </c>
      <c r="N28" s="5"/>
      <c r="O28" s="5"/>
      <c r="P28" s="5"/>
      <c r="R28" s="4">
        <f t="shared" si="3"/>
        <v>24021.856</v>
      </c>
      <c r="AD28" s="3">
        <v>8</v>
      </c>
      <c r="AF28" s="3" t="s">
        <v>2038</v>
      </c>
      <c r="AH28" s="3" t="s">
        <v>2037</v>
      </c>
    </row>
    <row r="29" spans="1:34" x14ac:dyDescent="0.2">
      <c r="A29" s="18" t="s">
        <v>2285</v>
      </c>
      <c r="B29" s="64"/>
      <c r="C29" s="20">
        <v>39050.419000000002</v>
      </c>
      <c r="D29" s="20"/>
      <c r="E29" s="3">
        <f t="shared" si="0"/>
        <v>-5976.017129176751</v>
      </c>
      <c r="F29" s="3">
        <f t="shared" si="1"/>
        <v>-5976</v>
      </c>
      <c r="G29" s="3">
        <f t="shared" si="2"/>
        <v>-1.0158799996133894E-2</v>
      </c>
      <c r="K29" s="3">
        <f>G29</f>
        <v>-1.0158799996133894E-2</v>
      </c>
      <c r="L29" s="5"/>
      <c r="M29" s="5"/>
      <c r="N29" s="5"/>
      <c r="O29" s="5"/>
      <c r="P29" s="5"/>
      <c r="R29" s="4">
        <f t="shared" si="3"/>
        <v>24031.919000000002</v>
      </c>
    </row>
    <row r="30" spans="1:34" x14ac:dyDescent="0.2">
      <c r="A30" s="19" t="s">
        <v>2039</v>
      </c>
      <c r="B30" s="59"/>
      <c r="C30" s="60">
        <v>39062.305999999997</v>
      </c>
      <c r="D30" s="60"/>
      <c r="E30" s="3">
        <f t="shared" si="0"/>
        <v>-5955.9739622619627</v>
      </c>
      <c r="F30" s="3">
        <f t="shared" si="1"/>
        <v>-5956</v>
      </c>
      <c r="G30" s="3">
        <f t="shared" si="2"/>
        <v>1.5442199997778516E-2</v>
      </c>
      <c r="M30" s="3">
        <f>G30</f>
        <v>1.5442199997778516E-2</v>
      </c>
      <c r="R30" s="4">
        <f t="shared" si="3"/>
        <v>24043.805999999997</v>
      </c>
      <c r="AD30" s="3">
        <v>11</v>
      </c>
      <c r="AF30" s="3" t="s">
        <v>2038</v>
      </c>
      <c r="AH30" s="3" t="s">
        <v>2037</v>
      </c>
    </row>
    <row r="31" spans="1:34" x14ac:dyDescent="0.2">
      <c r="A31" s="18" t="s">
        <v>2285</v>
      </c>
      <c r="B31" s="64"/>
      <c r="C31" s="20">
        <v>39077.712</v>
      </c>
      <c r="D31" s="20"/>
      <c r="E31" s="3">
        <f t="shared" si="0"/>
        <v>-5929.9972625488808</v>
      </c>
      <c r="F31" s="3">
        <f t="shared" si="1"/>
        <v>-5930</v>
      </c>
      <c r="G31" s="3">
        <f t="shared" si="2"/>
        <v>1.6235000002779998E-3</v>
      </c>
      <c r="K31" s="3">
        <f t="shared" ref="K31:K37" si="4">G31</f>
        <v>1.6235000002779998E-3</v>
      </c>
      <c r="R31" s="4">
        <f t="shared" si="3"/>
        <v>24059.212</v>
      </c>
    </row>
    <row r="32" spans="1:34" x14ac:dyDescent="0.2">
      <c r="A32" s="18" t="s">
        <v>2285</v>
      </c>
      <c r="B32" s="64"/>
      <c r="C32" s="20">
        <v>39080.68</v>
      </c>
      <c r="D32" s="20"/>
      <c r="E32" s="3">
        <f t="shared" si="0"/>
        <v>-5924.9927938517212</v>
      </c>
      <c r="F32" s="3">
        <f t="shared" si="1"/>
        <v>-5925</v>
      </c>
      <c r="G32" s="3">
        <f t="shared" si="2"/>
        <v>4.273749997082632E-3</v>
      </c>
      <c r="K32" s="3">
        <f t="shared" si="4"/>
        <v>4.273749997082632E-3</v>
      </c>
      <c r="R32" s="4">
        <f t="shared" si="3"/>
        <v>24062.18</v>
      </c>
    </row>
    <row r="33" spans="1:34" x14ac:dyDescent="0.2">
      <c r="A33" s="18" t="s">
        <v>2286</v>
      </c>
      <c r="B33" s="64"/>
      <c r="C33" s="20">
        <v>39083.644</v>
      </c>
      <c r="D33" s="20"/>
      <c r="E33" s="3">
        <f t="shared" si="0"/>
        <v>-5919.9950697215409</v>
      </c>
      <c r="F33" s="3">
        <f t="shared" si="1"/>
        <v>-5920</v>
      </c>
      <c r="G33" s="3">
        <f t="shared" si="2"/>
        <v>2.9240000003483146E-3</v>
      </c>
      <c r="K33" s="3">
        <f t="shared" si="4"/>
        <v>2.9240000003483146E-3</v>
      </c>
      <c r="R33" s="4">
        <f t="shared" si="3"/>
        <v>24065.144</v>
      </c>
    </row>
    <row r="34" spans="1:34" x14ac:dyDescent="0.2">
      <c r="A34" s="18" t="s">
        <v>2286</v>
      </c>
      <c r="B34" s="64"/>
      <c r="C34" s="20">
        <v>39096.697</v>
      </c>
      <c r="D34" s="20"/>
      <c r="E34" s="3">
        <f t="shared" si="0"/>
        <v>-5897.9858615328612</v>
      </c>
      <c r="F34" s="3">
        <f t="shared" si="1"/>
        <v>-5898</v>
      </c>
      <c r="G34" s="3">
        <f t="shared" si="2"/>
        <v>8.3851000017602928E-3</v>
      </c>
      <c r="K34" s="3">
        <f t="shared" si="4"/>
        <v>8.3851000017602928E-3</v>
      </c>
      <c r="R34" s="4">
        <f t="shared" si="3"/>
        <v>24078.197</v>
      </c>
    </row>
    <row r="35" spans="1:34" x14ac:dyDescent="0.2">
      <c r="A35" s="18" t="s">
        <v>2286</v>
      </c>
      <c r="B35" s="64"/>
      <c r="C35" s="20">
        <v>39102.625</v>
      </c>
      <c r="D35" s="20"/>
      <c r="E35" s="3">
        <f t="shared" si="0"/>
        <v>-5887.9904132724996</v>
      </c>
      <c r="F35" s="3">
        <f t="shared" si="1"/>
        <v>-5888</v>
      </c>
      <c r="G35" s="3">
        <f t="shared" si="2"/>
        <v>5.6856000010157004E-3</v>
      </c>
      <c r="K35" s="3">
        <f t="shared" si="4"/>
        <v>5.6856000010157004E-3</v>
      </c>
      <c r="R35" s="4">
        <f t="shared" si="3"/>
        <v>24084.125</v>
      </c>
    </row>
    <row r="36" spans="1:34" x14ac:dyDescent="0.2">
      <c r="A36" s="18" t="s">
        <v>2286</v>
      </c>
      <c r="B36" s="64"/>
      <c r="C36" s="20">
        <v>39137.607000000004</v>
      </c>
      <c r="D36" s="20"/>
      <c r="E36" s="3">
        <f t="shared" si="0"/>
        <v>-5829.0058027725017</v>
      </c>
      <c r="F36" s="3">
        <f t="shared" si="1"/>
        <v>-5829</v>
      </c>
      <c r="G36" s="3">
        <f t="shared" si="2"/>
        <v>-3.4414499968988821E-3</v>
      </c>
      <c r="K36" s="3">
        <f t="shared" si="4"/>
        <v>-3.4414499968988821E-3</v>
      </c>
      <c r="R36" s="4">
        <f t="shared" si="3"/>
        <v>24119.107000000004</v>
      </c>
    </row>
    <row r="37" spans="1:34" x14ac:dyDescent="0.2">
      <c r="A37" s="18" t="s">
        <v>2286</v>
      </c>
      <c r="B37" s="64"/>
      <c r="C37" s="20">
        <v>39140.574000000001</v>
      </c>
      <c r="D37" s="20"/>
      <c r="E37" s="3">
        <f t="shared" si="0"/>
        <v>-5824.0030202170929</v>
      </c>
      <c r="F37" s="3">
        <f t="shared" si="1"/>
        <v>-5824</v>
      </c>
      <c r="G37" s="3">
        <f t="shared" si="2"/>
        <v>-1.7911999966599979E-3</v>
      </c>
      <c r="K37" s="3">
        <f t="shared" si="4"/>
        <v>-1.7911999966599979E-3</v>
      </c>
      <c r="R37" s="4">
        <f t="shared" si="3"/>
        <v>24122.074000000001</v>
      </c>
    </row>
    <row r="38" spans="1:34" x14ac:dyDescent="0.2">
      <c r="A38" s="19" t="s">
        <v>2039</v>
      </c>
      <c r="B38" s="59"/>
      <c r="C38" s="60">
        <v>39145.326999999997</v>
      </c>
      <c r="D38" s="60"/>
      <c r="E38" s="3">
        <f t="shared" si="0"/>
        <v>-5815.988788506319</v>
      </c>
      <c r="F38" s="3">
        <f t="shared" si="1"/>
        <v>-5816</v>
      </c>
      <c r="G38" s="3">
        <f t="shared" si="2"/>
        <v>6.6491999969002791E-3</v>
      </c>
      <c r="M38" s="3">
        <f t="shared" ref="M38:M43" si="5">G38</f>
        <v>6.6491999969002791E-3</v>
      </c>
      <c r="R38" s="4">
        <f t="shared" si="3"/>
        <v>24126.826999999997</v>
      </c>
      <c r="AD38" s="3">
        <v>7</v>
      </c>
      <c r="AF38" s="3" t="s">
        <v>2040</v>
      </c>
      <c r="AH38" s="3" t="s">
        <v>2037</v>
      </c>
    </row>
    <row r="39" spans="1:34" x14ac:dyDescent="0.2">
      <c r="A39" s="19" t="s">
        <v>2039</v>
      </c>
      <c r="B39" s="59"/>
      <c r="C39" s="60">
        <v>39158.377</v>
      </c>
      <c r="D39" s="60"/>
      <c r="E39" s="3">
        <f t="shared" si="0"/>
        <v>-5793.9846387428679</v>
      </c>
      <c r="F39" s="3">
        <f t="shared" si="1"/>
        <v>-5794</v>
      </c>
      <c r="G39" s="3">
        <f t="shared" si="2"/>
        <v>9.1103000013390556E-3</v>
      </c>
      <c r="M39" s="3">
        <f t="shared" si="5"/>
        <v>9.1103000013390556E-3</v>
      </c>
      <c r="R39" s="4">
        <f t="shared" si="3"/>
        <v>24139.877</v>
      </c>
      <c r="AD39" s="3">
        <v>12</v>
      </c>
      <c r="AF39" s="3" t="s">
        <v>2041</v>
      </c>
      <c r="AH39" s="3" t="s">
        <v>2037</v>
      </c>
    </row>
    <row r="40" spans="1:34" x14ac:dyDescent="0.2">
      <c r="A40" s="19" t="s">
        <v>2042</v>
      </c>
      <c r="B40" s="59"/>
      <c r="C40" s="60">
        <v>39193.368000000002</v>
      </c>
      <c r="D40" s="60"/>
      <c r="E40" s="3">
        <f t="shared" si="0"/>
        <v>-5734.9848529671735</v>
      </c>
      <c r="F40" s="3">
        <f t="shared" si="1"/>
        <v>-5735</v>
      </c>
      <c r="G40" s="3">
        <f t="shared" si="2"/>
        <v>8.9832500016200356E-3</v>
      </c>
      <c r="M40" s="3">
        <f t="shared" si="5"/>
        <v>8.9832500016200356E-3</v>
      </c>
      <c r="R40" s="4">
        <f t="shared" si="3"/>
        <v>24174.868000000002</v>
      </c>
      <c r="AD40" s="3">
        <v>10</v>
      </c>
      <c r="AF40" s="3" t="s">
        <v>2038</v>
      </c>
      <c r="AH40" s="3" t="s">
        <v>2037</v>
      </c>
    </row>
    <row r="41" spans="1:34" x14ac:dyDescent="0.2">
      <c r="A41" s="19" t="s">
        <v>2042</v>
      </c>
      <c r="B41" s="59"/>
      <c r="C41" s="60">
        <v>39226.58</v>
      </c>
      <c r="D41" s="60"/>
      <c r="E41" s="3">
        <f t="shared" si="0"/>
        <v>-5678.9847133546373</v>
      </c>
      <c r="F41" s="3">
        <f t="shared" si="1"/>
        <v>-5679</v>
      </c>
      <c r="G41" s="3">
        <f t="shared" si="2"/>
        <v>9.0660499990917742E-3</v>
      </c>
      <c r="M41" s="3">
        <f t="shared" si="5"/>
        <v>9.0660499990917742E-3</v>
      </c>
      <c r="R41" s="4">
        <f t="shared" si="3"/>
        <v>24208.080000000002</v>
      </c>
      <c r="AD41" s="3">
        <v>7</v>
      </c>
      <c r="AF41" s="3" t="s">
        <v>2040</v>
      </c>
      <c r="AH41" s="3" t="s">
        <v>2037</v>
      </c>
    </row>
    <row r="42" spans="1:34" x14ac:dyDescent="0.2">
      <c r="A42" s="19" t="s">
        <v>2042</v>
      </c>
      <c r="B42" s="59"/>
      <c r="C42" s="60">
        <v>39228.345000000001</v>
      </c>
      <c r="D42" s="60"/>
      <c r="E42" s="3">
        <f t="shared" si="0"/>
        <v>-5676.0086731759038</v>
      </c>
      <c r="F42" s="3">
        <f t="shared" si="1"/>
        <v>-5676</v>
      </c>
      <c r="G42" s="3">
        <f t="shared" si="2"/>
        <v>-5.1438000009511597E-3</v>
      </c>
      <c r="M42" s="3">
        <f t="shared" si="5"/>
        <v>-5.1438000009511597E-3</v>
      </c>
      <c r="R42" s="4">
        <f t="shared" si="3"/>
        <v>24209.845000000001</v>
      </c>
      <c r="AD42" s="3">
        <v>19</v>
      </c>
      <c r="AF42" s="3" t="s">
        <v>2041</v>
      </c>
      <c r="AH42" s="3" t="s">
        <v>2037</v>
      </c>
    </row>
    <row r="43" spans="1:34" x14ac:dyDescent="0.2">
      <c r="A43" s="19" t="s">
        <v>2042</v>
      </c>
      <c r="B43" s="59"/>
      <c r="C43" s="60">
        <v>39238.425999999999</v>
      </c>
      <c r="D43" s="60"/>
      <c r="E43" s="3">
        <f t="shared" si="0"/>
        <v>-5659.0106782513622</v>
      </c>
      <c r="F43" s="3">
        <f t="shared" si="1"/>
        <v>-5659</v>
      </c>
      <c r="G43" s="3">
        <f t="shared" si="2"/>
        <v>-6.3329500044346787E-3</v>
      </c>
      <c r="M43" s="3">
        <f t="shared" si="5"/>
        <v>-6.3329500044346787E-3</v>
      </c>
      <c r="R43" s="4">
        <f t="shared" si="3"/>
        <v>24219.925999999999</v>
      </c>
      <c r="AD43" s="3">
        <v>15</v>
      </c>
      <c r="AF43" s="3" t="s">
        <v>2041</v>
      </c>
      <c r="AH43" s="3" t="s">
        <v>2037</v>
      </c>
    </row>
    <row r="44" spans="1:34" x14ac:dyDescent="0.2">
      <c r="A44" s="18" t="s">
        <v>2287</v>
      </c>
      <c r="B44" s="64"/>
      <c r="C44" s="20">
        <v>39273.425000000003</v>
      </c>
      <c r="D44" s="20"/>
      <c r="E44" s="3">
        <f t="shared" si="0"/>
        <v>-5599.9974033417102</v>
      </c>
      <c r="F44" s="3">
        <f t="shared" si="1"/>
        <v>-5600</v>
      </c>
      <c r="G44" s="3">
        <f t="shared" si="2"/>
        <v>1.5400000047520734E-3</v>
      </c>
      <c r="K44" s="3">
        <f>G44</f>
        <v>1.5400000047520734E-3</v>
      </c>
      <c r="R44" s="4">
        <f t="shared" si="3"/>
        <v>24254.925000000003</v>
      </c>
    </row>
    <row r="45" spans="1:34" x14ac:dyDescent="0.2">
      <c r="A45" s="19" t="s">
        <v>2043</v>
      </c>
      <c r="B45" s="59"/>
      <c r="C45" s="60">
        <v>39289.446000000004</v>
      </c>
      <c r="D45" s="60"/>
      <c r="E45" s="3">
        <f t="shared" si="0"/>
        <v>-5572.9837264558719</v>
      </c>
      <c r="F45" s="3">
        <f t="shared" si="1"/>
        <v>-5573</v>
      </c>
      <c r="G45" s="3">
        <f t="shared" si="2"/>
        <v>9.6513500029686838E-3</v>
      </c>
      <c r="M45" s="3">
        <f>G45</f>
        <v>9.6513500029686838E-3</v>
      </c>
      <c r="R45" s="4">
        <f t="shared" si="3"/>
        <v>24270.946000000004</v>
      </c>
      <c r="AD45" s="3">
        <v>17</v>
      </c>
      <c r="AF45" s="3" t="s">
        <v>2041</v>
      </c>
      <c r="AH45" s="3" t="s">
        <v>2037</v>
      </c>
    </row>
    <row r="46" spans="1:34" x14ac:dyDescent="0.2">
      <c r="A46" s="18" t="s">
        <v>2287</v>
      </c>
      <c r="B46" s="64"/>
      <c r="C46" s="20">
        <v>39290.620999999999</v>
      </c>
      <c r="D46" s="20"/>
      <c r="E46" s="3">
        <f t="shared" si="0"/>
        <v>-5571.0025099062968</v>
      </c>
      <c r="F46" s="3">
        <f t="shared" si="1"/>
        <v>-5571</v>
      </c>
      <c r="G46" s="3">
        <f t="shared" si="2"/>
        <v>-1.4885499986121431E-3</v>
      </c>
      <c r="K46" s="3">
        <f>G46</f>
        <v>-1.4885499986121431E-3</v>
      </c>
      <c r="R46" s="4">
        <f t="shared" si="3"/>
        <v>24272.120999999999</v>
      </c>
    </row>
    <row r="47" spans="1:34" x14ac:dyDescent="0.2">
      <c r="A47" s="18" t="s">
        <v>2287</v>
      </c>
      <c r="B47" s="64"/>
      <c r="C47" s="20">
        <v>39291.796000000002</v>
      </c>
      <c r="D47" s="20"/>
      <c r="E47" s="3">
        <f t="shared" si="0"/>
        <v>-5569.0212933567091</v>
      </c>
      <c r="F47" s="3">
        <f t="shared" si="1"/>
        <v>-5569</v>
      </c>
      <c r="G47" s="3">
        <f t="shared" si="2"/>
        <v>-1.262845000019297E-2</v>
      </c>
      <c r="K47" s="3">
        <f>G47</f>
        <v>-1.262845000019297E-2</v>
      </c>
      <c r="R47" s="4">
        <f t="shared" si="3"/>
        <v>24273.296000000002</v>
      </c>
    </row>
    <row r="48" spans="1:34" x14ac:dyDescent="0.2">
      <c r="A48" s="18" t="s">
        <v>2287</v>
      </c>
      <c r="B48" s="64"/>
      <c r="C48" s="20">
        <v>39294.769</v>
      </c>
      <c r="D48" s="20"/>
      <c r="E48" s="3">
        <f t="shared" si="0"/>
        <v>-5564.0083939508331</v>
      </c>
      <c r="F48" s="3">
        <f t="shared" si="1"/>
        <v>-5564</v>
      </c>
      <c r="G48" s="3">
        <f t="shared" si="2"/>
        <v>-4.9781999987317249E-3</v>
      </c>
      <c r="K48" s="3">
        <f>G48</f>
        <v>-4.9781999987317249E-3</v>
      </c>
      <c r="R48" s="4">
        <f t="shared" si="3"/>
        <v>24276.269</v>
      </c>
    </row>
    <row r="49" spans="1:34" x14ac:dyDescent="0.2">
      <c r="A49" s="18" t="s">
        <v>2288</v>
      </c>
      <c r="B49" s="64" t="s">
        <v>2245</v>
      </c>
      <c r="C49" s="20">
        <v>39348.739000000001</v>
      </c>
      <c r="D49" s="20"/>
      <c r="E49" s="3">
        <f t="shared" si="0"/>
        <v>-5473.0073240095871</v>
      </c>
      <c r="F49" s="3">
        <f t="shared" si="1"/>
        <v>-5473</v>
      </c>
      <c r="G49" s="3">
        <f t="shared" si="2"/>
        <v>-4.3436499981908128E-3</v>
      </c>
      <c r="K49" s="3">
        <f>G49</f>
        <v>-4.3436499981908128E-3</v>
      </c>
      <c r="R49" s="4">
        <f t="shared" si="3"/>
        <v>24330.239000000001</v>
      </c>
    </row>
    <row r="50" spans="1:34" x14ac:dyDescent="0.2">
      <c r="A50" s="19" t="s">
        <v>2043</v>
      </c>
      <c r="B50" s="59"/>
      <c r="C50" s="60">
        <v>39350.525999999998</v>
      </c>
      <c r="D50" s="60"/>
      <c r="E50" s="3">
        <f t="shared" si="0"/>
        <v>-5469.9941887124833</v>
      </c>
      <c r="F50" s="3">
        <f t="shared" si="1"/>
        <v>-5470</v>
      </c>
      <c r="G50" s="3">
        <f t="shared" si="2"/>
        <v>3.4464999989722855E-3</v>
      </c>
      <c r="M50" s="3">
        <f>G50</f>
        <v>3.4464999989722855E-3</v>
      </c>
      <c r="R50" s="4">
        <f t="shared" si="3"/>
        <v>24332.025999999998</v>
      </c>
      <c r="AD50" s="3">
        <v>6</v>
      </c>
      <c r="AF50" s="3" t="s">
        <v>2040</v>
      </c>
      <c r="AH50" s="3" t="s">
        <v>2037</v>
      </c>
    </row>
    <row r="51" spans="1:34" x14ac:dyDescent="0.2">
      <c r="A51" s="18" t="s">
        <v>2288</v>
      </c>
      <c r="B51" s="64" t="s">
        <v>2245</v>
      </c>
      <c r="C51" s="20">
        <v>39361.79</v>
      </c>
      <c r="D51" s="20"/>
      <c r="E51" s="3">
        <f t="shared" si="0"/>
        <v>-5451.0014881043962</v>
      </c>
      <c r="F51" s="3">
        <f t="shared" si="1"/>
        <v>-5451</v>
      </c>
      <c r="G51" s="3">
        <f t="shared" si="2"/>
        <v>-8.8254999718628824E-4</v>
      </c>
      <c r="K51" s="3">
        <f>G51</f>
        <v>-8.8254999718628824E-4</v>
      </c>
      <c r="R51" s="4">
        <f t="shared" si="3"/>
        <v>24343.29</v>
      </c>
    </row>
    <row r="52" spans="1:34" x14ac:dyDescent="0.2">
      <c r="A52" s="19" t="s">
        <v>2044</v>
      </c>
      <c r="B52" s="59"/>
      <c r="C52" s="60">
        <v>39394.406000000003</v>
      </c>
      <c r="D52" s="60"/>
      <c r="E52" s="3">
        <f t="shared" si="0"/>
        <v>-5396.0062889714754</v>
      </c>
      <c r="F52" s="3">
        <f t="shared" si="1"/>
        <v>-5396</v>
      </c>
      <c r="G52" s="3">
        <f t="shared" si="2"/>
        <v>-3.7297999951988459E-3</v>
      </c>
      <c r="M52" s="3">
        <f>G52</f>
        <v>-3.7297999951988459E-3</v>
      </c>
      <c r="R52" s="4">
        <f t="shared" si="3"/>
        <v>24375.906000000003</v>
      </c>
      <c r="AD52" s="3">
        <v>16</v>
      </c>
      <c r="AF52" s="3" t="s">
        <v>2038</v>
      </c>
      <c r="AH52" s="3" t="s">
        <v>2037</v>
      </c>
    </row>
    <row r="53" spans="1:34" x14ac:dyDescent="0.2">
      <c r="A53" s="19" t="s">
        <v>2044</v>
      </c>
      <c r="B53" s="59"/>
      <c r="C53" s="60">
        <v>39397.377</v>
      </c>
      <c r="D53" s="60"/>
      <c r="E53" s="3">
        <f t="shared" si="0"/>
        <v>-5390.9967618490882</v>
      </c>
      <c r="F53" s="3">
        <f t="shared" si="1"/>
        <v>-5391</v>
      </c>
      <c r="G53" s="3">
        <f t="shared" si="2"/>
        <v>1.920449998578988E-3</v>
      </c>
      <c r="M53" s="3">
        <f>G53</f>
        <v>1.920449998578988E-3</v>
      </c>
      <c r="R53" s="4">
        <f t="shared" si="3"/>
        <v>24378.877</v>
      </c>
      <c r="AD53" s="3">
        <v>13</v>
      </c>
      <c r="AF53" s="3" t="s">
        <v>2038</v>
      </c>
      <c r="AH53" s="3" t="s">
        <v>2037</v>
      </c>
    </row>
    <row r="54" spans="1:34" x14ac:dyDescent="0.2">
      <c r="A54" s="19" t="s">
        <v>2044</v>
      </c>
      <c r="B54" s="59"/>
      <c r="C54" s="60">
        <v>39416.353999999999</v>
      </c>
      <c r="D54" s="60"/>
      <c r="E54" s="3">
        <f t="shared" si="0"/>
        <v>-5358.9988499670262</v>
      </c>
      <c r="F54" s="3">
        <f t="shared" si="1"/>
        <v>-5359</v>
      </c>
      <c r="G54" s="3">
        <f t="shared" si="2"/>
        <v>6.8204999843146652E-4</v>
      </c>
      <c r="M54" s="3">
        <f>G54</f>
        <v>6.8204999843146652E-4</v>
      </c>
      <c r="R54" s="4">
        <f t="shared" si="3"/>
        <v>24397.853999999999</v>
      </c>
      <c r="AD54" s="3">
        <v>15</v>
      </c>
      <c r="AF54" s="3" t="s">
        <v>2038</v>
      </c>
      <c r="AH54" s="3" t="s">
        <v>2037</v>
      </c>
    </row>
    <row r="55" spans="1:34" x14ac:dyDescent="0.2">
      <c r="A55" s="19" t="s">
        <v>2044</v>
      </c>
      <c r="B55" s="59"/>
      <c r="C55" s="60">
        <v>39422.288999999997</v>
      </c>
      <c r="D55" s="60"/>
      <c r="E55" s="3">
        <f t="shared" si="0"/>
        <v>-5348.9915987144586</v>
      </c>
      <c r="F55" s="3">
        <f t="shared" si="1"/>
        <v>-5349</v>
      </c>
      <c r="G55" s="3">
        <f t="shared" si="2"/>
        <v>4.982549995474983E-3</v>
      </c>
      <c r="M55" s="3">
        <f>G55</f>
        <v>4.982549995474983E-3</v>
      </c>
      <c r="R55" s="4">
        <f t="shared" si="3"/>
        <v>24403.788999999997</v>
      </c>
      <c r="AD55" s="3">
        <v>21</v>
      </c>
      <c r="AF55" s="3" t="s">
        <v>2038</v>
      </c>
      <c r="AH55" s="3" t="s">
        <v>2037</v>
      </c>
    </row>
    <row r="56" spans="1:34" x14ac:dyDescent="0.2">
      <c r="A56" s="18" t="s">
        <v>2289</v>
      </c>
      <c r="B56" s="64"/>
      <c r="C56" s="20">
        <v>39440.663</v>
      </c>
      <c r="D56" s="20"/>
      <c r="E56" s="3">
        <f t="shared" si="0"/>
        <v>-5318.0104303042172</v>
      </c>
      <c r="F56" s="3">
        <f t="shared" si="1"/>
        <v>-5318</v>
      </c>
      <c r="G56" s="3">
        <f t="shared" si="2"/>
        <v>-6.1858999979449436E-3</v>
      </c>
      <c r="K56" s="3">
        <f t="shared" ref="K56:K67" si="6">G56</f>
        <v>-6.1858999979449436E-3</v>
      </c>
      <c r="R56" s="4">
        <f t="shared" si="3"/>
        <v>24422.163</v>
      </c>
    </row>
    <row r="57" spans="1:34" x14ac:dyDescent="0.2">
      <c r="A57" s="18" t="s">
        <v>2289</v>
      </c>
      <c r="B57" s="64"/>
      <c r="C57" s="20">
        <v>39443.637000000002</v>
      </c>
      <c r="D57" s="20"/>
      <c r="E57" s="3">
        <f t="shared" si="0"/>
        <v>-5312.9958447565896</v>
      </c>
      <c r="F57" s="3">
        <f t="shared" si="1"/>
        <v>-5313</v>
      </c>
      <c r="G57" s="3">
        <f t="shared" si="2"/>
        <v>2.4643500000820495E-3</v>
      </c>
      <c r="K57" s="3">
        <f t="shared" si="6"/>
        <v>2.4643500000820495E-3</v>
      </c>
      <c r="R57" s="4">
        <f t="shared" si="3"/>
        <v>24425.137000000002</v>
      </c>
    </row>
    <row r="58" spans="1:34" x14ac:dyDescent="0.2">
      <c r="A58" s="18" t="s">
        <v>2289</v>
      </c>
      <c r="B58" s="64"/>
      <c r="C58" s="20">
        <v>39463.811000000002</v>
      </c>
      <c r="D58" s="20"/>
      <c r="E58" s="3">
        <f t="shared" si="0"/>
        <v>-5278.9796212065703</v>
      </c>
      <c r="F58" s="3">
        <f t="shared" si="1"/>
        <v>-5279</v>
      </c>
      <c r="G58" s="3">
        <f t="shared" si="2"/>
        <v>1.2086050002835691E-2</v>
      </c>
      <c r="K58" s="3">
        <f t="shared" si="6"/>
        <v>1.2086050002835691E-2</v>
      </c>
      <c r="R58" s="4">
        <f t="shared" si="3"/>
        <v>24445.311000000002</v>
      </c>
    </row>
    <row r="59" spans="1:34" x14ac:dyDescent="0.2">
      <c r="A59" s="18" t="s">
        <v>2289</v>
      </c>
      <c r="B59" s="64"/>
      <c r="C59" s="20">
        <v>39468.544000000002</v>
      </c>
      <c r="D59" s="20"/>
      <c r="E59" s="3">
        <f t="shared" si="0"/>
        <v>-5270.9991123306772</v>
      </c>
      <c r="F59" s="3">
        <f t="shared" si="1"/>
        <v>-5271</v>
      </c>
      <c r="G59" s="3">
        <f t="shared" si="2"/>
        <v>5.2644999959738925E-4</v>
      </c>
      <c r="K59" s="3">
        <f t="shared" si="6"/>
        <v>5.2644999959738925E-4</v>
      </c>
      <c r="R59" s="4">
        <f t="shared" si="3"/>
        <v>24450.044000000002</v>
      </c>
    </row>
    <row r="60" spans="1:34" x14ac:dyDescent="0.2">
      <c r="A60" s="18" t="s">
        <v>2289</v>
      </c>
      <c r="B60" s="64"/>
      <c r="C60" s="20">
        <v>39548.605000000003</v>
      </c>
      <c r="D60" s="20"/>
      <c r="E60" s="3">
        <f t="shared" si="0"/>
        <v>-5136.0049181382356</v>
      </c>
      <c r="F60" s="3">
        <f t="shared" si="1"/>
        <v>-5136</v>
      </c>
      <c r="G60" s="3">
        <f t="shared" si="2"/>
        <v>-2.9167999964556657E-3</v>
      </c>
      <c r="K60" s="3">
        <f t="shared" si="6"/>
        <v>-2.9167999964556657E-3</v>
      </c>
      <c r="R60" s="4">
        <f t="shared" si="3"/>
        <v>24530.105000000003</v>
      </c>
    </row>
    <row r="61" spans="1:34" x14ac:dyDescent="0.2">
      <c r="A61" s="18" t="s">
        <v>2289</v>
      </c>
      <c r="B61" s="64"/>
      <c r="C61" s="20">
        <v>39562.836000000003</v>
      </c>
      <c r="D61" s="20"/>
      <c r="E61" s="3">
        <f t="shared" si="0"/>
        <v>-5112.0094349747415</v>
      </c>
      <c r="F61" s="3">
        <f t="shared" si="1"/>
        <v>-5112</v>
      </c>
      <c r="G61" s="3">
        <f t="shared" si="2"/>
        <v>-5.5955999996513128E-3</v>
      </c>
      <c r="K61" s="3">
        <f t="shared" si="6"/>
        <v>-5.5955999996513128E-3</v>
      </c>
      <c r="R61" s="4">
        <f t="shared" si="3"/>
        <v>24544.336000000003</v>
      </c>
    </row>
    <row r="62" spans="1:34" x14ac:dyDescent="0.2">
      <c r="A62" s="18" t="s">
        <v>2289</v>
      </c>
      <c r="B62" s="64"/>
      <c r="C62" s="20">
        <v>39565.800999999999</v>
      </c>
      <c r="D62" s="20"/>
      <c r="E62" s="3">
        <f t="shared" si="0"/>
        <v>-5107.0100247028222</v>
      </c>
      <c r="F62" s="3">
        <f t="shared" si="1"/>
        <v>-5107</v>
      </c>
      <c r="G62" s="3">
        <f t="shared" si="2"/>
        <v>-5.9453499998198822E-3</v>
      </c>
      <c r="K62" s="3">
        <f t="shared" si="6"/>
        <v>-5.9453499998198822E-3</v>
      </c>
      <c r="R62" s="4">
        <f t="shared" si="3"/>
        <v>24547.300999999999</v>
      </c>
    </row>
    <row r="63" spans="1:34" x14ac:dyDescent="0.2">
      <c r="A63" s="18" t="s">
        <v>2289</v>
      </c>
      <c r="B63" s="64"/>
      <c r="C63" s="20">
        <v>39568.769</v>
      </c>
      <c r="D63" s="20"/>
      <c r="E63" s="3">
        <f t="shared" si="0"/>
        <v>-5102.0055560056626</v>
      </c>
      <c r="F63" s="3">
        <f t="shared" si="1"/>
        <v>-5102</v>
      </c>
      <c r="G63" s="3">
        <f t="shared" si="2"/>
        <v>-3.29510000301525E-3</v>
      </c>
      <c r="K63" s="3">
        <f t="shared" si="6"/>
        <v>-3.29510000301525E-3</v>
      </c>
      <c r="R63" s="4">
        <f t="shared" si="3"/>
        <v>24550.269</v>
      </c>
    </row>
    <row r="64" spans="1:34" x14ac:dyDescent="0.2">
      <c r="A64" s="18" t="s">
        <v>2289</v>
      </c>
      <c r="B64" s="64"/>
      <c r="C64" s="20">
        <v>39580.629000000001</v>
      </c>
      <c r="D64" s="20"/>
      <c r="E64" s="3">
        <f t="shared" si="0"/>
        <v>-5082.0079149179619</v>
      </c>
      <c r="F64" s="3">
        <f t="shared" si="1"/>
        <v>-5082</v>
      </c>
      <c r="G64" s="3">
        <f t="shared" si="2"/>
        <v>-4.6941000036895275E-3</v>
      </c>
      <c r="K64" s="3">
        <f t="shared" si="6"/>
        <v>-4.6941000036895275E-3</v>
      </c>
      <c r="R64" s="4">
        <f t="shared" si="3"/>
        <v>24562.129000000001</v>
      </c>
    </row>
    <row r="65" spans="1:34" x14ac:dyDescent="0.2">
      <c r="A65" s="18" t="s">
        <v>2289</v>
      </c>
      <c r="B65" s="64"/>
      <c r="C65" s="20">
        <v>39612.650999999998</v>
      </c>
      <c r="D65" s="20"/>
      <c r="E65" s="3">
        <f t="shared" si="0"/>
        <v>-5028.0142839811779</v>
      </c>
      <c r="F65" s="3">
        <f t="shared" si="1"/>
        <v>-5028</v>
      </c>
      <c r="G65" s="3">
        <f t="shared" si="2"/>
        <v>-8.4714000040548854E-3</v>
      </c>
      <c r="K65" s="3">
        <f t="shared" si="6"/>
        <v>-8.4714000040548854E-3</v>
      </c>
      <c r="R65" s="4">
        <f t="shared" si="3"/>
        <v>24594.150999999998</v>
      </c>
    </row>
    <row r="66" spans="1:34" x14ac:dyDescent="0.2">
      <c r="A66" s="20" t="s">
        <v>2290</v>
      </c>
      <c r="B66" s="64" t="s">
        <v>2245</v>
      </c>
      <c r="C66" s="20">
        <v>39635.802000000003</v>
      </c>
      <c r="D66" s="20"/>
      <c r="E66" s="3">
        <f t="shared" si="0"/>
        <v>-4988.9784164582907</v>
      </c>
      <c r="F66" s="3">
        <f t="shared" si="1"/>
        <v>-4989</v>
      </c>
      <c r="G66" s="3">
        <f t="shared" si="2"/>
        <v>1.2800550000974908E-2</v>
      </c>
      <c r="K66" s="3">
        <f t="shared" si="6"/>
        <v>1.2800550000974908E-2</v>
      </c>
      <c r="R66" s="4">
        <f t="shared" si="3"/>
        <v>24617.302000000003</v>
      </c>
    </row>
    <row r="67" spans="1:34" x14ac:dyDescent="0.2">
      <c r="A67" s="20" t="s">
        <v>2290</v>
      </c>
      <c r="B67" s="64" t="s">
        <v>2245</v>
      </c>
      <c r="C67" s="20">
        <v>39647.654000000002</v>
      </c>
      <c r="D67" s="20"/>
      <c r="E67" s="3">
        <f t="shared" si="0"/>
        <v>-4968.9942645045476</v>
      </c>
      <c r="F67" s="3">
        <f t="shared" si="1"/>
        <v>-4969</v>
      </c>
      <c r="G67" s="3">
        <f t="shared" si="2"/>
        <v>3.4015499986708164E-3</v>
      </c>
      <c r="K67" s="3">
        <f t="shared" si="6"/>
        <v>3.4015499986708164E-3</v>
      </c>
      <c r="R67" s="4">
        <f t="shared" si="3"/>
        <v>24629.154000000002</v>
      </c>
    </row>
    <row r="68" spans="1:34" x14ac:dyDescent="0.2">
      <c r="A68" s="19" t="s">
        <v>2045</v>
      </c>
      <c r="B68" s="59"/>
      <c r="C68" s="60">
        <v>39684.423999999999</v>
      </c>
      <c r="D68" s="60"/>
      <c r="E68" s="3">
        <f t="shared" si="0"/>
        <v>-4906.994832565706</v>
      </c>
      <c r="F68" s="3">
        <f t="shared" si="1"/>
        <v>-4907</v>
      </c>
      <c r="G68" s="3">
        <f t="shared" si="2"/>
        <v>3.0646499944850802E-3</v>
      </c>
      <c r="M68" s="3">
        <f>G68</f>
        <v>3.0646499944850802E-3</v>
      </c>
      <c r="R68" s="4">
        <f t="shared" si="3"/>
        <v>24665.923999999999</v>
      </c>
      <c r="AD68" s="3">
        <v>6</v>
      </c>
      <c r="AF68" s="3" t="s">
        <v>2040</v>
      </c>
      <c r="AH68" s="3" t="s">
        <v>2037</v>
      </c>
    </row>
    <row r="69" spans="1:34" x14ac:dyDescent="0.2">
      <c r="A69" s="18" t="s">
        <v>2291</v>
      </c>
      <c r="B69" s="64"/>
      <c r="C69" s="20">
        <v>39686.792000000001</v>
      </c>
      <c r="D69" s="20"/>
      <c r="E69" s="3">
        <f t="shared" si="0"/>
        <v>-4903.0020489151402</v>
      </c>
      <c r="F69" s="3">
        <f t="shared" si="1"/>
        <v>-4903</v>
      </c>
      <c r="G69" s="3">
        <f t="shared" si="2"/>
        <v>-1.2151499977335334E-3</v>
      </c>
      <c r="K69" s="3">
        <f>G69</f>
        <v>-1.2151499977335334E-3</v>
      </c>
      <c r="R69" s="4">
        <f t="shared" si="3"/>
        <v>24668.292000000001</v>
      </c>
    </row>
    <row r="70" spans="1:34" x14ac:dyDescent="0.2">
      <c r="A70" s="19" t="s">
        <v>2045</v>
      </c>
      <c r="B70" s="59"/>
      <c r="C70" s="60">
        <v>39691.548999999999</v>
      </c>
      <c r="D70" s="60"/>
      <c r="E70" s="3">
        <f t="shared" si="0"/>
        <v>-4894.981072637388</v>
      </c>
      <c r="F70" s="3">
        <f t="shared" si="1"/>
        <v>-4895</v>
      </c>
      <c r="G70" s="3">
        <f t="shared" si="2"/>
        <v>1.1225249996641651E-2</v>
      </c>
      <c r="M70" s="3">
        <f>G70</f>
        <v>1.1225249996641651E-2</v>
      </c>
      <c r="R70" s="4">
        <f t="shared" si="3"/>
        <v>24673.048999999999</v>
      </c>
      <c r="AD70" s="3">
        <v>6</v>
      </c>
      <c r="AF70" s="3" t="s">
        <v>2040</v>
      </c>
      <c r="AH70" s="3" t="s">
        <v>2037</v>
      </c>
    </row>
    <row r="71" spans="1:34" x14ac:dyDescent="0.2">
      <c r="A71" s="20" t="s">
        <v>2290</v>
      </c>
      <c r="B71" s="64" t="s">
        <v>2245</v>
      </c>
      <c r="C71" s="20">
        <v>39692.732000000004</v>
      </c>
      <c r="D71" s="20"/>
      <c r="E71" s="3">
        <f t="shared" si="0"/>
        <v>-4892.9863669538427</v>
      </c>
      <c r="F71" s="3">
        <f t="shared" si="1"/>
        <v>-4893</v>
      </c>
      <c r="G71" s="3">
        <f t="shared" si="2"/>
        <v>8.085350003966596E-3</v>
      </c>
      <c r="K71" s="3">
        <f t="shared" ref="K71:K83" si="7">G71</f>
        <v>8.085350003966596E-3</v>
      </c>
      <c r="R71" s="4">
        <f t="shared" si="3"/>
        <v>24674.232000000004</v>
      </c>
    </row>
    <row r="72" spans="1:34" x14ac:dyDescent="0.2">
      <c r="A72" s="18" t="s">
        <v>2291</v>
      </c>
      <c r="B72" s="64"/>
      <c r="C72" s="20">
        <v>39737.800999999999</v>
      </c>
      <c r="D72" s="20"/>
      <c r="E72" s="3">
        <f t="shared" si="0"/>
        <v>-4816.993644678847</v>
      </c>
      <c r="F72" s="3">
        <f t="shared" si="1"/>
        <v>-4817</v>
      </c>
      <c r="G72" s="3">
        <f t="shared" si="2"/>
        <v>3.7691499965148978E-3</v>
      </c>
      <c r="K72" s="3">
        <f t="shared" si="7"/>
        <v>3.7691499965148978E-3</v>
      </c>
      <c r="R72" s="4">
        <f t="shared" si="3"/>
        <v>24719.300999999999</v>
      </c>
    </row>
    <row r="73" spans="1:34" x14ac:dyDescent="0.2">
      <c r="A73" s="18" t="s">
        <v>2291</v>
      </c>
      <c r="B73" s="64"/>
      <c r="C73" s="20">
        <v>39762.703000000001</v>
      </c>
      <c r="D73" s="20"/>
      <c r="E73" s="3">
        <f t="shared" si="0"/>
        <v>-4775.0053429616519</v>
      </c>
      <c r="F73" s="3">
        <f t="shared" si="1"/>
        <v>-4775</v>
      </c>
      <c r="G73" s="3">
        <f t="shared" si="2"/>
        <v>-3.1687500013504177E-3</v>
      </c>
      <c r="K73" s="3">
        <f t="shared" si="7"/>
        <v>-3.1687500013504177E-3</v>
      </c>
      <c r="R73" s="4">
        <f t="shared" si="3"/>
        <v>24744.203000000001</v>
      </c>
    </row>
    <row r="74" spans="1:34" x14ac:dyDescent="0.2">
      <c r="A74" s="18" t="s">
        <v>2291</v>
      </c>
      <c r="B74" s="64"/>
      <c r="C74" s="20">
        <v>39765.667999999998</v>
      </c>
      <c r="D74" s="20"/>
      <c r="E74" s="3">
        <f t="shared" si="0"/>
        <v>-4770.0059326897326</v>
      </c>
      <c r="F74" s="3">
        <f t="shared" si="1"/>
        <v>-4770</v>
      </c>
      <c r="G74" s="3">
        <f t="shared" si="2"/>
        <v>-3.5185000015189871E-3</v>
      </c>
      <c r="K74" s="3">
        <f t="shared" si="7"/>
        <v>-3.5185000015189871E-3</v>
      </c>
      <c r="R74" s="4">
        <f t="shared" si="3"/>
        <v>24747.167999999998</v>
      </c>
    </row>
    <row r="75" spans="1:34" x14ac:dyDescent="0.2">
      <c r="A75" s="18" t="s">
        <v>2291</v>
      </c>
      <c r="B75" s="64"/>
      <c r="C75" s="20">
        <v>39771.603999999999</v>
      </c>
      <c r="D75" s="20"/>
      <c r="E75" s="3">
        <f t="shared" si="0"/>
        <v>-4759.9969952954143</v>
      </c>
      <c r="F75" s="3">
        <f t="shared" si="1"/>
        <v>-4760</v>
      </c>
      <c r="G75" s="3">
        <f t="shared" si="2"/>
        <v>1.781999999366235E-3</v>
      </c>
      <c r="K75" s="3">
        <f t="shared" si="7"/>
        <v>1.781999999366235E-3</v>
      </c>
      <c r="R75" s="4">
        <f t="shared" si="3"/>
        <v>24753.103999999999</v>
      </c>
    </row>
    <row r="76" spans="1:34" x14ac:dyDescent="0.2">
      <c r="A76" s="20" t="s">
        <v>2290</v>
      </c>
      <c r="B76" s="64" t="s">
        <v>2245</v>
      </c>
      <c r="C76" s="20">
        <v>39772.785000000003</v>
      </c>
      <c r="D76" s="20"/>
      <c r="E76" s="3">
        <f t="shared" si="0"/>
        <v>-4758.0056618953586</v>
      </c>
      <c r="F76" s="3">
        <f t="shared" si="1"/>
        <v>-4758</v>
      </c>
      <c r="G76" s="3">
        <f t="shared" si="2"/>
        <v>-3.3579000009922311E-3</v>
      </c>
      <c r="K76" s="3">
        <f t="shared" si="7"/>
        <v>-3.3579000009922311E-3</v>
      </c>
      <c r="R76" s="4">
        <f t="shared" si="3"/>
        <v>24754.285000000003</v>
      </c>
    </row>
    <row r="77" spans="1:34" x14ac:dyDescent="0.2">
      <c r="A77" s="20" t="s">
        <v>2290</v>
      </c>
      <c r="B77" s="64" t="s">
        <v>2245</v>
      </c>
      <c r="C77" s="20">
        <v>39794.731</v>
      </c>
      <c r="D77" s="20"/>
      <c r="E77" s="3">
        <f t="shared" si="0"/>
        <v>-4721.001595174399</v>
      </c>
      <c r="F77" s="3">
        <f t="shared" si="1"/>
        <v>-4721</v>
      </c>
      <c r="G77" s="3">
        <f t="shared" si="2"/>
        <v>-9.460500004934147E-4</v>
      </c>
      <c r="K77" s="3">
        <f t="shared" si="7"/>
        <v>-9.460500004934147E-4</v>
      </c>
      <c r="R77" s="4">
        <f t="shared" si="3"/>
        <v>24776.231</v>
      </c>
    </row>
    <row r="78" spans="1:34" x14ac:dyDescent="0.2">
      <c r="A78" s="20" t="s">
        <v>2290</v>
      </c>
      <c r="B78" s="64" t="s">
        <v>2245</v>
      </c>
      <c r="C78" s="20">
        <v>39797.701000000001</v>
      </c>
      <c r="D78" s="20"/>
      <c r="E78" s="3">
        <f t="shared" si="0"/>
        <v>-4715.9937541937506</v>
      </c>
      <c r="F78" s="3">
        <f t="shared" si="1"/>
        <v>-4716</v>
      </c>
      <c r="G78" s="3">
        <f t="shared" si="2"/>
        <v>3.7041999967186712E-3</v>
      </c>
      <c r="K78" s="3">
        <f t="shared" si="7"/>
        <v>3.7041999967186712E-3</v>
      </c>
      <c r="R78" s="4">
        <f t="shared" si="3"/>
        <v>24779.201000000001</v>
      </c>
    </row>
    <row r="79" spans="1:34" x14ac:dyDescent="0.2">
      <c r="A79" s="20" t="s">
        <v>2290</v>
      </c>
      <c r="B79" s="64" t="s">
        <v>2245</v>
      </c>
      <c r="C79" s="20">
        <v>39800.656999999999</v>
      </c>
      <c r="D79" s="20"/>
      <c r="E79" s="3">
        <f t="shared" si="0"/>
        <v>-4711.0095191975279</v>
      </c>
      <c r="F79" s="3">
        <f t="shared" si="1"/>
        <v>-4711</v>
      </c>
      <c r="G79" s="3">
        <f t="shared" si="2"/>
        <v>-5.6455500016454607E-3</v>
      </c>
      <c r="K79" s="3">
        <f t="shared" si="7"/>
        <v>-5.6455500016454607E-3</v>
      </c>
      <c r="R79" s="4">
        <f t="shared" si="3"/>
        <v>24782.156999999999</v>
      </c>
    </row>
    <row r="80" spans="1:34" x14ac:dyDescent="0.2">
      <c r="A80" s="20" t="s">
        <v>2290</v>
      </c>
      <c r="B80" s="64" t="s">
        <v>2245</v>
      </c>
      <c r="C80" s="20">
        <v>39800.667000000001</v>
      </c>
      <c r="D80" s="20"/>
      <c r="E80" s="3">
        <f t="shared" si="0"/>
        <v>-4710.9926577800807</v>
      </c>
      <c r="F80" s="3">
        <f t="shared" si="1"/>
        <v>-4711</v>
      </c>
      <c r="G80" s="3">
        <f t="shared" si="2"/>
        <v>4.3544500003918074E-3</v>
      </c>
      <c r="K80" s="3">
        <f t="shared" si="7"/>
        <v>4.3544500003918074E-3</v>
      </c>
      <c r="R80" s="4">
        <f t="shared" si="3"/>
        <v>24782.167000000001</v>
      </c>
    </row>
    <row r="81" spans="1:34" x14ac:dyDescent="0.2">
      <c r="A81" s="20" t="s">
        <v>2290</v>
      </c>
      <c r="B81" s="64" t="s">
        <v>2245</v>
      </c>
      <c r="C81" s="20">
        <v>39803.627</v>
      </c>
      <c r="D81" s="20"/>
      <c r="E81" s="3">
        <f t="shared" si="0"/>
        <v>-4706.0016782168786</v>
      </c>
      <c r="F81" s="3">
        <f t="shared" si="1"/>
        <v>-4706</v>
      </c>
      <c r="G81" s="3">
        <f t="shared" si="2"/>
        <v>-9.9529999715741724E-4</v>
      </c>
      <c r="K81" s="3">
        <f t="shared" si="7"/>
        <v>-9.9529999715741724E-4</v>
      </c>
      <c r="R81" s="4">
        <f t="shared" si="3"/>
        <v>24785.127</v>
      </c>
    </row>
    <row r="82" spans="1:34" x14ac:dyDescent="0.2">
      <c r="A82" s="20" t="s">
        <v>2290</v>
      </c>
      <c r="B82" s="64" t="s">
        <v>2245</v>
      </c>
      <c r="C82" s="20">
        <v>39803.629000000001</v>
      </c>
      <c r="D82" s="20"/>
      <c r="E82" s="3">
        <f t="shared" si="0"/>
        <v>-4705.9983059333899</v>
      </c>
      <c r="F82" s="3">
        <f t="shared" si="1"/>
        <v>-4706</v>
      </c>
      <c r="G82" s="3">
        <f t="shared" si="2"/>
        <v>1.0047000032500364E-3</v>
      </c>
      <c r="K82" s="3">
        <f t="shared" si="7"/>
        <v>1.0047000032500364E-3</v>
      </c>
      <c r="R82" s="4">
        <f t="shared" si="3"/>
        <v>24785.129000000001</v>
      </c>
    </row>
    <row r="83" spans="1:34" x14ac:dyDescent="0.2">
      <c r="A83" s="20" t="s">
        <v>2290</v>
      </c>
      <c r="B83" s="64" t="s">
        <v>2245</v>
      </c>
      <c r="C83" s="20">
        <v>39803.633999999998</v>
      </c>
      <c r="D83" s="20"/>
      <c r="E83" s="3">
        <f t="shared" si="0"/>
        <v>-4705.9898752246727</v>
      </c>
      <c r="F83" s="3">
        <f t="shared" si="1"/>
        <v>-4706</v>
      </c>
      <c r="G83" s="3">
        <f t="shared" si="2"/>
        <v>6.0047000006306916E-3</v>
      </c>
      <c r="K83" s="3">
        <f t="shared" si="7"/>
        <v>6.0047000006306916E-3</v>
      </c>
      <c r="R83" s="4">
        <f t="shared" si="3"/>
        <v>24785.133999999998</v>
      </c>
    </row>
    <row r="84" spans="1:34" x14ac:dyDescent="0.2">
      <c r="A84" s="19" t="s">
        <v>2046</v>
      </c>
      <c r="B84" s="59"/>
      <c r="C84" s="60">
        <v>39820.239999999998</v>
      </c>
      <c r="D84" s="60"/>
      <c r="E84" s="3">
        <f t="shared" si="0"/>
        <v>-4677.989805418405</v>
      </c>
      <c r="F84" s="3">
        <f t="shared" si="1"/>
        <v>-4678</v>
      </c>
      <c r="G84" s="3">
        <f t="shared" si="2"/>
        <v>6.0460999957285821E-3</v>
      </c>
      <c r="M84" s="3">
        <f>G84</f>
        <v>6.0460999957285821E-3</v>
      </c>
      <c r="R84" s="4">
        <f t="shared" si="3"/>
        <v>24801.739999999998</v>
      </c>
      <c r="AD84" s="3">
        <v>4</v>
      </c>
      <c r="AF84" s="3" t="s">
        <v>2040</v>
      </c>
      <c r="AH84" s="3" t="s">
        <v>2037</v>
      </c>
    </row>
    <row r="85" spans="1:34" x14ac:dyDescent="0.2">
      <c r="A85" s="20" t="s">
        <v>2290</v>
      </c>
      <c r="B85" s="64" t="s">
        <v>2245</v>
      </c>
      <c r="C85" s="20">
        <v>39820.828999999998</v>
      </c>
      <c r="D85" s="20"/>
      <c r="E85" s="3">
        <f t="shared" ref="E85:E148" si="8">(C85-C$7)/C$8</f>
        <v>-4676.9966679309973</v>
      </c>
      <c r="F85" s="3">
        <f t="shared" ref="F85:F148" si="9">ROUND(2*E85,0)/2</f>
        <v>-4677</v>
      </c>
      <c r="G85" s="3">
        <f t="shared" ref="G85:G148" si="10">C85-(C$7+C$8*F85)</f>
        <v>1.9761500007007271E-3</v>
      </c>
      <c r="K85" s="3">
        <f t="shared" ref="K85:K120" si="11">G85</f>
        <v>1.9761500007007271E-3</v>
      </c>
      <c r="R85" s="4">
        <f t="shared" ref="R85:R148" si="12">C85-15018.5</f>
        <v>24802.328999999998</v>
      </c>
    </row>
    <row r="86" spans="1:34" x14ac:dyDescent="0.2">
      <c r="A86" s="20" t="s">
        <v>2290</v>
      </c>
      <c r="B86" s="64" t="s">
        <v>2245</v>
      </c>
      <c r="C86" s="20">
        <v>39822.610999999997</v>
      </c>
      <c r="D86" s="20"/>
      <c r="E86" s="3">
        <f t="shared" si="8"/>
        <v>-4673.9919633426107</v>
      </c>
      <c r="F86" s="3">
        <f t="shared" si="9"/>
        <v>-4674</v>
      </c>
      <c r="G86" s="3">
        <f t="shared" si="10"/>
        <v>4.7662999932072125E-3</v>
      </c>
      <c r="K86" s="3">
        <f t="shared" si="11"/>
        <v>4.7662999932072125E-3</v>
      </c>
      <c r="R86" s="4">
        <f t="shared" si="12"/>
        <v>24804.110999999997</v>
      </c>
    </row>
    <row r="87" spans="1:34" x14ac:dyDescent="0.2">
      <c r="A87" s="20" t="s">
        <v>2290</v>
      </c>
      <c r="B87" s="64" t="s">
        <v>2245</v>
      </c>
      <c r="C87" s="20">
        <v>39826.756000000001</v>
      </c>
      <c r="D87" s="20"/>
      <c r="E87" s="3">
        <f t="shared" si="8"/>
        <v>-4667.0029058123746</v>
      </c>
      <c r="F87" s="3">
        <f t="shared" si="9"/>
        <v>-4667</v>
      </c>
      <c r="G87" s="3">
        <f t="shared" si="10"/>
        <v>-1.7233499966096133E-3</v>
      </c>
      <c r="K87" s="3">
        <f t="shared" si="11"/>
        <v>-1.7233499966096133E-3</v>
      </c>
      <c r="R87" s="4">
        <f t="shared" si="12"/>
        <v>24808.256000000001</v>
      </c>
    </row>
    <row r="88" spans="1:34" x14ac:dyDescent="0.2">
      <c r="A88" s="20" t="s">
        <v>2290</v>
      </c>
      <c r="B88" s="64" t="s">
        <v>2245</v>
      </c>
      <c r="C88" s="20">
        <v>39835.652000000002</v>
      </c>
      <c r="D88" s="20"/>
      <c r="E88" s="3">
        <f t="shared" si="8"/>
        <v>-4652.0029888548543</v>
      </c>
      <c r="F88" s="3">
        <f t="shared" si="9"/>
        <v>-4652</v>
      </c>
      <c r="G88" s="3">
        <f t="shared" si="10"/>
        <v>-1.7726000005495735E-3</v>
      </c>
      <c r="K88" s="3">
        <f t="shared" si="11"/>
        <v>-1.7726000005495735E-3</v>
      </c>
      <c r="R88" s="4">
        <f t="shared" si="12"/>
        <v>24817.152000000002</v>
      </c>
    </row>
    <row r="89" spans="1:34" x14ac:dyDescent="0.2">
      <c r="A89" s="20" t="s">
        <v>2290</v>
      </c>
      <c r="B89" s="64" t="s">
        <v>2245</v>
      </c>
      <c r="C89" s="20">
        <v>39844.546000000002</v>
      </c>
      <c r="D89" s="20"/>
      <c r="E89" s="3">
        <f t="shared" si="8"/>
        <v>-4637.0064441808236</v>
      </c>
      <c r="F89" s="3">
        <f t="shared" si="9"/>
        <v>-4637</v>
      </c>
      <c r="G89" s="3">
        <f t="shared" si="10"/>
        <v>-3.8218499976210296E-3</v>
      </c>
      <c r="K89" s="3">
        <f t="shared" si="11"/>
        <v>-3.8218499976210296E-3</v>
      </c>
      <c r="R89" s="4">
        <f t="shared" si="12"/>
        <v>24826.046000000002</v>
      </c>
    </row>
    <row r="90" spans="1:34" x14ac:dyDescent="0.2">
      <c r="A90" s="20" t="s">
        <v>2290</v>
      </c>
      <c r="B90" s="64" t="s">
        <v>2245</v>
      </c>
      <c r="C90" s="20">
        <v>39844.552000000003</v>
      </c>
      <c r="D90" s="20"/>
      <c r="E90" s="3">
        <f t="shared" si="8"/>
        <v>-4636.9963273303556</v>
      </c>
      <c r="F90" s="3">
        <f t="shared" si="9"/>
        <v>-4637</v>
      </c>
      <c r="G90" s="3">
        <f t="shared" si="10"/>
        <v>2.1781500036013313E-3</v>
      </c>
      <c r="K90" s="3">
        <f t="shared" si="11"/>
        <v>2.1781500036013313E-3</v>
      </c>
      <c r="R90" s="4">
        <f t="shared" si="12"/>
        <v>24826.052000000003</v>
      </c>
    </row>
    <row r="91" spans="1:34" x14ac:dyDescent="0.2">
      <c r="A91" s="20" t="s">
        <v>2290</v>
      </c>
      <c r="B91" s="64" t="s">
        <v>2245</v>
      </c>
      <c r="C91" s="20">
        <v>39848.712</v>
      </c>
      <c r="D91" s="20"/>
      <c r="E91" s="3">
        <f t="shared" si="8"/>
        <v>-4629.9819776739678</v>
      </c>
      <c r="F91" s="3">
        <f t="shared" si="9"/>
        <v>-4630</v>
      </c>
      <c r="G91" s="3">
        <f t="shared" si="10"/>
        <v>1.0688499998650514E-2</v>
      </c>
      <c r="K91" s="3">
        <f t="shared" si="11"/>
        <v>1.0688499998650514E-2</v>
      </c>
      <c r="R91" s="4">
        <f t="shared" si="12"/>
        <v>24830.212</v>
      </c>
    </row>
    <row r="92" spans="1:34" x14ac:dyDescent="0.2">
      <c r="A92" s="20" t="s">
        <v>2290</v>
      </c>
      <c r="B92" s="64" t="s">
        <v>2245</v>
      </c>
      <c r="C92" s="20">
        <v>39851.665000000001</v>
      </c>
      <c r="D92" s="20"/>
      <c r="E92" s="3">
        <f t="shared" si="8"/>
        <v>-4625.0028011029726</v>
      </c>
      <c r="F92" s="3">
        <f t="shared" si="9"/>
        <v>-4625</v>
      </c>
      <c r="G92" s="3">
        <f t="shared" si="10"/>
        <v>-1.6612499966868199E-3</v>
      </c>
      <c r="K92" s="3">
        <f t="shared" si="11"/>
        <v>-1.6612499966868199E-3</v>
      </c>
      <c r="R92" s="4">
        <f t="shared" si="12"/>
        <v>24833.165000000001</v>
      </c>
    </row>
    <row r="93" spans="1:34" x14ac:dyDescent="0.2">
      <c r="A93" s="20" t="s">
        <v>2290</v>
      </c>
      <c r="B93" s="64" t="s">
        <v>2245</v>
      </c>
      <c r="C93" s="20">
        <v>39854.618999999999</v>
      </c>
      <c r="D93" s="20"/>
      <c r="E93" s="3">
        <f t="shared" si="8"/>
        <v>-4620.0219383902386</v>
      </c>
      <c r="F93" s="3">
        <f t="shared" si="9"/>
        <v>-4620</v>
      </c>
      <c r="G93" s="3">
        <f t="shared" si="10"/>
        <v>-1.3011000002734363E-2</v>
      </c>
      <c r="K93" s="3">
        <f t="shared" si="11"/>
        <v>-1.3011000002734363E-2</v>
      </c>
      <c r="R93" s="4">
        <f t="shared" si="12"/>
        <v>24836.118999999999</v>
      </c>
    </row>
    <row r="94" spans="1:34" x14ac:dyDescent="0.2">
      <c r="A94" s="20" t="s">
        <v>2290</v>
      </c>
      <c r="B94" s="64" t="s">
        <v>2245</v>
      </c>
      <c r="C94" s="20">
        <v>39854.633999999998</v>
      </c>
      <c r="D94" s="20"/>
      <c r="E94" s="3">
        <f t="shared" si="8"/>
        <v>-4619.996646264075</v>
      </c>
      <c r="F94" s="3">
        <f t="shared" si="9"/>
        <v>-4620</v>
      </c>
      <c r="G94" s="3">
        <f t="shared" si="10"/>
        <v>1.9889999966835603E-3</v>
      </c>
      <c r="K94" s="3">
        <f t="shared" si="11"/>
        <v>1.9889999966835603E-3</v>
      </c>
      <c r="R94" s="4">
        <f t="shared" si="12"/>
        <v>24836.133999999998</v>
      </c>
    </row>
    <row r="95" spans="1:34" x14ac:dyDescent="0.2">
      <c r="A95" s="20" t="s">
        <v>2290</v>
      </c>
      <c r="B95" s="64" t="s">
        <v>2245</v>
      </c>
      <c r="C95" s="20">
        <v>39857.597000000002</v>
      </c>
      <c r="D95" s="20"/>
      <c r="E95" s="3">
        <f t="shared" si="8"/>
        <v>-4615.0006082756336</v>
      </c>
      <c r="F95" s="3">
        <f t="shared" si="9"/>
        <v>-4615</v>
      </c>
      <c r="G95" s="3">
        <f t="shared" si="10"/>
        <v>-3.6074999661650509E-4</v>
      </c>
      <c r="K95" s="3">
        <f t="shared" si="11"/>
        <v>-3.6074999661650509E-4</v>
      </c>
      <c r="R95" s="4">
        <f t="shared" si="12"/>
        <v>24839.097000000002</v>
      </c>
    </row>
    <row r="96" spans="1:34" x14ac:dyDescent="0.2">
      <c r="A96" s="20" t="s">
        <v>2290</v>
      </c>
      <c r="B96" s="64" t="s">
        <v>2245</v>
      </c>
      <c r="C96" s="20">
        <v>39861.750999999997</v>
      </c>
      <c r="D96" s="20"/>
      <c r="E96" s="3">
        <f t="shared" si="8"/>
        <v>-4607.9963754697137</v>
      </c>
      <c r="F96" s="3">
        <f t="shared" si="9"/>
        <v>-4608</v>
      </c>
      <c r="G96" s="3">
        <f t="shared" si="10"/>
        <v>2.1495999972103164E-3</v>
      </c>
      <c r="K96" s="3">
        <f t="shared" si="11"/>
        <v>2.1495999972103164E-3</v>
      </c>
      <c r="R96" s="4">
        <f t="shared" si="12"/>
        <v>24843.250999999997</v>
      </c>
    </row>
    <row r="97" spans="1:18" x14ac:dyDescent="0.2">
      <c r="A97" s="20" t="s">
        <v>2290</v>
      </c>
      <c r="B97" s="64" t="s">
        <v>2245</v>
      </c>
      <c r="C97" s="20">
        <v>39861.754000000001</v>
      </c>
      <c r="D97" s="20"/>
      <c r="E97" s="3">
        <f t="shared" si="8"/>
        <v>-4607.9913170444734</v>
      </c>
      <c r="F97" s="3">
        <f t="shared" si="9"/>
        <v>-4608</v>
      </c>
      <c r="G97" s="3">
        <f t="shared" si="10"/>
        <v>5.1496000014594756E-3</v>
      </c>
      <c r="K97" s="3">
        <f t="shared" si="11"/>
        <v>5.1496000014594756E-3</v>
      </c>
      <c r="R97" s="4">
        <f t="shared" si="12"/>
        <v>24843.254000000001</v>
      </c>
    </row>
    <row r="98" spans="1:18" x14ac:dyDescent="0.2">
      <c r="A98" s="20" t="s">
        <v>2290</v>
      </c>
      <c r="B98" s="64" t="s">
        <v>2245</v>
      </c>
      <c r="C98" s="20">
        <v>39880.732000000004</v>
      </c>
      <c r="D98" s="20"/>
      <c r="E98" s="3">
        <f t="shared" si="8"/>
        <v>-4575.9917190206606</v>
      </c>
      <c r="F98" s="3">
        <f t="shared" si="9"/>
        <v>-4576</v>
      </c>
      <c r="G98" s="3">
        <f t="shared" si="10"/>
        <v>4.9112000051536597E-3</v>
      </c>
      <c r="K98" s="3">
        <f t="shared" si="11"/>
        <v>4.9112000051536597E-3</v>
      </c>
      <c r="R98" s="4">
        <f t="shared" si="12"/>
        <v>24862.232000000004</v>
      </c>
    </row>
    <row r="99" spans="1:18" x14ac:dyDescent="0.2">
      <c r="A99" s="20" t="s">
        <v>2290</v>
      </c>
      <c r="B99" s="64" t="s">
        <v>2245</v>
      </c>
      <c r="C99" s="20">
        <v>39892.593000000001</v>
      </c>
      <c r="D99" s="20"/>
      <c r="E99" s="3">
        <f t="shared" si="8"/>
        <v>-4555.9923917912211</v>
      </c>
      <c r="F99" s="3">
        <f t="shared" si="9"/>
        <v>-4556</v>
      </c>
      <c r="G99" s="3">
        <f t="shared" si="10"/>
        <v>4.5122000010451302E-3</v>
      </c>
      <c r="K99" s="3">
        <f t="shared" si="11"/>
        <v>4.5122000010451302E-3</v>
      </c>
      <c r="R99" s="4">
        <f t="shared" si="12"/>
        <v>24874.093000000001</v>
      </c>
    </row>
    <row r="100" spans="1:18" x14ac:dyDescent="0.2">
      <c r="A100" s="20" t="s">
        <v>2290</v>
      </c>
      <c r="B100" s="64" t="s">
        <v>2245</v>
      </c>
      <c r="C100" s="20">
        <v>39895.544000000002</v>
      </c>
      <c r="D100" s="20"/>
      <c r="E100" s="3">
        <f t="shared" si="8"/>
        <v>-4551.0165875037155</v>
      </c>
      <c r="F100" s="3">
        <f t="shared" si="9"/>
        <v>-4551</v>
      </c>
      <c r="G100" s="3">
        <f t="shared" si="10"/>
        <v>-9.8375500019756146E-3</v>
      </c>
      <c r="K100" s="3">
        <f t="shared" si="11"/>
        <v>-9.8375500019756146E-3</v>
      </c>
      <c r="R100" s="4">
        <f t="shared" si="12"/>
        <v>24877.044000000002</v>
      </c>
    </row>
    <row r="101" spans="1:18" x14ac:dyDescent="0.2">
      <c r="A101" s="20" t="s">
        <v>2290</v>
      </c>
      <c r="B101" s="64" t="s">
        <v>2245</v>
      </c>
      <c r="C101" s="20">
        <v>39896.749000000003</v>
      </c>
      <c r="D101" s="20"/>
      <c r="E101" s="3">
        <f t="shared" si="8"/>
        <v>-4548.9847867018007</v>
      </c>
      <c r="F101" s="3">
        <f t="shared" si="9"/>
        <v>-4549</v>
      </c>
      <c r="G101" s="3">
        <f t="shared" si="10"/>
        <v>9.0225500025553629E-3</v>
      </c>
      <c r="K101" s="3">
        <f t="shared" si="11"/>
        <v>9.0225500025553629E-3</v>
      </c>
      <c r="R101" s="4">
        <f t="shared" si="12"/>
        <v>24878.249000000003</v>
      </c>
    </row>
    <row r="102" spans="1:18" x14ac:dyDescent="0.2">
      <c r="A102" s="20" t="s">
        <v>2290</v>
      </c>
      <c r="B102" s="64" t="s">
        <v>2245</v>
      </c>
      <c r="C102" s="20">
        <v>39908.608</v>
      </c>
      <c r="D102" s="20"/>
      <c r="E102" s="3">
        <f t="shared" si="8"/>
        <v>-4528.9888317558507</v>
      </c>
      <c r="F102" s="3">
        <f t="shared" si="9"/>
        <v>-4529</v>
      </c>
      <c r="G102" s="3">
        <f t="shared" si="10"/>
        <v>6.6235499980393797E-3</v>
      </c>
      <c r="K102" s="3">
        <f t="shared" si="11"/>
        <v>6.6235499980393797E-3</v>
      </c>
      <c r="R102" s="4">
        <f t="shared" si="12"/>
        <v>24890.108</v>
      </c>
    </row>
    <row r="103" spans="1:18" x14ac:dyDescent="0.2">
      <c r="A103" s="20" t="s">
        <v>2290</v>
      </c>
      <c r="B103" s="64" t="s">
        <v>2245</v>
      </c>
      <c r="C103" s="20">
        <v>39911.567000000003</v>
      </c>
      <c r="D103" s="20"/>
      <c r="E103" s="3">
        <f t="shared" si="8"/>
        <v>-4523.9995383343876</v>
      </c>
      <c r="F103" s="3">
        <f t="shared" si="9"/>
        <v>-4524</v>
      </c>
      <c r="G103" s="3">
        <f t="shared" si="10"/>
        <v>2.7380000392440706E-4</v>
      </c>
      <c r="K103" s="3">
        <f t="shared" si="11"/>
        <v>2.7380000392440706E-4</v>
      </c>
      <c r="R103" s="4">
        <f t="shared" si="12"/>
        <v>24893.067000000003</v>
      </c>
    </row>
    <row r="104" spans="1:18" x14ac:dyDescent="0.2">
      <c r="A104" s="20" t="s">
        <v>2290</v>
      </c>
      <c r="B104" s="64" t="s">
        <v>2245</v>
      </c>
      <c r="C104" s="20">
        <v>39912.756000000001</v>
      </c>
      <c r="D104" s="20"/>
      <c r="E104" s="3">
        <f t="shared" si="8"/>
        <v>-4521.994715800387</v>
      </c>
      <c r="F104" s="3">
        <f t="shared" si="9"/>
        <v>-4522</v>
      </c>
      <c r="G104" s="3">
        <f t="shared" si="10"/>
        <v>3.1338999979197979E-3</v>
      </c>
      <c r="K104" s="3">
        <f t="shared" si="11"/>
        <v>3.1338999979197979E-3</v>
      </c>
      <c r="R104" s="4">
        <f t="shared" si="12"/>
        <v>24894.256000000001</v>
      </c>
    </row>
    <row r="105" spans="1:18" x14ac:dyDescent="0.2">
      <c r="A105" s="20" t="s">
        <v>2290</v>
      </c>
      <c r="B105" s="64" t="s">
        <v>2245</v>
      </c>
      <c r="C105" s="20">
        <v>39915.716999999997</v>
      </c>
      <c r="D105" s="20"/>
      <c r="E105" s="3">
        <f t="shared" si="8"/>
        <v>-4517.002050095447</v>
      </c>
      <c r="F105" s="3">
        <f t="shared" si="9"/>
        <v>-4517</v>
      </c>
      <c r="G105" s="3">
        <f t="shared" si="10"/>
        <v>-1.2158500030636787E-3</v>
      </c>
      <c r="K105" s="3">
        <f t="shared" si="11"/>
        <v>-1.2158500030636787E-3</v>
      </c>
      <c r="R105" s="4">
        <f t="shared" si="12"/>
        <v>24897.216999999997</v>
      </c>
    </row>
    <row r="106" spans="1:18" x14ac:dyDescent="0.2">
      <c r="A106" s="20" t="s">
        <v>2290</v>
      </c>
      <c r="B106" s="64" t="s">
        <v>2245</v>
      </c>
      <c r="C106" s="20">
        <v>39918.688000000002</v>
      </c>
      <c r="D106" s="20"/>
      <c r="E106" s="3">
        <f t="shared" si="8"/>
        <v>-4511.992522973047</v>
      </c>
      <c r="F106" s="3">
        <f t="shared" si="9"/>
        <v>-4512</v>
      </c>
      <c r="G106" s="3">
        <f t="shared" si="10"/>
        <v>4.4343999979901128E-3</v>
      </c>
      <c r="K106" s="3">
        <f t="shared" si="11"/>
        <v>4.4343999979901128E-3</v>
      </c>
      <c r="R106" s="4">
        <f t="shared" si="12"/>
        <v>24900.188000000002</v>
      </c>
    </row>
    <row r="107" spans="1:18" x14ac:dyDescent="0.2">
      <c r="A107" s="20" t="s">
        <v>2290</v>
      </c>
      <c r="B107" s="64" t="s">
        <v>2245</v>
      </c>
      <c r="C107" s="20">
        <v>39918.688999999998</v>
      </c>
      <c r="D107" s="20"/>
      <c r="E107" s="3">
        <f t="shared" si="8"/>
        <v>-4511.990836831309</v>
      </c>
      <c r="F107" s="3">
        <f t="shared" si="9"/>
        <v>-4512</v>
      </c>
      <c r="G107" s="3">
        <f t="shared" si="10"/>
        <v>5.4343999945558608E-3</v>
      </c>
      <c r="K107" s="3">
        <f t="shared" si="11"/>
        <v>5.4343999945558608E-3</v>
      </c>
      <c r="R107" s="4">
        <f t="shared" si="12"/>
        <v>24900.188999999998</v>
      </c>
    </row>
    <row r="108" spans="1:18" x14ac:dyDescent="0.2">
      <c r="A108" s="20" t="s">
        <v>2290</v>
      </c>
      <c r="B108" s="64" t="s">
        <v>2245</v>
      </c>
      <c r="C108" s="20">
        <v>39921.648999999998</v>
      </c>
      <c r="D108" s="20"/>
      <c r="E108" s="3">
        <f t="shared" si="8"/>
        <v>-4506.999857268107</v>
      </c>
      <c r="F108" s="3">
        <f t="shared" si="9"/>
        <v>-4507</v>
      </c>
      <c r="G108" s="3">
        <f t="shared" si="10"/>
        <v>8.4649997006636113E-5</v>
      </c>
      <c r="K108" s="3">
        <f t="shared" si="11"/>
        <v>8.4649997006636113E-5</v>
      </c>
      <c r="R108" s="4">
        <f t="shared" si="12"/>
        <v>24903.148999999998</v>
      </c>
    </row>
    <row r="109" spans="1:18" x14ac:dyDescent="0.2">
      <c r="A109" s="20" t="s">
        <v>2290</v>
      </c>
      <c r="B109" s="64" t="s">
        <v>2245</v>
      </c>
      <c r="C109" s="20">
        <v>39927.580999999998</v>
      </c>
      <c r="D109" s="20"/>
      <c r="E109" s="3">
        <f t="shared" si="8"/>
        <v>-4496.997664440767</v>
      </c>
      <c r="F109" s="3">
        <f t="shared" si="9"/>
        <v>-4497</v>
      </c>
      <c r="G109" s="3">
        <f t="shared" si="10"/>
        <v>1.385149997076951E-3</v>
      </c>
      <c r="K109" s="3">
        <f t="shared" si="11"/>
        <v>1.385149997076951E-3</v>
      </c>
      <c r="R109" s="4">
        <f t="shared" si="12"/>
        <v>24909.080999999998</v>
      </c>
    </row>
    <row r="110" spans="1:18" x14ac:dyDescent="0.2">
      <c r="A110" s="20" t="s">
        <v>2290</v>
      </c>
      <c r="B110" s="64" t="s">
        <v>2245</v>
      </c>
      <c r="C110" s="20">
        <v>39934.701000000001</v>
      </c>
      <c r="D110" s="20"/>
      <c r="E110" s="3">
        <f t="shared" si="8"/>
        <v>-4484.9923352211654</v>
      </c>
      <c r="F110" s="3">
        <f t="shared" si="9"/>
        <v>-4485</v>
      </c>
      <c r="G110" s="3">
        <f t="shared" si="10"/>
        <v>4.5457500018528663E-3</v>
      </c>
      <c r="K110" s="3">
        <f t="shared" si="11"/>
        <v>4.5457500018528663E-3</v>
      </c>
      <c r="R110" s="4">
        <f t="shared" si="12"/>
        <v>24916.201000000001</v>
      </c>
    </row>
    <row r="111" spans="1:18" x14ac:dyDescent="0.2">
      <c r="A111" s="20" t="s">
        <v>2290</v>
      </c>
      <c r="B111" s="64" t="s">
        <v>2245</v>
      </c>
      <c r="C111" s="20">
        <v>39937.663999999997</v>
      </c>
      <c r="D111" s="20"/>
      <c r="E111" s="3">
        <f t="shared" si="8"/>
        <v>-4479.9962972327357</v>
      </c>
      <c r="F111" s="3">
        <f t="shared" si="9"/>
        <v>-4480</v>
      </c>
      <c r="G111" s="3">
        <f t="shared" si="10"/>
        <v>2.1959999940008856E-3</v>
      </c>
      <c r="K111" s="3">
        <f t="shared" si="11"/>
        <v>2.1959999940008856E-3</v>
      </c>
      <c r="R111" s="4">
        <f t="shared" si="12"/>
        <v>24919.163999999997</v>
      </c>
    </row>
    <row r="112" spans="1:18" x14ac:dyDescent="0.2">
      <c r="A112" s="20" t="s">
        <v>2290</v>
      </c>
      <c r="B112" s="64" t="s">
        <v>2245</v>
      </c>
      <c r="C112" s="20">
        <v>39940.624000000003</v>
      </c>
      <c r="D112" s="20"/>
      <c r="E112" s="3">
        <f t="shared" si="8"/>
        <v>-4475.0053176695219</v>
      </c>
      <c r="F112" s="3">
        <f t="shared" si="9"/>
        <v>-4475</v>
      </c>
      <c r="G112" s="3">
        <f t="shared" si="10"/>
        <v>-3.1537499962723814E-3</v>
      </c>
      <c r="K112" s="3">
        <f t="shared" si="11"/>
        <v>-3.1537499962723814E-3</v>
      </c>
      <c r="R112" s="4">
        <f t="shared" si="12"/>
        <v>24922.124000000003</v>
      </c>
    </row>
    <row r="113" spans="1:34" x14ac:dyDescent="0.2">
      <c r="A113" s="20" t="s">
        <v>2290</v>
      </c>
      <c r="B113" s="64" t="s">
        <v>2245</v>
      </c>
      <c r="C113" s="20">
        <v>39940.629000000001</v>
      </c>
      <c r="D113" s="20"/>
      <c r="E113" s="3">
        <f t="shared" si="8"/>
        <v>-4474.9968869608047</v>
      </c>
      <c r="F113" s="3">
        <f t="shared" si="9"/>
        <v>-4475</v>
      </c>
      <c r="G113" s="3">
        <f t="shared" si="10"/>
        <v>1.8462500011082739E-3</v>
      </c>
      <c r="K113" s="3">
        <f t="shared" si="11"/>
        <v>1.8462500011082739E-3</v>
      </c>
      <c r="R113" s="4">
        <f t="shared" si="12"/>
        <v>24922.129000000001</v>
      </c>
    </row>
    <row r="114" spans="1:34" x14ac:dyDescent="0.2">
      <c r="A114" s="20" t="s">
        <v>2290</v>
      </c>
      <c r="B114" s="64" t="s">
        <v>2245</v>
      </c>
      <c r="C114" s="20">
        <v>39943.586000000003</v>
      </c>
      <c r="D114" s="20"/>
      <c r="E114" s="3">
        <f t="shared" si="8"/>
        <v>-4470.0109658228303</v>
      </c>
      <c r="F114" s="3">
        <f t="shared" si="9"/>
        <v>-4470</v>
      </c>
      <c r="G114" s="3">
        <f t="shared" si="10"/>
        <v>-6.50350000069011E-3</v>
      </c>
      <c r="K114" s="3">
        <f t="shared" si="11"/>
        <v>-6.50350000069011E-3</v>
      </c>
      <c r="R114" s="4">
        <f t="shared" si="12"/>
        <v>24925.086000000003</v>
      </c>
    </row>
    <row r="115" spans="1:34" x14ac:dyDescent="0.2">
      <c r="A115" s="18" t="s">
        <v>2292</v>
      </c>
      <c r="B115" s="64"/>
      <c r="C115" s="20">
        <v>39945.371800000001</v>
      </c>
      <c r="D115" s="20"/>
      <c r="E115" s="3">
        <f t="shared" si="8"/>
        <v>-4466.999853895818</v>
      </c>
      <c r="F115" s="3">
        <f t="shared" si="9"/>
        <v>-4467</v>
      </c>
      <c r="G115" s="3">
        <f t="shared" si="10"/>
        <v>8.6649997683707625E-5</v>
      </c>
      <c r="K115" s="3">
        <f t="shared" si="11"/>
        <v>8.6649997683707625E-5</v>
      </c>
      <c r="R115" s="4">
        <f t="shared" si="12"/>
        <v>24926.871800000001</v>
      </c>
    </row>
    <row r="116" spans="1:34" x14ac:dyDescent="0.2">
      <c r="A116" s="20" t="s">
        <v>2290</v>
      </c>
      <c r="B116" s="64" t="s">
        <v>2245</v>
      </c>
      <c r="C116" s="20">
        <v>39946.569000000003</v>
      </c>
      <c r="D116" s="20"/>
      <c r="E116" s="3">
        <f t="shared" si="8"/>
        <v>-4464.981204999508</v>
      </c>
      <c r="F116" s="3">
        <f t="shared" si="9"/>
        <v>-4465</v>
      </c>
      <c r="G116" s="3">
        <f t="shared" si="10"/>
        <v>1.1146750002808403E-2</v>
      </c>
      <c r="K116" s="3">
        <f t="shared" si="11"/>
        <v>1.1146750002808403E-2</v>
      </c>
      <c r="R116" s="4">
        <f t="shared" si="12"/>
        <v>24928.069000000003</v>
      </c>
    </row>
    <row r="117" spans="1:34" x14ac:dyDescent="0.2">
      <c r="A117" s="20" t="s">
        <v>2290</v>
      </c>
      <c r="B117" s="64" t="s">
        <v>2245</v>
      </c>
      <c r="C117" s="20">
        <v>39962.563999999998</v>
      </c>
      <c r="D117" s="20"/>
      <c r="E117" s="3">
        <f t="shared" si="8"/>
        <v>-4438.0113677990303</v>
      </c>
      <c r="F117" s="3">
        <f t="shared" si="9"/>
        <v>-4438</v>
      </c>
      <c r="G117" s="3">
        <f t="shared" si="10"/>
        <v>-6.7419000042718835E-3</v>
      </c>
      <c r="K117" s="3">
        <f t="shared" si="11"/>
        <v>-6.7419000042718835E-3</v>
      </c>
      <c r="R117" s="4">
        <f t="shared" si="12"/>
        <v>24944.063999999998</v>
      </c>
    </row>
    <row r="118" spans="1:34" x14ac:dyDescent="0.2">
      <c r="A118" s="20" t="s">
        <v>2290</v>
      </c>
      <c r="B118" s="64" t="s">
        <v>2245</v>
      </c>
      <c r="C118" s="20">
        <v>39969.69</v>
      </c>
      <c r="D118" s="20"/>
      <c r="E118" s="3">
        <f t="shared" si="8"/>
        <v>-4425.9959217289606</v>
      </c>
      <c r="F118" s="3">
        <f t="shared" si="9"/>
        <v>-4426</v>
      </c>
      <c r="G118" s="3">
        <f t="shared" si="10"/>
        <v>2.4187000017263927E-3</v>
      </c>
      <c r="K118" s="3">
        <f t="shared" si="11"/>
        <v>2.4187000017263927E-3</v>
      </c>
      <c r="R118" s="4">
        <f t="shared" si="12"/>
        <v>24951.190000000002</v>
      </c>
    </row>
    <row r="119" spans="1:34" x14ac:dyDescent="0.2">
      <c r="A119" s="20" t="s">
        <v>2290</v>
      </c>
      <c r="B119" s="64" t="s">
        <v>2245</v>
      </c>
      <c r="C119" s="20">
        <v>39972.648999999998</v>
      </c>
      <c r="D119" s="20"/>
      <c r="E119" s="3">
        <f t="shared" si="8"/>
        <v>-4421.0066283075093</v>
      </c>
      <c r="F119" s="3">
        <f t="shared" si="9"/>
        <v>-4421</v>
      </c>
      <c r="G119" s="3">
        <f t="shared" si="10"/>
        <v>-3.9310500069404952E-3</v>
      </c>
      <c r="K119" s="3">
        <f t="shared" si="11"/>
        <v>-3.9310500069404952E-3</v>
      </c>
      <c r="R119" s="4">
        <f t="shared" si="12"/>
        <v>24954.148999999998</v>
      </c>
    </row>
    <row r="120" spans="1:34" x14ac:dyDescent="0.2">
      <c r="A120" s="18" t="s">
        <v>2292</v>
      </c>
      <c r="B120" s="64"/>
      <c r="C120" s="20">
        <v>39977.398000000001</v>
      </c>
      <c r="D120" s="20"/>
      <c r="E120" s="3">
        <f t="shared" si="8"/>
        <v>-4412.999141163702</v>
      </c>
      <c r="F120" s="3">
        <f t="shared" si="9"/>
        <v>-4413</v>
      </c>
      <c r="G120" s="3">
        <f t="shared" si="10"/>
        <v>5.0935000035678968E-4</v>
      </c>
      <c r="K120" s="3">
        <f t="shared" si="11"/>
        <v>5.0935000035678968E-4</v>
      </c>
      <c r="R120" s="4">
        <f t="shared" si="12"/>
        <v>24958.898000000001</v>
      </c>
    </row>
    <row r="121" spans="1:34" x14ac:dyDescent="0.2">
      <c r="A121" s="19" t="s">
        <v>2047</v>
      </c>
      <c r="B121" s="59"/>
      <c r="C121" s="60">
        <v>39987.481</v>
      </c>
      <c r="D121" s="60"/>
      <c r="E121" s="3">
        <f t="shared" si="8"/>
        <v>-4395.9977739556707</v>
      </c>
      <c r="F121" s="3">
        <f t="shared" si="9"/>
        <v>-4396</v>
      </c>
      <c r="G121" s="3">
        <f t="shared" si="10"/>
        <v>1.3201999972807243E-3</v>
      </c>
      <c r="M121" s="3">
        <f>G121</f>
        <v>1.3201999972807243E-3</v>
      </c>
      <c r="R121" s="4">
        <f t="shared" si="12"/>
        <v>24968.981</v>
      </c>
      <c r="AD121" s="3">
        <v>8</v>
      </c>
      <c r="AF121" s="3" t="s">
        <v>2041</v>
      </c>
      <c r="AH121" s="3" t="s">
        <v>2037</v>
      </c>
    </row>
    <row r="122" spans="1:34" x14ac:dyDescent="0.2">
      <c r="A122" s="19" t="s">
        <v>2047</v>
      </c>
      <c r="B122" s="59"/>
      <c r="C122" s="60">
        <v>39990.447999999997</v>
      </c>
      <c r="D122" s="60"/>
      <c r="E122" s="3">
        <f t="shared" si="8"/>
        <v>-4390.9949914002627</v>
      </c>
      <c r="F122" s="3">
        <f t="shared" si="9"/>
        <v>-4391</v>
      </c>
      <c r="G122" s="3">
        <f t="shared" si="10"/>
        <v>2.9704499975196086E-3</v>
      </c>
      <c r="M122" s="3">
        <f>G122</f>
        <v>2.9704499975196086E-3</v>
      </c>
      <c r="R122" s="4">
        <f t="shared" si="12"/>
        <v>24971.947999999997</v>
      </c>
      <c r="AD122" s="3">
        <v>9</v>
      </c>
      <c r="AF122" s="3" t="s">
        <v>2041</v>
      </c>
      <c r="AH122" s="3" t="s">
        <v>2037</v>
      </c>
    </row>
    <row r="123" spans="1:34" x14ac:dyDescent="0.2">
      <c r="A123" s="20" t="s">
        <v>2290</v>
      </c>
      <c r="B123" s="64" t="s">
        <v>2245</v>
      </c>
      <c r="C123" s="20">
        <v>39994.6</v>
      </c>
      <c r="D123" s="20"/>
      <c r="E123" s="3">
        <f t="shared" si="8"/>
        <v>-4383.9941308778207</v>
      </c>
      <c r="F123" s="3">
        <f t="shared" si="9"/>
        <v>-4384</v>
      </c>
      <c r="G123" s="3">
        <f t="shared" si="10"/>
        <v>3.480799998214934E-3</v>
      </c>
      <c r="K123" s="3">
        <f>G123</f>
        <v>3.480799998214934E-3</v>
      </c>
      <c r="R123" s="4">
        <f t="shared" si="12"/>
        <v>24976.1</v>
      </c>
    </row>
    <row r="124" spans="1:34" x14ac:dyDescent="0.2">
      <c r="A124" s="20" t="s">
        <v>2290</v>
      </c>
      <c r="B124" s="64" t="s">
        <v>2245</v>
      </c>
      <c r="C124" s="20">
        <v>40013.584000000003</v>
      </c>
      <c r="D124" s="20"/>
      <c r="E124" s="3">
        <f t="shared" si="8"/>
        <v>-4351.9844160035391</v>
      </c>
      <c r="F124" s="3">
        <f t="shared" si="9"/>
        <v>-4352</v>
      </c>
      <c r="G124" s="3">
        <f t="shared" si="10"/>
        <v>9.242400003131479E-3</v>
      </c>
      <c r="K124" s="3">
        <f>G124</f>
        <v>9.242400003131479E-3</v>
      </c>
      <c r="R124" s="4">
        <f t="shared" si="12"/>
        <v>24995.084000000003</v>
      </c>
    </row>
    <row r="125" spans="1:34" x14ac:dyDescent="0.2">
      <c r="A125" s="19" t="s">
        <v>2048</v>
      </c>
      <c r="B125" s="59"/>
      <c r="C125" s="60">
        <v>40019.512000000002</v>
      </c>
      <c r="D125" s="60"/>
      <c r="E125" s="3">
        <f t="shared" si="8"/>
        <v>-4341.9889677431784</v>
      </c>
      <c r="F125" s="3">
        <f t="shared" si="9"/>
        <v>-4342</v>
      </c>
      <c r="G125" s="3">
        <f t="shared" si="10"/>
        <v>6.5429000023868866E-3</v>
      </c>
      <c r="M125" s="3">
        <f t="shared" ref="M125:M130" si="13">G125</f>
        <v>6.5429000023868866E-3</v>
      </c>
      <c r="R125" s="4">
        <f t="shared" si="12"/>
        <v>25001.012000000002</v>
      </c>
      <c r="AD125" s="3">
        <v>6</v>
      </c>
      <c r="AF125" s="3" t="s">
        <v>2041</v>
      </c>
      <c r="AH125" s="3" t="s">
        <v>2037</v>
      </c>
    </row>
    <row r="126" spans="1:34" x14ac:dyDescent="0.2">
      <c r="A126" s="19" t="s">
        <v>2048</v>
      </c>
      <c r="B126" s="59"/>
      <c r="C126" s="60">
        <v>40035.523999999998</v>
      </c>
      <c r="D126" s="60"/>
      <c r="E126" s="3">
        <f t="shared" si="8"/>
        <v>-4314.9904661330474</v>
      </c>
      <c r="F126" s="3">
        <f t="shared" si="9"/>
        <v>-4315</v>
      </c>
      <c r="G126" s="3">
        <f t="shared" si="10"/>
        <v>5.6542499951319769E-3</v>
      </c>
      <c r="M126" s="3">
        <f t="shared" si="13"/>
        <v>5.6542499951319769E-3</v>
      </c>
      <c r="R126" s="4">
        <f t="shared" si="12"/>
        <v>25017.023999999998</v>
      </c>
      <c r="AD126" s="3">
        <v>8</v>
      </c>
      <c r="AF126" s="3" t="s">
        <v>2041</v>
      </c>
      <c r="AH126" s="3" t="s">
        <v>2037</v>
      </c>
    </row>
    <row r="127" spans="1:34" x14ac:dyDescent="0.2">
      <c r="A127" s="19" t="s">
        <v>2048</v>
      </c>
      <c r="B127" s="59"/>
      <c r="C127" s="60">
        <v>40038.489000000001</v>
      </c>
      <c r="D127" s="60"/>
      <c r="E127" s="3">
        <f t="shared" si="8"/>
        <v>-4309.9910558611164</v>
      </c>
      <c r="F127" s="3">
        <f t="shared" si="9"/>
        <v>-4310</v>
      </c>
      <c r="G127" s="3">
        <f t="shared" si="10"/>
        <v>5.3045000022393651E-3</v>
      </c>
      <c r="M127" s="3">
        <f t="shared" si="13"/>
        <v>5.3045000022393651E-3</v>
      </c>
      <c r="R127" s="4">
        <f t="shared" si="12"/>
        <v>25019.989000000001</v>
      </c>
      <c r="AD127" s="3">
        <v>9</v>
      </c>
      <c r="AF127" s="3" t="s">
        <v>2041</v>
      </c>
      <c r="AH127" s="3" t="s">
        <v>2037</v>
      </c>
    </row>
    <row r="128" spans="1:34" x14ac:dyDescent="0.2">
      <c r="A128" s="19" t="s">
        <v>2048</v>
      </c>
      <c r="B128" s="59"/>
      <c r="C128" s="60">
        <v>40060.434999999998</v>
      </c>
      <c r="D128" s="60"/>
      <c r="E128" s="3">
        <f t="shared" si="8"/>
        <v>-4272.9869891401568</v>
      </c>
      <c r="F128" s="3">
        <f t="shared" si="9"/>
        <v>-4273</v>
      </c>
      <c r="G128" s="3">
        <f t="shared" si="10"/>
        <v>7.7163499954622239E-3</v>
      </c>
      <c r="M128" s="3">
        <f t="shared" si="13"/>
        <v>7.7163499954622239E-3</v>
      </c>
      <c r="R128" s="4">
        <f t="shared" si="12"/>
        <v>25041.934999999998</v>
      </c>
      <c r="AD128" s="3">
        <v>12</v>
      </c>
      <c r="AF128" s="3" t="s">
        <v>2038</v>
      </c>
      <c r="AH128" s="3" t="s">
        <v>2037</v>
      </c>
    </row>
    <row r="129" spans="1:34" x14ac:dyDescent="0.2">
      <c r="A129" s="19" t="s">
        <v>2048</v>
      </c>
      <c r="B129" s="59"/>
      <c r="C129" s="60">
        <v>40063.410000000003</v>
      </c>
      <c r="D129" s="60"/>
      <c r="E129" s="3">
        <f t="shared" si="8"/>
        <v>-4267.9707174507785</v>
      </c>
      <c r="F129" s="3">
        <f t="shared" si="9"/>
        <v>-4268</v>
      </c>
      <c r="G129" s="3">
        <f t="shared" si="10"/>
        <v>1.736660000460688E-2</v>
      </c>
      <c r="M129" s="3">
        <f t="shared" si="13"/>
        <v>1.736660000460688E-2</v>
      </c>
      <c r="R129" s="4">
        <f t="shared" si="12"/>
        <v>25044.910000000003</v>
      </c>
      <c r="AD129" s="3">
        <v>6</v>
      </c>
      <c r="AF129" s="3" t="s">
        <v>2041</v>
      </c>
      <c r="AH129" s="3" t="s">
        <v>2037</v>
      </c>
    </row>
    <row r="130" spans="1:34" x14ac:dyDescent="0.2">
      <c r="A130" s="19" t="s">
        <v>2048</v>
      </c>
      <c r="B130" s="59"/>
      <c r="C130" s="60">
        <v>40073.480000000003</v>
      </c>
      <c r="D130" s="60"/>
      <c r="E130" s="3">
        <f t="shared" si="8"/>
        <v>-4250.991270085422</v>
      </c>
      <c r="F130" s="3">
        <f t="shared" si="9"/>
        <v>-4251</v>
      </c>
      <c r="G130" s="3">
        <f t="shared" si="10"/>
        <v>5.1774500025203452E-3</v>
      </c>
      <c r="M130" s="3">
        <f t="shared" si="13"/>
        <v>5.1774500025203452E-3</v>
      </c>
      <c r="R130" s="4">
        <f t="shared" si="12"/>
        <v>25054.980000000003</v>
      </c>
      <c r="AD130" s="3">
        <v>9</v>
      </c>
      <c r="AF130" s="3" t="s">
        <v>2041</v>
      </c>
      <c r="AH130" s="3" t="s">
        <v>2037</v>
      </c>
    </row>
    <row r="131" spans="1:34" x14ac:dyDescent="0.2">
      <c r="A131" s="20" t="s">
        <v>2290</v>
      </c>
      <c r="B131" s="64" t="s">
        <v>2245</v>
      </c>
      <c r="C131" s="20">
        <v>40080.589999999997</v>
      </c>
      <c r="D131" s="20"/>
      <c r="E131" s="3">
        <f t="shared" si="8"/>
        <v>-4239.0028022832794</v>
      </c>
      <c r="F131" s="3">
        <f t="shared" si="9"/>
        <v>-4239</v>
      </c>
      <c r="G131" s="3">
        <f t="shared" si="10"/>
        <v>-1.6619500020169653E-3</v>
      </c>
      <c r="K131" s="3">
        <f>G131</f>
        <v>-1.6619500020169653E-3</v>
      </c>
      <c r="R131" s="4">
        <f t="shared" si="12"/>
        <v>25062.089999999997</v>
      </c>
    </row>
    <row r="132" spans="1:34" x14ac:dyDescent="0.2">
      <c r="A132" s="19" t="s">
        <v>2049</v>
      </c>
      <c r="B132" s="59"/>
      <c r="C132" s="60">
        <v>40092.455000000002</v>
      </c>
      <c r="D132" s="60"/>
      <c r="E132" s="3">
        <f t="shared" si="8"/>
        <v>-4218.9967304868496</v>
      </c>
      <c r="F132" s="3">
        <f t="shared" si="9"/>
        <v>-4219</v>
      </c>
      <c r="G132" s="3">
        <f t="shared" si="10"/>
        <v>1.93905000196537E-3</v>
      </c>
      <c r="M132" s="3">
        <f>G132</f>
        <v>1.93905000196537E-3</v>
      </c>
      <c r="R132" s="4">
        <f t="shared" si="12"/>
        <v>25073.955000000002</v>
      </c>
      <c r="AD132" s="3">
        <v>9</v>
      </c>
      <c r="AF132" s="3" t="s">
        <v>2038</v>
      </c>
      <c r="AH132" s="3" t="s">
        <v>2037</v>
      </c>
    </row>
    <row r="133" spans="1:34" x14ac:dyDescent="0.2">
      <c r="A133" s="18" t="s">
        <v>2292</v>
      </c>
      <c r="B133" s="64"/>
      <c r="C133" s="20">
        <v>40092.456100000003</v>
      </c>
      <c r="D133" s="20"/>
      <c r="E133" s="3">
        <f t="shared" si="8"/>
        <v>-4218.9948757309285</v>
      </c>
      <c r="F133" s="3">
        <f t="shared" si="9"/>
        <v>-4219</v>
      </c>
      <c r="G133" s="3">
        <f t="shared" si="10"/>
        <v>3.0390500032808632E-3</v>
      </c>
      <c r="K133" s="3">
        <f>G133</f>
        <v>3.0390500032808632E-3</v>
      </c>
      <c r="R133" s="4">
        <f t="shared" si="12"/>
        <v>25073.956100000003</v>
      </c>
    </row>
    <row r="134" spans="1:34" x14ac:dyDescent="0.2">
      <c r="A134" s="19" t="s">
        <v>2049</v>
      </c>
      <c r="B134" s="59"/>
      <c r="C134" s="60">
        <v>40095.43</v>
      </c>
      <c r="D134" s="60"/>
      <c r="E134" s="3">
        <f t="shared" si="8"/>
        <v>-4213.9804587974832</v>
      </c>
      <c r="F134" s="3">
        <f t="shared" si="9"/>
        <v>-4214</v>
      </c>
      <c r="G134" s="3">
        <f t="shared" si="10"/>
        <v>1.1589299996558111E-2</v>
      </c>
      <c r="M134" s="3">
        <f>G134</f>
        <v>1.1589299996558111E-2</v>
      </c>
      <c r="R134" s="4">
        <f t="shared" si="12"/>
        <v>25076.93</v>
      </c>
      <c r="AD134" s="3">
        <v>10</v>
      </c>
      <c r="AF134" s="3" t="s">
        <v>2038</v>
      </c>
      <c r="AH134" s="3" t="s">
        <v>2037</v>
      </c>
    </row>
    <row r="135" spans="1:34" x14ac:dyDescent="0.2">
      <c r="A135" s="20" t="s">
        <v>2290</v>
      </c>
      <c r="B135" s="64" t="s">
        <v>2245</v>
      </c>
      <c r="C135" s="20">
        <v>40096.605000000003</v>
      </c>
      <c r="D135" s="20"/>
      <c r="E135" s="3">
        <f t="shared" si="8"/>
        <v>-4211.9992422478963</v>
      </c>
      <c r="F135" s="3">
        <f t="shared" si="9"/>
        <v>-4212</v>
      </c>
      <c r="G135" s="3">
        <f t="shared" si="10"/>
        <v>4.4940000225324184E-4</v>
      </c>
      <c r="K135" s="3">
        <f>G135</f>
        <v>4.4940000225324184E-4</v>
      </c>
      <c r="R135" s="4">
        <f t="shared" si="12"/>
        <v>25078.105000000003</v>
      </c>
    </row>
    <row r="136" spans="1:34" x14ac:dyDescent="0.2">
      <c r="A136" s="19" t="s">
        <v>2049</v>
      </c>
      <c r="B136" s="59"/>
      <c r="C136" s="60">
        <v>40101.343999999997</v>
      </c>
      <c r="D136" s="60"/>
      <c r="E136" s="3">
        <f t="shared" si="8"/>
        <v>-4204.008616521548</v>
      </c>
      <c r="F136" s="3">
        <f t="shared" si="9"/>
        <v>-4204</v>
      </c>
      <c r="G136" s="3">
        <f t="shared" si="10"/>
        <v>-5.110199999762699E-3</v>
      </c>
      <c r="M136" s="3">
        <f>G136</f>
        <v>-5.110199999762699E-3</v>
      </c>
      <c r="R136" s="4">
        <f t="shared" si="12"/>
        <v>25082.843999999997</v>
      </c>
      <c r="AD136" s="3">
        <v>11</v>
      </c>
      <c r="AF136" s="3" t="s">
        <v>2050</v>
      </c>
      <c r="AH136" s="3" t="s">
        <v>2037</v>
      </c>
    </row>
    <row r="137" spans="1:34" x14ac:dyDescent="0.2">
      <c r="A137" s="19" t="s">
        <v>2049</v>
      </c>
      <c r="B137" s="59"/>
      <c r="C137" s="60">
        <v>40101.357000000004</v>
      </c>
      <c r="D137" s="60"/>
      <c r="E137" s="3">
        <f t="shared" si="8"/>
        <v>-4203.9866966788613</v>
      </c>
      <c r="F137" s="3">
        <f t="shared" si="9"/>
        <v>-4204</v>
      </c>
      <c r="G137" s="3">
        <f t="shared" si="10"/>
        <v>7.8898000065237284E-3</v>
      </c>
      <c r="M137" s="3">
        <f>G137</f>
        <v>7.8898000065237284E-3</v>
      </c>
      <c r="R137" s="4">
        <f t="shared" si="12"/>
        <v>25082.857000000004</v>
      </c>
      <c r="AD137" s="3">
        <v>15</v>
      </c>
      <c r="AF137" s="3" t="s">
        <v>2038</v>
      </c>
      <c r="AH137" s="3" t="s">
        <v>2037</v>
      </c>
    </row>
    <row r="138" spans="1:34" x14ac:dyDescent="0.2">
      <c r="A138" s="20" t="s">
        <v>2290</v>
      </c>
      <c r="B138" s="64" t="s">
        <v>2245</v>
      </c>
      <c r="C138" s="20">
        <v>40112.618999999999</v>
      </c>
      <c r="D138" s="20"/>
      <c r="E138" s="3">
        <f t="shared" si="8"/>
        <v>-4184.9973683542757</v>
      </c>
      <c r="F138" s="3">
        <f t="shared" si="9"/>
        <v>-4185</v>
      </c>
      <c r="G138" s="3">
        <f t="shared" si="10"/>
        <v>1.5607499954057857E-3</v>
      </c>
      <c r="K138" s="3">
        <f t="shared" ref="K138:K146" si="14">G138</f>
        <v>1.5607499954057857E-3</v>
      </c>
      <c r="R138" s="4">
        <f t="shared" si="12"/>
        <v>25094.118999999999</v>
      </c>
    </row>
    <row r="139" spans="1:34" x14ac:dyDescent="0.2">
      <c r="A139" s="20" t="s">
        <v>2290</v>
      </c>
      <c r="B139" s="64" t="s">
        <v>2245</v>
      </c>
      <c r="C139" s="20">
        <v>40115.586000000003</v>
      </c>
      <c r="D139" s="20"/>
      <c r="E139" s="3">
        <f t="shared" si="8"/>
        <v>-4179.994585798855</v>
      </c>
      <c r="F139" s="3">
        <f t="shared" si="9"/>
        <v>-4180</v>
      </c>
      <c r="G139" s="3">
        <f t="shared" si="10"/>
        <v>3.2110000029206276E-3</v>
      </c>
      <c r="K139" s="3">
        <f t="shared" si="14"/>
        <v>3.2110000029206276E-3</v>
      </c>
      <c r="R139" s="4">
        <f t="shared" si="12"/>
        <v>25097.086000000003</v>
      </c>
    </row>
    <row r="140" spans="1:34" x14ac:dyDescent="0.2">
      <c r="A140" s="20" t="s">
        <v>2290</v>
      </c>
      <c r="B140" s="64" t="s">
        <v>2245</v>
      </c>
      <c r="C140" s="20">
        <v>40116.771999999997</v>
      </c>
      <c r="D140" s="20"/>
      <c r="E140" s="3">
        <f t="shared" si="8"/>
        <v>-4177.9948216900948</v>
      </c>
      <c r="F140" s="3">
        <f t="shared" si="9"/>
        <v>-4178</v>
      </c>
      <c r="G140" s="3">
        <f t="shared" si="10"/>
        <v>3.0710999999428168E-3</v>
      </c>
      <c r="K140" s="3">
        <f t="shared" si="14"/>
        <v>3.0710999999428168E-3</v>
      </c>
      <c r="R140" s="4">
        <f t="shared" si="12"/>
        <v>25098.271999999997</v>
      </c>
    </row>
    <row r="141" spans="1:34" x14ac:dyDescent="0.2">
      <c r="A141" s="20" t="s">
        <v>2290</v>
      </c>
      <c r="B141" s="64" t="s">
        <v>2245</v>
      </c>
      <c r="C141" s="20">
        <v>40118.550999999999</v>
      </c>
      <c r="D141" s="20"/>
      <c r="E141" s="3">
        <f t="shared" si="8"/>
        <v>-4174.9951755269367</v>
      </c>
      <c r="F141" s="3">
        <f t="shared" si="9"/>
        <v>-4175</v>
      </c>
      <c r="G141" s="3">
        <f t="shared" si="10"/>
        <v>2.8612499954761006E-3</v>
      </c>
      <c r="K141" s="3">
        <f t="shared" si="14"/>
        <v>2.8612499954761006E-3</v>
      </c>
      <c r="R141" s="4">
        <f t="shared" si="12"/>
        <v>25100.050999999999</v>
      </c>
    </row>
    <row r="142" spans="1:34" x14ac:dyDescent="0.2">
      <c r="A142" s="20" t="s">
        <v>2290</v>
      </c>
      <c r="B142" s="64" t="s">
        <v>2245</v>
      </c>
      <c r="C142" s="20">
        <v>40125.671000000002</v>
      </c>
      <c r="D142" s="20"/>
      <c r="E142" s="3">
        <f t="shared" si="8"/>
        <v>-4162.989846307335</v>
      </c>
      <c r="F142" s="3">
        <f t="shared" si="9"/>
        <v>-4163</v>
      </c>
      <c r="G142" s="3">
        <f t="shared" si="10"/>
        <v>6.0218500002520159E-3</v>
      </c>
      <c r="K142" s="3">
        <f t="shared" si="14"/>
        <v>6.0218500002520159E-3</v>
      </c>
      <c r="R142" s="4">
        <f t="shared" si="12"/>
        <v>25107.171000000002</v>
      </c>
    </row>
    <row r="143" spans="1:34" x14ac:dyDescent="0.2">
      <c r="A143" s="18" t="s">
        <v>2292</v>
      </c>
      <c r="B143" s="64"/>
      <c r="C143" s="20">
        <v>40127.446600000003</v>
      </c>
      <c r="D143" s="20"/>
      <c r="E143" s="3">
        <f t="shared" si="8"/>
        <v>-4159.995933026109</v>
      </c>
      <c r="F143" s="3">
        <f t="shared" si="9"/>
        <v>-4160</v>
      </c>
      <c r="G143" s="3">
        <f t="shared" si="10"/>
        <v>2.4120000016409904E-3</v>
      </c>
      <c r="K143" s="3">
        <f t="shared" si="14"/>
        <v>2.4120000016409904E-3</v>
      </c>
      <c r="R143" s="4">
        <f t="shared" si="12"/>
        <v>25108.946600000003</v>
      </c>
    </row>
    <row r="144" spans="1:34" x14ac:dyDescent="0.2">
      <c r="A144" s="20" t="s">
        <v>2290</v>
      </c>
      <c r="B144" s="64" t="s">
        <v>2245</v>
      </c>
      <c r="C144" s="20">
        <v>40128.629000000001</v>
      </c>
      <c r="D144" s="20"/>
      <c r="E144" s="3">
        <f t="shared" si="8"/>
        <v>-4158.0022390276226</v>
      </c>
      <c r="F144" s="3">
        <f t="shared" si="9"/>
        <v>-4158</v>
      </c>
      <c r="G144" s="3">
        <f t="shared" si="10"/>
        <v>-1.3278999977046624E-3</v>
      </c>
      <c r="K144" s="3">
        <f t="shared" si="14"/>
        <v>-1.3278999977046624E-3</v>
      </c>
      <c r="R144" s="4">
        <f t="shared" si="12"/>
        <v>25110.129000000001</v>
      </c>
    </row>
    <row r="145" spans="1:34" x14ac:dyDescent="0.2">
      <c r="A145" s="20" t="s">
        <v>2290</v>
      </c>
      <c r="B145" s="64" t="s">
        <v>2245</v>
      </c>
      <c r="C145" s="20">
        <v>40128.633000000002</v>
      </c>
      <c r="D145" s="20"/>
      <c r="E145" s="3">
        <f t="shared" si="8"/>
        <v>-4157.9954944606434</v>
      </c>
      <c r="F145" s="3">
        <f t="shared" si="9"/>
        <v>-4158</v>
      </c>
      <c r="G145" s="3">
        <f t="shared" si="10"/>
        <v>2.6721000031102449E-3</v>
      </c>
      <c r="K145" s="3">
        <f t="shared" si="14"/>
        <v>2.6721000031102449E-3</v>
      </c>
      <c r="R145" s="4">
        <f t="shared" si="12"/>
        <v>25110.133000000002</v>
      </c>
    </row>
    <row r="146" spans="1:34" x14ac:dyDescent="0.2">
      <c r="A146" s="20" t="s">
        <v>2290</v>
      </c>
      <c r="B146" s="64" t="s">
        <v>2245</v>
      </c>
      <c r="C146" s="20">
        <v>40134.565999999999</v>
      </c>
      <c r="D146" s="20"/>
      <c r="E146" s="3">
        <f t="shared" si="8"/>
        <v>-4147.9916154915654</v>
      </c>
      <c r="F146" s="3">
        <f t="shared" si="9"/>
        <v>-4148</v>
      </c>
      <c r="G146" s="3">
        <f t="shared" si="10"/>
        <v>4.9725999997463077E-3</v>
      </c>
      <c r="K146" s="3">
        <f t="shared" si="14"/>
        <v>4.9725999997463077E-3</v>
      </c>
      <c r="R146" s="4">
        <f t="shared" si="12"/>
        <v>25116.065999999999</v>
      </c>
    </row>
    <row r="147" spans="1:34" x14ac:dyDescent="0.2">
      <c r="A147" s="19" t="s">
        <v>2051</v>
      </c>
      <c r="B147" s="59"/>
      <c r="C147" s="60">
        <v>40142.273999999998</v>
      </c>
      <c r="D147" s="60"/>
      <c r="E147" s="3">
        <f t="shared" si="8"/>
        <v>-4134.9948349263068</v>
      </c>
      <c r="F147" s="3">
        <f t="shared" si="9"/>
        <v>-4135</v>
      </c>
      <c r="G147" s="3">
        <f t="shared" si="10"/>
        <v>3.0632499983767048E-3</v>
      </c>
      <c r="M147" s="3">
        <f>G147</f>
        <v>3.0632499983767048E-3</v>
      </c>
      <c r="R147" s="4">
        <f t="shared" si="12"/>
        <v>25123.773999999998</v>
      </c>
      <c r="AD147" s="3">
        <v>7</v>
      </c>
      <c r="AF147" s="3" t="s">
        <v>2041</v>
      </c>
      <c r="AH147" s="3" t="s">
        <v>2037</v>
      </c>
    </row>
    <row r="148" spans="1:34" x14ac:dyDescent="0.2">
      <c r="A148" s="20" t="s">
        <v>2290</v>
      </c>
      <c r="B148" s="64" t="s">
        <v>2245</v>
      </c>
      <c r="C148" s="20">
        <v>40147.612999999998</v>
      </c>
      <c r="D148" s="20"/>
      <c r="E148" s="3">
        <f t="shared" si="8"/>
        <v>-4125.9925241533538</v>
      </c>
      <c r="F148" s="3">
        <f t="shared" si="9"/>
        <v>-4126</v>
      </c>
      <c r="G148" s="3">
        <f t="shared" si="10"/>
        <v>4.433699999935925E-3</v>
      </c>
      <c r="K148" s="3">
        <f t="shared" ref="K148:K154" si="15">G148</f>
        <v>4.433699999935925E-3</v>
      </c>
      <c r="R148" s="4">
        <f t="shared" si="12"/>
        <v>25129.112999999998</v>
      </c>
    </row>
    <row r="149" spans="1:34" x14ac:dyDescent="0.2">
      <c r="A149" s="20" t="s">
        <v>2290</v>
      </c>
      <c r="B149" s="64" t="s">
        <v>2245</v>
      </c>
      <c r="C149" s="20">
        <v>40160.661999999997</v>
      </c>
      <c r="D149" s="20"/>
      <c r="E149" s="3">
        <f t="shared" ref="E149:E212" si="16">(C149-C$7)/C$8</f>
        <v>-4103.9900605316525</v>
      </c>
      <c r="F149" s="3">
        <f t="shared" ref="F149:F212" si="17">ROUND(2*E149,0)/2</f>
        <v>-4104</v>
      </c>
      <c r="G149" s="3">
        <f t="shared" ref="G149:G212" si="18">C149-(C$7+C$8*F149)</f>
        <v>5.8947999932570383E-3</v>
      </c>
      <c r="K149" s="3">
        <f t="shared" si="15"/>
        <v>5.8947999932570383E-3</v>
      </c>
      <c r="R149" s="4">
        <f t="shared" ref="R149:R212" si="19">C149-15018.5</f>
        <v>25142.161999999997</v>
      </c>
    </row>
    <row r="150" spans="1:34" x14ac:dyDescent="0.2">
      <c r="A150" s="20" t="s">
        <v>2290</v>
      </c>
      <c r="B150" s="64" t="s">
        <v>2245</v>
      </c>
      <c r="C150" s="20">
        <v>40186.758000000002</v>
      </c>
      <c r="D150" s="20"/>
      <c r="E150" s="3">
        <f t="shared" si="16"/>
        <v>-4059.9885055717277</v>
      </c>
      <c r="F150" s="3">
        <f t="shared" si="17"/>
        <v>-4060</v>
      </c>
      <c r="G150" s="3">
        <f t="shared" si="18"/>
        <v>6.8170000013196841E-3</v>
      </c>
      <c r="K150" s="3">
        <f t="shared" si="15"/>
        <v>6.8170000013196841E-3</v>
      </c>
      <c r="R150" s="4">
        <f t="shared" si="19"/>
        <v>25168.258000000002</v>
      </c>
    </row>
    <row r="151" spans="1:34" x14ac:dyDescent="0.2">
      <c r="A151" s="20" t="s">
        <v>2290</v>
      </c>
      <c r="B151" s="64" t="s">
        <v>2245</v>
      </c>
      <c r="C151" s="20">
        <v>40208.699999999997</v>
      </c>
      <c r="D151" s="20"/>
      <c r="E151" s="3">
        <f t="shared" si="16"/>
        <v>-4022.9911834177465</v>
      </c>
      <c r="F151" s="3">
        <f t="shared" si="17"/>
        <v>-4023</v>
      </c>
      <c r="G151" s="3">
        <f t="shared" si="18"/>
        <v>5.2288499937276356E-3</v>
      </c>
      <c r="K151" s="3">
        <f t="shared" si="15"/>
        <v>5.2288499937276356E-3</v>
      </c>
      <c r="R151" s="4">
        <f t="shared" si="19"/>
        <v>25190.199999999997</v>
      </c>
    </row>
    <row r="152" spans="1:34" x14ac:dyDescent="0.2">
      <c r="A152" s="20" t="s">
        <v>2290</v>
      </c>
      <c r="B152" s="64" t="s">
        <v>2245</v>
      </c>
      <c r="C152" s="20">
        <v>40211.663999999997</v>
      </c>
      <c r="D152" s="20"/>
      <c r="E152" s="3">
        <f t="shared" si="16"/>
        <v>-4017.9934592875661</v>
      </c>
      <c r="F152" s="3">
        <f t="shared" si="17"/>
        <v>-4018</v>
      </c>
      <c r="G152" s="3">
        <f t="shared" si="18"/>
        <v>3.8790999969933182E-3</v>
      </c>
      <c r="K152" s="3">
        <f t="shared" si="15"/>
        <v>3.8790999969933182E-3</v>
      </c>
      <c r="R152" s="4">
        <f t="shared" si="19"/>
        <v>25193.163999999997</v>
      </c>
    </row>
    <row r="153" spans="1:34" x14ac:dyDescent="0.2">
      <c r="A153" s="20" t="s">
        <v>2290</v>
      </c>
      <c r="B153" s="64" t="s">
        <v>2245</v>
      </c>
      <c r="C153" s="20">
        <v>40220.555</v>
      </c>
      <c r="D153" s="20"/>
      <c r="E153" s="3">
        <f t="shared" si="16"/>
        <v>-4003.001973038763</v>
      </c>
      <c r="F153" s="3">
        <f t="shared" si="17"/>
        <v>-4003</v>
      </c>
      <c r="G153" s="3">
        <f t="shared" si="18"/>
        <v>-1.1701499970513396E-3</v>
      </c>
      <c r="K153" s="3">
        <f t="shared" si="15"/>
        <v>-1.1701499970513396E-3</v>
      </c>
      <c r="R153" s="4">
        <f t="shared" si="19"/>
        <v>25202.055</v>
      </c>
    </row>
    <row r="154" spans="1:34" x14ac:dyDescent="0.2">
      <c r="A154" s="20" t="s">
        <v>2290</v>
      </c>
      <c r="B154" s="64" t="s">
        <v>2245</v>
      </c>
      <c r="C154" s="20">
        <v>40227.68</v>
      </c>
      <c r="D154" s="20"/>
      <c r="E154" s="3">
        <f t="shared" si="16"/>
        <v>-3990.9882131104441</v>
      </c>
      <c r="F154" s="3">
        <f t="shared" si="17"/>
        <v>-3991</v>
      </c>
      <c r="G154" s="3">
        <f t="shared" si="18"/>
        <v>6.9904499978292733E-3</v>
      </c>
      <c r="K154" s="3">
        <f t="shared" si="15"/>
        <v>6.9904499978292733E-3</v>
      </c>
      <c r="R154" s="4">
        <f t="shared" si="19"/>
        <v>25209.18</v>
      </c>
    </row>
    <row r="155" spans="1:34" x14ac:dyDescent="0.2">
      <c r="A155" s="19" t="s">
        <v>2052</v>
      </c>
      <c r="B155" s="59"/>
      <c r="C155" s="60">
        <v>40276.317000000003</v>
      </c>
      <c r="D155" s="60"/>
      <c r="E155" s="3">
        <f t="shared" si="16"/>
        <v>-3908.9793370916841</v>
      </c>
      <c r="F155" s="3">
        <f t="shared" si="17"/>
        <v>-3909</v>
      </c>
      <c r="G155" s="3">
        <f t="shared" si="18"/>
        <v>1.2254549998033326E-2</v>
      </c>
      <c r="M155" s="3">
        <f>G155</f>
        <v>1.2254549998033326E-2</v>
      </c>
      <c r="R155" s="4">
        <f t="shared" si="19"/>
        <v>25257.817000000003</v>
      </c>
      <c r="AD155" s="3">
        <v>11</v>
      </c>
      <c r="AF155" s="3" t="s">
        <v>2041</v>
      </c>
      <c r="AH155" s="3" t="s">
        <v>2037</v>
      </c>
    </row>
    <row r="156" spans="1:34" x14ac:dyDescent="0.2">
      <c r="A156" s="19" t="s">
        <v>2052</v>
      </c>
      <c r="B156" s="59"/>
      <c r="C156" s="60">
        <v>40276.322</v>
      </c>
      <c r="D156" s="60"/>
      <c r="E156" s="3">
        <f t="shared" si="16"/>
        <v>-3908.9709063829669</v>
      </c>
      <c r="F156" s="3">
        <f t="shared" si="17"/>
        <v>-3909</v>
      </c>
      <c r="G156" s="3">
        <f t="shared" si="18"/>
        <v>1.7254549995413981E-2</v>
      </c>
      <c r="M156" s="3">
        <f>G156</f>
        <v>1.7254549995413981E-2</v>
      </c>
      <c r="R156" s="4">
        <f t="shared" si="19"/>
        <v>25257.822</v>
      </c>
      <c r="AD156" s="3">
        <v>10</v>
      </c>
      <c r="AF156" s="3" t="s">
        <v>2038</v>
      </c>
      <c r="AH156" s="3" t="s">
        <v>2037</v>
      </c>
    </row>
    <row r="157" spans="1:34" x14ac:dyDescent="0.2">
      <c r="A157" s="20" t="s">
        <v>2290</v>
      </c>
      <c r="B157" s="64" t="s">
        <v>2245</v>
      </c>
      <c r="C157" s="20">
        <v>40278.678</v>
      </c>
      <c r="D157" s="20"/>
      <c r="E157" s="3">
        <f t="shared" si="16"/>
        <v>-3904.9983564333365</v>
      </c>
      <c r="F157" s="3">
        <f t="shared" si="17"/>
        <v>-3905</v>
      </c>
      <c r="G157" s="3">
        <f t="shared" si="18"/>
        <v>9.74750000750646E-4</v>
      </c>
      <c r="K157" s="3">
        <f>G157</f>
        <v>9.74750000750646E-4</v>
      </c>
      <c r="R157" s="4">
        <f t="shared" si="19"/>
        <v>25260.178</v>
      </c>
    </row>
    <row r="158" spans="1:34" x14ac:dyDescent="0.2">
      <c r="A158" s="19" t="s">
        <v>2052</v>
      </c>
      <c r="B158" s="59"/>
      <c r="C158" s="60">
        <v>40289.349000000002</v>
      </c>
      <c r="D158" s="60"/>
      <c r="E158" s="3">
        <f t="shared" si="16"/>
        <v>-3887.005537879636</v>
      </c>
      <c r="F158" s="3">
        <f t="shared" si="17"/>
        <v>-3887</v>
      </c>
      <c r="G158" s="3">
        <f t="shared" si="18"/>
        <v>-3.28435000119498E-3</v>
      </c>
      <c r="M158" s="3">
        <f>G158</f>
        <v>-3.28435000119498E-3</v>
      </c>
      <c r="R158" s="4">
        <f t="shared" si="19"/>
        <v>25270.849000000002</v>
      </c>
      <c r="AD158" s="3">
        <v>13</v>
      </c>
      <c r="AF158" s="3" t="s">
        <v>2041</v>
      </c>
      <c r="AH158" s="3" t="s">
        <v>2037</v>
      </c>
    </row>
    <row r="159" spans="1:34" x14ac:dyDescent="0.2">
      <c r="A159" s="19" t="s">
        <v>2052</v>
      </c>
      <c r="B159" s="59"/>
      <c r="C159" s="60">
        <v>40289.358</v>
      </c>
      <c r="D159" s="60"/>
      <c r="E159" s="3">
        <f t="shared" si="16"/>
        <v>-3886.9903626039404</v>
      </c>
      <c r="F159" s="3">
        <f t="shared" si="17"/>
        <v>-3887</v>
      </c>
      <c r="G159" s="3">
        <f t="shared" si="18"/>
        <v>5.7156499970005825E-3</v>
      </c>
      <c r="M159" s="3">
        <f>G159</f>
        <v>5.7156499970005825E-3</v>
      </c>
      <c r="R159" s="4">
        <f t="shared" si="19"/>
        <v>25270.858</v>
      </c>
      <c r="AD159" s="3">
        <v>13</v>
      </c>
      <c r="AF159" s="3" t="s">
        <v>2038</v>
      </c>
      <c r="AH159" s="3" t="s">
        <v>2037</v>
      </c>
    </row>
    <row r="160" spans="1:34" x14ac:dyDescent="0.2">
      <c r="A160" s="19" t="s">
        <v>2052</v>
      </c>
      <c r="B160" s="59"/>
      <c r="C160" s="60">
        <v>40290.536</v>
      </c>
      <c r="D160" s="60"/>
      <c r="E160" s="3">
        <f t="shared" si="16"/>
        <v>-3885.004087629125</v>
      </c>
      <c r="F160" s="3">
        <f t="shared" si="17"/>
        <v>-3885</v>
      </c>
      <c r="G160" s="3">
        <f t="shared" si="18"/>
        <v>-2.4242500003310852E-3</v>
      </c>
      <c r="M160" s="3">
        <f>G160</f>
        <v>-2.4242500003310852E-3</v>
      </c>
      <c r="R160" s="4">
        <f t="shared" si="19"/>
        <v>25272.036</v>
      </c>
      <c r="AD160" s="3">
        <v>11</v>
      </c>
      <c r="AF160" s="3" t="s">
        <v>2041</v>
      </c>
      <c r="AH160" s="3" t="s">
        <v>2037</v>
      </c>
    </row>
    <row r="161" spans="1:34" x14ac:dyDescent="0.2">
      <c r="A161" s="20" t="s">
        <v>2290</v>
      </c>
      <c r="B161" s="64" t="s">
        <v>2245</v>
      </c>
      <c r="C161" s="20">
        <v>40306.542000000001</v>
      </c>
      <c r="D161" s="20"/>
      <c r="E161" s="3">
        <f t="shared" si="16"/>
        <v>-3858.0157028694498</v>
      </c>
      <c r="F161" s="3">
        <f t="shared" si="17"/>
        <v>-3858</v>
      </c>
      <c r="G161" s="3">
        <f t="shared" si="18"/>
        <v>-9.3129000015323982E-3</v>
      </c>
      <c r="K161" s="3">
        <f>G161</f>
        <v>-9.3129000015323982E-3</v>
      </c>
      <c r="R161" s="4">
        <f t="shared" si="19"/>
        <v>25288.042000000001</v>
      </c>
    </row>
    <row r="162" spans="1:34" x14ac:dyDescent="0.2">
      <c r="A162" s="19" t="s">
        <v>2053</v>
      </c>
      <c r="B162" s="59"/>
      <c r="C162" s="60">
        <v>40318.410000000003</v>
      </c>
      <c r="D162" s="60"/>
      <c r="E162" s="3">
        <f t="shared" si="16"/>
        <v>-3838.004572647792</v>
      </c>
      <c r="F162" s="3">
        <f t="shared" si="17"/>
        <v>-3838</v>
      </c>
      <c r="G162" s="3">
        <f t="shared" si="18"/>
        <v>-2.7119000005768612E-3</v>
      </c>
      <c r="M162" s="3">
        <f>G162</f>
        <v>-2.7119000005768612E-3</v>
      </c>
      <c r="R162" s="4">
        <f t="shared" si="19"/>
        <v>25299.910000000003</v>
      </c>
      <c r="AD162" s="3">
        <v>13</v>
      </c>
      <c r="AF162" s="3" t="s">
        <v>2038</v>
      </c>
      <c r="AH162" s="3" t="s">
        <v>2037</v>
      </c>
    </row>
    <row r="163" spans="1:34" x14ac:dyDescent="0.2">
      <c r="A163" s="20" t="s">
        <v>2290</v>
      </c>
      <c r="B163" s="64" t="s">
        <v>2245</v>
      </c>
      <c r="C163" s="20">
        <v>40319.597999999998</v>
      </c>
      <c r="D163" s="20"/>
      <c r="E163" s="3">
        <f t="shared" si="16"/>
        <v>-3836.0014362555426</v>
      </c>
      <c r="F163" s="3">
        <f t="shared" si="17"/>
        <v>-3836</v>
      </c>
      <c r="G163" s="3">
        <f t="shared" si="18"/>
        <v>-8.5180000314721838E-4</v>
      </c>
      <c r="K163" s="3">
        <f>G163</f>
        <v>-8.5180000314721838E-4</v>
      </c>
      <c r="R163" s="4">
        <f t="shared" si="19"/>
        <v>25301.097999999998</v>
      </c>
    </row>
    <row r="164" spans="1:34" x14ac:dyDescent="0.2">
      <c r="A164" s="19" t="s">
        <v>2053</v>
      </c>
      <c r="B164" s="59"/>
      <c r="C164" s="60">
        <v>40321.375999999997</v>
      </c>
      <c r="D164" s="60"/>
      <c r="E164" s="3">
        <f t="shared" si="16"/>
        <v>-3833.0034762341343</v>
      </c>
      <c r="F164" s="3">
        <f t="shared" si="17"/>
        <v>-3833</v>
      </c>
      <c r="G164" s="3">
        <f t="shared" si="18"/>
        <v>-2.0616500041796826E-3</v>
      </c>
      <c r="M164" s="3">
        <f>G164</f>
        <v>-2.0616500041796826E-3</v>
      </c>
      <c r="R164" s="4">
        <f t="shared" si="19"/>
        <v>25302.875999999997</v>
      </c>
      <c r="AD164" s="3">
        <v>11</v>
      </c>
      <c r="AF164" s="3" t="s">
        <v>2041</v>
      </c>
      <c r="AH164" s="3" t="s">
        <v>2037</v>
      </c>
    </row>
    <row r="165" spans="1:34" x14ac:dyDescent="0.2">
      <c r="A165" s="19" t="s">
        <v>2053</v>
      </c>
      <c r="B165" s="59"/>
      <c r="C165" s="60">
        <v>40321.377</v>
      </c>
      <c r="D165" s="60"/>
      <c r="E165" s="3">
        <f t="shared" si="16"/>
        <v>-3833.0017900923835</v>
      </c>
      <c r="F165" s="3">
        <f t="shared" si="17"/>
        <v>-3833</v>
      </c>
      <c r="G165" s="3">
        <f t="shared" si="18"/>
        <v>-1.061650000337977E-3</v>
      </c>
      <c r="M165" s="3">
        <f>G165</f>
        <v>-1.061650000337977E-3</v>
      </c>
      <c r="R165" s="4">
        <f t="shared" si="19"/>
        <v>25302.877</v>
      </c>
      <c r="AD165" s="3">
        <v>9</v>
      </c>
      <c r="AF165" s="3" t="s">
        <v>2050</v>
      </c>
      <c r="AH165" s="3" t="s">
        <v>2037</v>
      </c>
    </row>
    <row r="166" spans="1:34" x14ac:dyDescent="0.2">
      <c r="A166" s="20" t="s">
        <v>2290</v>
      </c>
      <c r="B166" s="64" t="s">
        <v>2245</v>
      </c>
      <c r="C166" s="20">
        <v>40323.752999999997</v>
      </c>
      <c r="D166" s="20"/>
      <c r="E166" s="3">
        <f t="shared" si="16"/>
        <v>-3828.995517307872</v>
      </c>
      <c r="F166" s="3">
        <f t="shared" si="17"/>
        <v>-3829</v>
      </c>
      <c r="G166" s="3">
        <f t="shared" si="18"/>
        <v>2.6585499945213087E-3</v>
      </c>
      <c r="K166" s="3">
        <f>G166</f>
        <v>2.6585499945213087E-3</v>
      </c>
      <c r="R166" s="4">
        <f t="shared" si="19"/>
        <v>25305.252999999997</v>
      </c>
    </row>
    <row r="167" spans="1:34" x14ac:dyDescent="0.2">
      <c r="A167" s="20" t="s">
        <v>2290</v>
      </c>
      <c r="B167" s="64" t="s">
        <v>2245</v>
      </c>
      <c r="C167" s="20">
        <v>40332.654000000002</v>
      </c>
      <c r="D167" s="20"/>
      <c r="E167" s="3">
        <f t="shared" si="16"/>
        <v>-3813.9871696416226</v>
      </c>
      <c r="F167" s="3">
        <f t="shared" si="17"/>
        <v>-3814</v>
      </c>
      <c r="G167" s="3">
        <f t="shared" si="18"/>
        <v>7.609300002513919E-3</v>
      </c>
      <c r="K167" s="3">
        <f>G167</f>
        <v>7.609300002513919E-3</v>
      </c>
      <c r="R167" s="4">
        <f t="shared" si="19"/>
        <v>25314.154000000002</v>
      </c>
    </row>
    <row r="168" spans="1:34" x14ac:dyDescent="0.2">
      <c r="A168" s="20" t="s">
        <v>2290</v>
      </c>
      <c r="B168" s="64" t="s">
        <v>2245</v>
      </c>
      <c r="C168" s="20">
        <v>40333.652999999998</v>
      </c>
      <c r="D168" s="20"/>
      <c r="E168" s="3">
        <f t="shared" si="16"/>
        <v>-3812.3027140390477</v>
      </c>
      <c r="F168" s="3">
        <f t="shared" si="17"/>
        <v>-3812.5</v>
      </c>
      <c r="G168" s="3">
        <f t="shared" si="18"/>
        <v>0.11700437499530381</v>
      </c>
      <c r="K168" s="3">
        <f>G168</f>
        <v>0.11700437499530381</v>
      </c>
      <c r="R168" s="4">
        <f t="shared" si="19"/>
        <v>25315.152999999998</v>
      </c>
    </row>
    <row r="169" spans="1:34" x14ac:dyDescent="0.2">
      <c r="A169" s="19" t="s">
        <v>2053</v>
      </c>
      <c r="B169" s="59"/>
      <c r="C169" s="60">
        <v>40337.377999999997</v>
      </c>
      <c r="D169" s="60"/>
      <c r="E169" s="3">
        <f t="shared" si="16"/>
        <v>-3806.0218360414383</v>
      </c>
      <c r="F169" s="3">
        <f t="shared" si="17"/>
        <v>-3806</v>
      </c>
      <c r="G169" s="3">
        <f t="shared" si="18"/>
        <v>-1.2950300006195903E-2</v>
      </c>
      <c r="M169" s="3">
        <f>G169</f>
        <v>-1.2950300006195903E-2</v>
      </c>
      <c r="R169" s="4">
        <f t="shared" si="19"/>
        <v>25318.877999999997</v>
      </c>
      <c r="AD169" s="3">
        <v>9</v>
      </c>
      <c r="AF169" s="3" t="s">
        <v>2050</v>
      </c>
      <c r="AH169" s="3" t="s">
        <v>2037</v>
      </c>
    </row>
    <row r="170" spans="1:34" x14ac:dyDescent="0.2">
      <c r="A170" s="20" t="s">
        <v>2290</v>
      </c>
      <c r="B170" s="64" t="s">
        <v>2245</v>
      </c>
      <c r="C170" s="20">
        <v>40338.582000000002</v>
      </c>
      <c r="D170" s="20"/>
      <c r="E170" s="3">
        <f t="shared" si="16"/>
        <v>-3803.9917213812614</v>
      </c>
      <c r="F170" s="3">
        <f t="shared" si="17"/>
        <v>-3804</v>
      </c>
      <c r="G170" s="3">
        <f t="shared" si="18"/>
        <v>4.9098000017693266E-3</v>
      </c>
      <c r="K170" s="3">
        <f>G170</f>
        <v>4.9098000017693266E-3</v>
      </c>
      <c r="R170" s="4">
        <f t="shared" si="19"/>
        <v>25320.082000000002</v>
      </c>
    </row>
    <row r="171" spans="1:34" x14ac:dyDescent="0.2">
      <c r="A171" s="20" t="s">
        <v>2290</v>
      </c>
      <c r="B171" s="64" t="s">
        <v>2245</v>
      </c>
      <c r="C171" s="20">
        <v>40339.771999999997</v>
      </c>
      <c r="D171" s="20"/>
      <c r="E171" s="3">
        <f t="shared" si="16"/>
        <v>-3801.9852127055224</v>
      </c>
      <c r="F171" s="3">
        <f t="shared" si="17"/>
        <v>-3802</v>
      </c>
      <c r="G171" s="3">
        <f t="shared" si="18"/>
        <v>8.7698999996064231E-3</v>
      </c>
      <c r="K171" s="3">
        <f>G171</f>
        <v>8.7698999996064231E-3</v>
      </c>
      <c r="R171" s="4">
        <f t="shared" si="19"/>
        <v>25321.271999999997</v>
      </c>
    </row>
    <row r="172" spans="1:34" x14ac:dyDescent="0.2">
      <c r="A172" s="19" t="s">
        <v>2053</v>
      </c>
      <c r="B172" s="59"/>
      <c r="C172" s="60">
        <v>40344.51</v>
      </c>
      <c r="D172" s="60"/>
      <c r="E172" s="3">
        <f t="shared" si="16"/>
        <v>-3793.9962731209007</v>
      </c>
      <c r="F172" s="3">
        <f t="shared" si="17"/>
        <v>-3794</v>
      </c>
      <c r="G172" s="3">
        <f t="shared" si="18"/>
        <v>2.2103000010247342E-3</v>
      </c>
      <c r="M172" s="3">
        <f>G172</f>
        <v>2.2103000010247342E-3</v>
      </c>
      <c r="R172" s="4">
        <f t="shared" si="19"/>
        <v>25326.010000000002</v>
      </c>
      <c r="AD172" s="3">
        <v>8</v>
      </c>
      <c r="AF172" s="3" t="s">
        <v>2041</v>
      </c>
      <c r="AH172" s="3" t="s">
        <v>2037</v>
      </c>
    </row>
    <row r="173" spans="1:34" x14ac:dyDescent="0.2">
      <c r="A173" s="20" t="s">
        <v>2290</v>
      </c>
      <c r="B173" s="64" t="s">
        <v>2245</v>
      </c>
      <c r="C173" s="20">
        <v>40348.663</v>
      </c>
      <c r="D173" s="20"/>
      <c r="E173" s="3">
        <f t="shared" si="16"/>
        <v>-3786.9937264567197</v>
      </c>
      <c r="F173" s="3">
        <f t="shared" si="17"/>
        <v>-3787</v>
      </c>
      <c r="G173" s="3">
        <f t="shared" si="18"/>
        <v>3.7206499982858077E-3</v>
      </c>
      <c r="K173" s="3">
        <f>G173</f>
        <v>3.7206499982858077E-3</v>
      </c>
      <c r="R173" s="4">
        <f t="shared" si="19"/>
        <v>25330.163</v>
      </c>
    </row>
    <row r="174" spans="1:34" x14ac:dyDescent="0.2">
      <c r="A174" s="19" t="s">
        <v>2053</v>
      </c>
      <c r="B174" s="59"/>
      <c r="C174" s="60">
        <v>40353.396999999997</v>
      </c>
      <c r="D174" s="60"/>
      <c r="E174" s="3">
        <f t="shared" si="16"/>
        <v>-3779.0115314390887</v>
      </c>
      <c r="F174" s="3">
        <f t="shared" si="17"/>
        <v>-3779</v>
      </c>
      <c r="G174" s="3">
        <f t="shared" si="18"/>
        <v>-6.8389500011107884E-3</v>
      </c>
      <c r="M174" s="3">
        <f>G174</f>
        <v>-6.8389500011107884E-3</v>
      </c>
      <c r="R174" s="4">
        <f t="shared" si="19"/>
        <v>25334.896999999997</v>
      </c>
      <c r="AD174" s="3">
        <v>9</v>
      </c>
      <c r="AF174" s="3" t="s">
        <v>2041</v>
      </c>
      <c r="AH174" s="3" t="s">
        <v>2037</v>
      </c>
    </row>
    <row r="175" spans="1:34" x14ac:dyDescent="0.2">
      <c r="A175" s="19" t="s">
        <v>2053</v>
      </c>
      <c r="B175" s="59"/>
      <c r="C175" s="60">
        <v>40354.584999999999</v>
      </c>
      <c r="D175" s="60"/>
      <c r="E175" s="3">
        <f t="shared" si="16"/>
        <v>-3777.0083950468265</v>
      </c>
      <c r="F175" s="3">
        <f t="shared" si="17"/>
        <v>-3777</v>
      </c>
      <c r="G175" s="3">
        <f t="shared" si="18"/>
        <v>-4.9788500036811456E-3</v>
      </c>
      <c r="M175" s="3">
        <f>G175</f>
        <v>-4.9788500036811456E-3</v>
      </c>
      <c r="R175" s="4">
        <f t="shared" si="19"/>
        <v>25336.084999999999</v>
      </c>
      <c r="AD175" s="3">
        <v>7</v>
      </c>
      <c r="AF175" s="3" t="s">
        <v>2041</v>
      </c>
      <c r="AH175" s="3" t="s">
        <v>2037</v>
      </c>
    </row>
    <row r="176" spans="1:34" x14ac:dyDescent="0.2">
      <c r="A176" s="20" t="s">
        <v>2290</v>
      </c>
      <c r="B176" s="64" t="s">
        <v>2245</v>
      </c>
      <c r="C176" s="20">
        <v>40380.690999999999</v>
      </c>
      <c r="D176" s="20"/>
      <c r="E176" s="3">
        <f t="shared" si="16"/>
        <v>-3732.9899786694673</v>
      </c>
      <c r="F176" s="3">
        <f t="shared" si="17"/>
        <v>-3733</v>
      </c>
      <c r="G176" s="3">
        <f t="shared" si="18"/>
        <v>5.9433499991428107E-3</v>
      </c>
      <c r="K176" s="3">
        <f>G176</f>
        <v>5.9433499991428107E-3</v>
      </c>
      <c r="R176" s="4">
        <f t="shared" si="19"/>
        <v>25362.190999999999</v>
      </c>
    </row>
    <row r="177" spans="1:34" x14ac:dyDescent="0.2">
      <c r="A177" s="20" t="s">
        <v>2290</v>
      </c>
      <c r="B177" s="64" t="s">
        <v>2245</v>
      </c>
      <c r="C177" s="20">
        <v>40447.703999999998</v>
      </c>
      <c r="D177" s="20"/>
      <c r="E177" s="3">
        <f t="shared" si="16"/>
        <v>-3619.9965619569884</v>
      </c>
      <c r="F177" s="3">
        <f t="shared" si="17"/>
        <v>-3620</v>
      </c>
      <c r="G177" s="3">
        <f t="shared" si="18"/>
        <v>2.0389999990584329E-3</v>
      </c>
      <c r="K177" s="3">
        <f>G177</f>
        <v>2.0389999990584329E-3</v>
      </c>
      <c r="R177" s="4">
        <f t="shared" si="19"/>
        <v>25429.203999999998</v>
      </c>
    </row>
    <row r="178" spans="1:34" x14ac:dyDescent="0.2">
      <c r="A178" s="20" t="s">
        <v>2290</v>
      </c>
      <c r="B178" s="64" t="s">
        <v>2245</v>
      </c>
      <c r="C178" s="20">
        <v>40466.68</v>
      </c>
      <c r="D178" s="20"/>
      <c r="E178" s="3">
        <f t="shared" si="16"/>
        <v>-3588.0003362166649</v>
      </c>
      <c r="F178" s="3">
        <f t="shared" si="17"/>
        <v>-3588</v>
      </c>
      <c r="G178" s="3">
        <f t="shared" si="18"/>
        <v>-1.9939999765483662E-4</v>
      </c>
      <c r="K178" s="3">
        <f>G178</f>
        <v>-1.9939999765483662E-4</v>
      </c>
      <c r="R178" s="4">
        <f t="shared" si="19"/>
        <v>25448.18</v>
      </c>
    </row>
    <row r="179" spans="1:34" x14ac:dyDescent="0.2">
      <c r="A179" s="20" t="s">
        <v>2290</v>
      </c>
      <c r="B179" s="64" t="s">
        <v>2245</v>
      </c>
      <c r="C179" s="20">
        <v>40470.837</v>
      </c>
      <c r="D179" s="20"/>
      <c r="E179" s="3">
        <f t="shared" si="16"/>
        <v>-3580.9910449855051</v>
      </c>
      <c r="F179" s="3">
        <f t="shared" si="17"/>
        <v>-3581</v>
      </c>
      <c r="G179" s="3">
        <f t="shared" si="18"/>
        <v>5.3109500004211441E-3</v>
      </c>
      <c r="K179" s="3">
        <f>G179</f>
        <v>5.3109500004211441E-3</v>
      </c>
      <c r="R179" s="4">
        <f t="shared" si="19"/>
        <v>25452.337</v>
      </c>
    </row>
    <row r="180" spans="1:34" x14ac:dyDescent="0.2">
      <c r="A180" s="19" t="s">
        <v>2054</v>
      </c>
      <c r="B180" s="59"/>
      <c r="C180" s="60">
        <v>40477.334000000003</v>
      </c>
      <c r="D180" s="60"/>
      <c r="E180" s="3">
        <f t="shared" si="16"/>
        <v>-3570.0361820726175</v>
      </c>
      <c r="F180" s="3">
        <f t="shared" si="17"/>
        <v>-3570</v>
      </c>
      <c r="G180" s="3">
        <f t="shared" si="18"/>
        <v>-2.145849999942584E-2</v>
      </c>
      <c r="M180" s="3">
        <f>G180</f>
        <v>-2.145849999942584E-2</v>
      </c>
      <c r="R180" s="4">
        <f t="shared" si="19"/>
        <v>25458.834000000003</v>
      </c>
      <c r="AD180" s="3">
        <v>10</v>
      </c>
      <c r="AF180" s="3" t="s">
        <v>2038</v>
      </c>
      <c r="AH180" s="3" t="s">
        <v>2037</v>
      </c>
    </row>
    <row r="181" spans="1:34" x14ac:dyDescent="0.2">
      <c r="A181" s="19" t="s">
        <v>2054</v>
      </c>
      <c r="B181" s="59"/>
      <c r="C181" s="60">
        <v>40477.351999999999</v>
      </c>
      <c r="D181" s="60"/>
      <c r="E181" s="3">
        <f t="shared" si="16"/>
        <v>-3570.0058315212259</v>
      </c>
      <c r="F181" s="3">
        <f t="shared" si="17"/>
        <v>-3570</v>
      </c>
      <c r="G181" s="3">
        <f t="shared" si="18"/>
        <v>-3.4585000030347146E-3</v>
      </c>
      <c r="M181" s="3">
        <f>G181</f>
        <v>-3.4585000030347146E-3</v>
      </c>
      <c r="R181" s="4">
        <f t="shared" si="19"/>
        <v>25458.851999999999</v>
      </c>
      <c r="AD181" s="3">
        <v>6</v>
      </c>
      <c r="AF181" s="3" t="s">
        <v>2055</v>
      </c>
      <c r="AH181" s="3" t="s">
        <v>2037</v>
      </c>
    </row>
    <row r="182" spans="1:34" x14ac:dyDescent="0.2">
      <c r="A182" s="20" t="s">
        <v>2290</v>
      </c>
      <c r="B182" s="64" t="s">
        <v>2245</v>
      </c>
      <c r="C182" s="20">
        <v>40510.567999999999</v>
      </c>
      <c r="D182" s="20"/>
      <c r="E182" s="3">
        <f t="shared" si="16"/>
        <v>-3513.9989473417118</v>
      </c>
      <c r="F182" s="3">
        <f t="shared" si="17"/>
        <v>-3514</v>
      </c>
      <c r="G182" s="3">
        <f t="shared" si="18"/>
        <v>6.2429999525193125E-4</v>
      </c>
      <c r="K182" s="3">
        <f>G182</f>
        <v>6.2429999525193125E-4</v>
      </c>
      <c r="R182" s="4">
        <f t="shared" si="19"/>
        <v>25492.067999999999</v>
      </c>
    </row>
    <row r="183" spans="1:34" x14ac:dyDescent="0.2">
      <c r="A183" s="19" t="s">
        <v>2056</v>
      </c>
      <c r="B183" s="59"/>
      <c r="C183" s="60">
        <v>40515.317999999999</v>
      </c>
      <c r="D183" s="60"/>
      <c r="E183" s="3">
        <f t="shared" si="16"/>
        <v>-3505.989774056166</v>
      </c>
      <c r="F183" s="3">
        <f t="shared" si="17"/>
        <v>-3506</v>
      </c>
      <c r="G183" s="3">
        <f t="shared" si="18"/>
        <v>6.0646999991149642E-3</v>
      </c>
      <c r="M183" s="3">
        <f>G183</f>
        <v>6.0646999991149642E-3</v>
      </c>
      <c r="R183" s="4">
        <f t="shared" si="19"/>
        <v>25496.817999999999</v>
      </c>
      <c r="AD183" s="3">
        <v>17</v>
      </c>
      <c r="AF183" s="3" t="s">
        <v>2038</v>
      </c>
      <c r="AH183" s="3" t="s">
        <v>2037</v>
      </c>
    </row>
    <row r="184" spans="1:34" x14ac:dyDescent="0.2">
      <c r="A184" s="19" t="s">
        <v>2056</v>
      </c>
      <c r="B184" s="59"/>
      <c r="C184" s="60">
        <v>40528.353999999999</v>
      </c>
      <c r="D184" s="60"/>
      <c r="E184" s="3">
        <f t="shared" si="16"/>
        <v>-3484.0092302771391</v>
      </c>
      <c r="F184" s="3">
        <f t="shared" si="17"/>
        <v>-3484</v>
      </c>
      <c r="G184" s="3">
        <f t="shared" si="18"/>
        <v>-5.4741999992984347E-3</v>
      </c>
      <c r="M184" s="3">
        <f>G184</f>
        <v>-5.4741999992984347E-3</v>
      </c>
      <c r="R184" s="4">
        <f t="shared" si="19"/>
        <v>25509.853999999999</v>
      </c>
      <c r="AD184" s="3">
        <v>13</v>
      </c>
      <c r="AF184" s="3" t="s">
        <v>2038</v>
      </c>
      <c r="AH184" s="3" t="s">
        <v>2037</v>
      </c>
    </row>
    <row r="185" spans="1:34" x14ac:dyDescent="0.2">
      <c r="A185" s="20" t="s">
        <v>2293</v>
      </c>
      <c r="B185" s="64" t="s">
        <v>2245</v>
      </c>
      <c r="C185" s="20">
        <v>40528.361499999999</v>
      </c>
      <c r="D185" s="20"/>
      <c r="E185" s="3">
        <f t="shared" si="16"/>
        <v>-3483.9965842140573</v>
      </c>
      <c r="F185" s="3">
        <f t="shared" si="17"/>
        <v>-3484</v>
      </c>
      <c r="G185" s="3">
        <f t="shared" si="18"/>
        <v>2.025800000410527E-3</v>
      </c>
      <c r="K185" s="3">
        <f>G185</f>
        <v>2.025800000410527E-3</v>
      </c>
      <c r="R185" s="4">
        <f t="shared" si="19"/>
        <v>25509.861499999999</v>
      </c>
    </row>
    <row r="186" spans="1:34" x14ac:dyDescent="0.2">
      <c r="A186" s="20" t="s">
        <v>2290</v>
      </c>
      <c r="B186" s="64" t="s">
        <v>2245</v>
      </c>
      <c r="C186" s="20">
        <v>40561.572</v>
      </c>
      <c r="D186" s="20"/>
      <c r="E186" s="3">
        <f t="shared" si="16"/>
        <v>-3427.9989738141358</v>
      </c>
      <c r="F186" s="3">
        <f t="shared" si="17"/>
        <v>-3428</v>
      </c>
      <c r="G186" s="3">
        <f t="shared" si="18"/>
        <v>6.0859999939566478E-4</v>
      </c>
      <c r="K186" s="3">
        <f>G186</f>
        <v>6.0859999939566478E-4</v>
      </c>
      <c r="R186" s="4">
        <f t="shared" si="19"/>
        <v>25543.072</v>
      </c>
    </row>
    <row r="187" spans="1:34" x14ac:dyDescent="0.2">
      <c r="A187" s="19" t="s">
        <v>2057</v>
      </c>
      <c r="B187" s="59"/>
      <c r="C187" s="60">
        <v>40631.546000000002</v>
      </c>
      <c r="D187" s="60"/>
      <c r="E187" s="3">
        <f t="shared" si="16"/>
        <v>-3310.0128913967042</v>
      </c>
      <c r="F187" s="3">
        <f t="shared" si="17"/>
        <v>-3310</v>
      </c>
      <c r="G187" s="3">
        <f t="shared" si="18"/>
        <v>-7.6455000016721897E-3</v>
      </c>
      <c r="M187" s="3">
        <f t="shared" ref="M187:M202" si="20">G187</f>
        <v>-7.6455000016721897E-3</v>
      </c>
      <c r="R187" s="4">
        <f t="shared" si="19"/>
        <v>25613.046000000002</v>
      </c>
      <c r="AD187" s="3">
        <v>8</v>
      </c>
      <c r="AF187" s="3" t="s">
        <v>2041</v>
      </c>
      <c r="AH187" s="3" t="s">
        <v>2037</v>
      </c>
    </row>
    <row r="188" spans="1:34" x14ac:dyDescent="0.2">
      <c r="A188" s="19" t="s">
        <v>2057</v>
      </c>
      <c r="B188" s="59"/>
      <c r="C188" s="60">
        <v>40646.381000000001</v>
      </c>
      <c r="D188" s="60"/>
      <c r="E188" s="3">
        <f t="shared" si="16"/>
        <v>-3284.9989786196379</v>
      </c>
      <c r="F188" s="3">
        <f t="shared" si="17"/>
        <v>-3285</v>
      </c>
      <c r="G188" s="3">
        <f t="shared" si="18"/>
        <v>6.0574999952223152E-4</v>
      </c>
      <c r="M188" s="3">
        <f t="shared" si="20"/>
        <v>6.0574999952223152E-4</v>
      </c>
      <c r="R188" s="4">
        <f t="shared" si="19"/>
        <v>25627.881000000001</v>
      </c>
      <c r="AD188" s="3">
        <v>8</v>
      </c>
      <c r="AF188" s="3" t="s">
        <v>2040</v>
      </c>
      <c r="AH188" s="3" t="s">
        <v>2037</v>
      </c>
    </row>
    <row r="189" spans="1:34" x14ac:dyDescent="0.2">
      <c r="A189" s="19" t="s">
        <v>2057</v>
      </c>
      <c r="B189" s="59"/>
      <c r="C189" s="60">
        <v>40652.311000000002</v>
      </c>
      <c r="D189" s="60"/>
      <c r="E189" s="3">
        <f t="shared" si="16"/>
        <v>-3275.0001580757876</v>
      </c>
      <c r="F189" s="3">
        <f t="shared" si="17"/>
        <v>-3275</v>
      </c>
      <c r="G189" s="3">
        <f t="shared" si="18"/>
        <v>-9.3750000814907253E-5</v>
      </c>
      <c r="M189" s="3">
        <f t="shared" si="20"/>
        <v>-9.3750000814907253E-5</v>
      </c>
      <c r="R189" s="4">
        <f t="shared" si="19"/>
        <v>25633.811000000002</v>
      </c>
      <c r="AD189" s="3">
        <v>7</v>
      </c>
      <c r="AF189" s="3" t="s">
        <v>2041</v>
      </c>
      <c r="AH189" s="3" t="s">
        <v>2037</v>
      </c>
    </row>
    <row r="190" spans="1:34" x14ac:dyDescent="0.2">
      <c r="A190" s="19" t="s">
        <v>2057</v>
      </c>
      <c r="B190" s="59"/>
      <c r="C190" s="60">
        <v>40655.281000000003</v>
      </c>
      <c r="D190" s="60"/>
      <c r="E190" s="3">
        <f t="shared" si="16"/>
        <v>-3269.9923170951388</v>
      </c>
      <c r="F190" s="3">
        <f t="shared" si="17"/>
        <v>-3270</v>
      </c>
      <c r="G190" s="3">
        <f t="shared" si="18"/>
        <v>4.5565000036731362E-3</v>
      </c>
      <c r="M190" s="3">
        <f t="shared" si="20"/>
        <v>4.5565000036731362E-3</v>
      </c>
      <c r="R190" s="4">
        <f t="shared" si="19"/>
        <v>25636.781000000003</v>
      </c>
      <c r="AD190" s="3">
        <v>8</v>
      </c>
      <c r="AF190" s="3" t="s">
        <v>2041</v>
      </c>
      <c r="AH190" s="3" t="s">
        <v>2037</v>
      </c>
    </row>
    <row r="191" spans="1:34" x14ac:dyDescent="0.2">
      <c r="A191" s="19" t="s">
        <v>2058</v>
      </c>
      <c r="B191" s="59"/>
      <c r="C191" s="60">
        <v>40720.514000000003</v>
      </c>
      <c r="D191" s="60"/>
      <c r="E191" s="3">
        <f t="shared" si="16"/>
        <v>-3160.0002326875574</v>
      </c>
      <c r="F191" s="3">
        <f t="shared" si="17"/>
        <v>-3160</v>
      </c>
      <c r="G191" s="3">
        <f t="shared" si="18"/>
        <v>-1.3799999578623101E-4</v>
      </c>
      <c r="M191" s="3">
        <f t="shared" si="20"/>
        <v>-1.3799999578623101E-4</v>
      </c>
      <c r="R191" s="4">
        <f t="shared" si="19"/>
        <v>25702.014000000003</v>
      </c>
      <c r="AD191" s="3">
        <v>10</v>
      </c>
      <c r="AF191" s="3" t="s">
        <v>2041</v>
      </c>
      <c r="AH191" s="3" t="s">
        <v>2037</v>
      </c>
    </row>
    <row r="192" spans="1:34" x14ac:dyDescent="0.2">
      <c r="A192" s="19" t="s">
        <v>2059</v>
      </c>
      <c r="B192" s="59"/>
      <c r="C192" s="60">
        <v>40774.480000000003</v>
      </c>
      <c r="D192" s="60"/>
      <c r="E192" s="3">
        <f t="shared" si="16"/>
        <v>-3069.0059073132902</v>
      </c>
      <c r="F192" s="3">
        <f t="shared" si="17"/>
        <v>-3069</v>
      </c>
      <c r="G192" s="3">
        <f t="shared" si="18"/>
        <v>-3.5034499960602261E-3</v>
      </c>
      <c r="M192" s="3">
        <f t="shared" si="20"/>
        <v>-3.5034499960602261E-3</v>
      </c>
      <c r="R192" s="4">
        <f t="shared" si="19"/>
        <v>25755.980000000003</v>
      </c>
      <c r="AD192" s="3">
        <v>6</v>
      </c>
      <c r="AF192" s="3" t="s">
        <v>2041</v>
      </c>
      <c r="AH192" s="3" t="s">
        <v>2037</v>
      </c>
    </row>
    <row r="193" spans="1:34" x14ac:dyDescent="0.2">
      <c r="A193" s="19" t="s">
        <v>2059</v>
      </c>
      <c r="B193" s="59"/>
      <c r="C193" s="60">
        <v>40780.421000000002</v>
      </c>
      <c r="D193" s="60"/>
      <c r="E193" s="3">
        <f t="shared" si="16"/>
        <v>-3058.9885392102547</v>
      </c>
      <c r="F193" s="3">
        <f t="shared" si="17"/>
        <v>-3059</v>
      </c>
      <c r="G193" s="3">
        <f t="shared" si="18"/>
        <v>6.7970500022056513E-3</v>
      </c>
      <c r="M193" s="3">
        <f t="shared" si="20"/>
        <v>6.7970500022056513E-3</v>
      </c>
      <c r="R193" s="4">
        <f t="shared" si="19"/>
        <v>25761.921000000002</v>
      </c>
      <c r="AD193" s="3">
        <v>6</v>
      </c>
      <c r="AF193" s="3" t="s">
        <v>2060</v>
      </c>
      <c r="AH193" s="3" t="s">
        <v>2037</v>
      </c>
    </row>
    <row r="194" spans="1:34" x14ac:dyDescent="0.2">
      <c r="A194" s="19" t="s">
        <v>2059</v>
      </c>
      <c r="B194" s="59"/>
      <c r="C194" s="60">
        <v>40796.430999999997</v>
      </c>
      <c r="D194" s="60"/>
      <c r="E194" s="3">
        <f t="shared" si="16"/>
        <v>-3031.9934098836134</v>
      </c>
      <c r="F194" s="3">
        <f t="shared" si="17"/>
        <v>-3032</v>
      </c>
      <c r="G194" s="3">
        <f t="shared" si="18"/>
        <v>3.9083999945432879E-3</v>
      </c>
      <c r="M194" s="3">
        <f t="shared" si="20"/>
        <v>3.9083999945432879E-3</v>
      </c>
      <c r="R194" s="4">
        <f t="shared" si="19"/>
        <v>25777.930999999997</v>
      </c>
      <c r="AD194" s="3">
        <v>8</v>
      </c>
      <c r="AF194" s="3" t="s">
        <v>2040</v>
      </c>
      <c r="AH194" s="3" t="s">
        <v>2037</v>
      </c>
    </row>
    <row r="195" spans="1:34" x14ac:dyDescent="0.2">
      <c r="A195" s="19" t="s">
        <v>2061</v>
      </c>
      <c r="B195" s="59"/>
      <c r="C195" s="60">
        <v>40812.44</v>
      </c>
      <c r="D195" s="60"/>
      <c r="E195" s="3">
        <f t="shared" si="16"/>
        <v>-3004.9999666986978</v>
      </c>
      <c r="F195" s="3">
        <f t="shared" si="17"/>
        <v>-3005</v>
      </c>
      <c r="G195" s="3">
        <f t="shared" si="18"/>
        <v>1.9750004867091775E-5</v>
      </c>
      <c r="M195" s="3">
        <f t="shared" si="20"/>
        <v>1.9750004867091775E-5</v>
      </c>
      <c r="R195" s="4">
        <f t="shared" si="19"/>
        <v>25793.940000000002</v>
      </c>
      <c r="AD195" s="3">
        <v>13</v>
      </c>
      <c r="AF195" s="3" t="s">
        <v>2038</v>
      </c>
      <c r="AH195" s="3" t="s">
        <v>2037</v>
      </c>
    </row>
    <row r="196" spans="1:34" x14ac:dyDescent="0.2">
      <c r="A196" s="19" t="s">
        <v>2061</v>
      </c>
      <c r="B196" s="59"/>
      <c r="C196" s="60">
        <v>40837.347000000002</v>
      </c>
      <c r="D196" s="60"/>
      <c r="E196" s="3">
        <f t="shared" si="16"/>
        <v>-2963.0032342727854</v>
      </c>
      <c r="F196" s="3">
        <f t="shared" si="17"/>
        <v>-2963</v>
      </c>
      <c r="G196" s="3">
        <f t="shared" si="18"/>
        <v>-1.9181500028935261E-3</v>
      </c>
      <c r="M196" s="3">
        <f t="shared" si="20"/>
        <v>-1.9181500028935261E-3</v>
      </c>
      <c r="R196" s="4">
        <f t="shared" si="19"/>
        <v>25818.847000000002</v>
      </c>
      <c r="AD196" s="3">
        <v>8</v>
      </c>
      <c r="AF196" s="3" t="s">
        <v>2041</v>
      </c>
      <c r="AH196" s="3" t="s">
        <v>2037</v>
      </c>
    </row>
    <row r="197" spans="1:34" x14ac:dyDescent="0.2">
      <c r="A197" s="19" t="s">
        <v>2061</v>
      </c>
      <c r="B197" s="59"/>
      <c r="C197" s="60">
        <v>40837.349000000002</v>
      </c>
      <c r="D197" s="60"/>
      <c r="E197" s="3">
        <f t="shared" si="16"/>
        <v>-2962.9998619892963</v>
      </c>
      <c r="F197" s="3">
        <f t="shared" si="17"/>
        <v>-2963</v>
      </c>
      <c r="G197" s="3">
        <f t="shared" si="18"/>
        <v>8.1849997513927519E-5</v>
      </c>
      <c r="M197" s="3">
        <f t="shared" si="20"/>
        <v>8.1849997513927519E-5</v>
      </c>
      <c r="R197" s="4">
        <f t="shared" si="19"/>
        <v>25818.849000000002</v>
      </c>
      <c r="AD197" s="3">
        <v>12</v>
      </c>
      <c r="AF197" s="3" t="s">
        <v>2038</v>
      </c>
      <c r="AH197" s="3" t="s">
        <v>2037</v>
      </c>
    </row>
    <row r="198" spans="1:34" x14ac:dyDescent="0.2">
      <c r="A198" s="19" t="s">
        <v>2061</v>
      </c>
      <c r="B198" s="59"/>
      <c r="C198" s="60">
        <v>40844.453999999998</v>
      </c>
      <c r="D198" s="60"/>
      <c r="E198" s="3">
        <f t="shared" si="16"/>
        <v>-2951.0198248958709</v>
      </c>
      <c r="F198" s="3">
        <f t="shared" si="17"/>
        <v>-2951</v>
      </c>
      <c r="G198" s="3">
        <f t="shared" si="18"/>
        <v>-1.1757550004404038E-2</v>
      </c>
      <c r="M198" s="3">
        <f t="shared" si="20"/>
        <v>-1.1757550004404038E-2</v>
      </c>
      <c r="R198" s="4">
        <f t="shared" si="19"/>
        <v>25825.953999999998</v>
      </c>
      <c r="AD198" s="3">
        <v>10</v>
      </c>
      <c r="AF198" s="3" t="s">
        <v>2038</v>
      </c>
      <c r="AH198" s="3" t="s">
        <v>2037</v>
      </c>
    </row>
    <row r="199" spans="1:34" x14ac:dyDescent="0.2">
      <c r="A199" s="19" t="s">
        <v>2061</v>
      </c>
      <c r="B199" s="59"/>
      <c r="C199" s="60">
        <v>40850.396000000001</v>
      </c>
      <c r="D199" s="60"/>
      <c r="E199" s="3">
        <f t="shared" si="16"/>
        <v>-2941.0007706510846</v>
      </c>
      <c r="F199" s="3">
        <f t="shared" si="17"/>
        <v>-2941</v>
      </c>
      <c r="G199" s="3">
        <f t="shared" si="18"/>
        <v>-4.570500022964552E-4</v>
      </c>
      <c r="M199" s="3">
        <f t="shared" si="20"/>
        <v>-4.570500022964552E-4</v>
      </c>
      <c r="R199" s="4">
        <f t="shared" si="19"/>
        <v>25831.896000000001</v>
      </c>
      <c r="AD199" s="3">
        <v>9</v>
      </c>
      <c r="AF199" s="3" t="s">
        <v>2050</v>
      </c>
      <c r="AH199" s="3" t="s">
        <v>2037</v>
      </c>
    </row>
    <row r="200" spans="1:34" x14ac:dyDescent="0.2">
      <c r="A200" s="19" t="s">
        <v>2061</v>
      </c>
      <c r="B200" s="59"/>
      <c r="C200" s="60">
        <v>40853.356</v>
      </c>
      <c r="D200" s="60"/>
      <c r="E200" s="3">
        <f t="shared" si="16"/>
        <v>-2936.0097910878826</v>
      </c>
      <c r="F200" s="3">
        <f t="shared" si="17"/>
        <v>-2936</v>
      </c>
      <c r="G200" s="3">
        <f t="shared" si="18"/>
        <v>-5.8067999998456798E-3</v>
      </c>
      <c r="M200" s="3">
        <f t="shared" si="20"/>
        <v>-5.8067999998456798E-3</v>
      </c>
      <c r="R200" s="4">
        <f t="shared" si="19"/>
        <v>25834.856</v>
      </c>
      <c r="AD200" s="3">
        <v>10</v>
      </c>
      <c r="AF200" s="3" t="s">
        <v>2041</v>
      </c>
      <c r="AH200" s="3" t="s">
        <v>2037</v>
      </c>
    </row>
    <row r="201" spans="1:34" x14ac:dyDescent="0.2">
      <c r="A201" s="19" t="s">
        <v>2061</v>
      </c>
      <c r="B201" s="59"/>
      <c r="C201" s="60">
        <v>40853.357000000004</v>
      </c>
      <c r="D201" s="60"/>
      <c r="E201" s="3">
        <f t="shared" si="16"/>
        <v>-2936.0081049461319</v>
      </c>
      <c r="F201" s="3">
        <f t="shared" si="17"/>
        <v>-2936</v>
      </c>
      <c r="G201" s="3">
        <f t="shared" si="18"/>
        <v>-4.8067999960039742E-3</v>
      </c>
      <c r="M201" s="3">
        <f t="shared" si="20"/>
        <v>-4.8067999960039742E-3</v>
      </c>
      <c r="R201" s="4">
        <f t="shared" si="19"/>
        <v>25834.857000000004</v>
      </c>
      <c r="AD201" s="3">
        <v>10</v>
      </c>
      <c r="AF201" s="3" t="s">
        <v>2050</v>
      </c>
      <c r="AH201" s="3" t="s">
        <v>2037</v>
      </c>
    </row>
    <row r="202" spans="1:34" x14ac:dyDescent="0.2">
      <c r="A202" s="19" t="s">
        <v>2061</v>
      </c>
      <c r="B202" s="59"/>
      <c r="C202" s="60">
        <v>40854.553</v>
      </c>
      <c r="D202" s="60"/>
      <c r="E202" s="3">
        <f t="shared" si="16"/>
        <v>-2933.9914794199249</v>
      </c>
      <c r="F202" s="3">
        <f t="shared" si="17"/>
        <v>-2934</v>
      </c>
      <c r="G202" s="3">
        <f t="shared" si="18"/>
        <v>5.0532999957795255E-3</v>
      </c>
      <c r="M202" s="3">
        <f t="shared" si="20"/>
        <v>5.0532999957795255E-3</v>
      </c>
      <c r="R202" s="4">
        <f t="shared" si="19"/>
        <v>25836.053</v>
      </c>
      <c r="AD202" s="3">
        <v>7</v>
      </c>
      <c r="AF202" s="3" t="s">
        <v>2041</v>
      </c>
      <c r="AH202" s="3" t="s">
        <v>2037</v>
      </c>
    </row>
    <row r="203" spans="1:34" x14ac:dyDescent="0.2">
      <c r="A203" s="20" t="s">
        <v>2294</v>
      </c>
      <c r="B203" s="64"/>
      <c r="C203" s="20">
        <v>40857.513899999998</v>
      </c>
      <c r="D203" s="20"/>
      <c r="E203" s="3">
        <f t="shared" si="16"/>
        <v>-2928.9989823291548</v>
      </c>
      <c r="F203" s="3">
        <f t="shared" si="17"/>
        <v>-2929</v>
      </c>
      <c r="G203" s="3">
        <f t="shared" si="18"/>
        <v>6.0354999732226133E-4</v>
      </c>
      <c r="K203" s="3">
        <f>G203</f>
        <v>6.0354999732226133E-4</v>
      </c>
      <c r="R203" s="4">
        <f t="shared" si="19"/>
        <v>25839.013899999998</v>
      </c>
    </row>
    <row r="204" spans="1:34" x14ac:dyDescent="0.2">
      <c r="A204" s="19" t="s">
        <v>2062</v>
      </c>
      <c r="B204" s="59"/>
      <c r="C204" s="60">
        <v>40872.339</v>
      </c>
      <c r="D204" s="60"/>
      <c r="E204" s="3">
        <f t="shared" si="16"/>
        <v>-2904.0017623553526</v>
      </c>
      <c r="F204" s="3">
        <f t="shared" si="17"/>
        <v>-2904</v>
      </c>
      <c r="G204" s="3">
        <f t="shared" si="18"/>
        <v>-1.0451999987708405E-3</v>
      </c>
      <c r="M204" s="3">
        <f t="shared" ref="M204:M229" si="21">G204</f>
        <v>-1.0451999987708405E-3</v>
      </c>
      <c r="R204" s="4">
        <f t="shared" si="19"/>
        <v>25853.839</v>
      </c>
      <c r="AD204" s="3">
        <v>16</v>
      </c>
      <c r="AF204" s="3" t="s">
        <v>2038</v>
      </c>
      <c r="AH204" s="3" t="s">
        <v>2037</v>
      </c>
    </row>
    <row r="205" spans="1:34" x14ac:dyDescent="0.2">
      <c r="A205" s="19" t="s">
        <v>2062</v>
      </c>
      <c r="B205" s="59"/>
      <c r="C205" s="60">
        <v>40872.343999999997</v>
      </c>
      <c r="D205" s="60"/>
      <c r="E205" s="3">
        <f t="shared" si="16"/>
        <v>-2903.9933316466354</v>
      </c>
      <c r="F205" s="3">
        <f t="shared" si="17"/>
        <v>-2904</v>
      </c>
      <c r="G205" s="3">
        <f t="shared" si="18"/>
        <v>3.9547999986098148E-3</v>
      </c>
      <c r="M205" s="3">
        <f t="shared" si="21"/>
        <v>3.9547999986098148E-3</v>
      </c>
      <c r="R205" s="4">
        <f t="shared" si="19"/>
        <v>25853.843999999997</v>
      </c>
      <c r="AD205" s="3">
        <v>8</v>
      </c>
      <c r="AF205" s="3" t="s">
        <v>2050</v>
      </c>
      <c r="AH205" s="3" t="s">
        <v>2037</v>
      </c>
    </row>
    <row r="206" spans="1:34" x14ac:dyDescent="0.2">
      <c r="A206" s="19" t="s">
        <v>2062</v>
      </c>
      <c r="B206" s="59"/>
      <c r="C206" s="60">
        <v>40878.269999999997</v>
      </c>
      <c r="D206" s="60"/>
      <c r="E206" s="3">
        <f t="shared" si="16"/>
        <v>-2894.0012556697639</v>
      </c>
      <c r="F206" s="3">
        <f t="shared" si="17"/>
        <v>-2894</v>
      </c>
      <c r="G206" s="3">
        <f t="shared" si="18"/>
        <v>-7.4470000254223123E-4</v>
      </c>
      <c r="M206" s="3">
        <f t="shared" si="21"/>
        <v>-7.4470000254223123E-4</v>
      </c>
      <c r="R206" s="4">
        <f t="shared" si="19"/>
        <v>25859.769999999997</v>
      </c>
      <c r="AD206" s="3">
        <v>14</v>
      </c>
      <c r="AF206" s="3" t="s">
        <v>2038</v>
      </c>
      <c r="AH206" s="3" t="s">
        <v>2037</v>
      </c>
    </row>
    <row r="207" spans="1:34" x14ac:dyDescent="0.2">
      <c r="A207" s="19" t="s">
        <v>2063</v>
      </c>
      <c r="B207" s="59"/>
      <c r="C207" s="60">
        <v>40939.351999999999</v>
      </c>
      <c r="D207" s="60"/>
      <c r="E207" s="3">
        <f t="shared" si="16"/>
        <v>-2791.0083456428738</v>
      </c>
      <c r="F207" s="3">
        <f t="shared" si="17"/>
        <v>-2791</v>
      </c>
      <c r="G207" s="3">
        <f t="shared" si="18"/>
        <v>-4.9495499988552183E-3</v>
      </c>
      <c r="M207" s="3">
        <f t="shared" si="21"/>
        <v>-4.9495499988552183E-3</v>
      </c>
      <c r="R207" s="4">
        <f t="shared" si="19"/>
        <v>25920.851999999999</v>
      </c>
      <c r="AD207" s="3">
        <v>9</v>
      </c>
      <c r="AF207" s="3" t="s">
        <v>2050</v>
      </c>
      <c r="AH207" s="3" t="s">
        <v>2037</v>
      </c>
    </row>
    <row r="208" spans="1:34" x14ac:dyDescent="0.2">
      <c r="A208" s="19" t="s">
        <v>2063</v>
      </c>
      <c r="B208" s="59"/>
      <c r="C208" s="60">
        <v>40964.267</v>
      </c>
      <c r="D208" s="60"/>
      <c r="E208" s="3">
        <f t="shared" si="16"/>
        <v>-2748.9981240830039</v>
      </c>
      <c r="F208" s="3">
        <f t="shared" si="17"/>
        <v>-2749</v>
      </c>
      <c r="G208" s="3">
        <f t="shared" si="18"/>
        <v>1.1125500022899359E-3</v>
      </c>
      <c r="M208" s="3">
        <f t="shared" si="21"/>
        <v>1.1125500022899359E-3</v>
      </c>
      <c r="R208" s="4">
        <f t="shared" si="19"/>
        <v>25945.767</v>
      </c>
      <c r="AD208" s="3">
        <v>6</v>
      </c>
      <c r="AF208" s="3" t="s">
        <v>2040</v>
      </c>
      <c r="AH208" s="3" t="s">
        <v>2037</v>
      </c>
    </row>
    <row r="209" spans="1:34" x14ac:dyDescent="0.2">
      <c r="A209" s="19" t="s">
        <v>2064</v>
      </c>
      <c r="B209" s="59"/>
      <c r="C209" s="60">
        <v>40964.269999999997</v>
      </c>
      <c r="D209" s="60"/>
      <c r="E209" s="3">
        <f t="shared" si="16"/>
        <v>-2748.9930656577762</v>
      </c>
      <c r="F209" s="3">
        <f t="shared" si="17"/>
        <v>-2749</v>
      </c>
      <c r="G209" s="3">
        <f t="shared" si="18"/>
        <v>4.1125499992631376E-3</v>
      </c>
      <c r="M209" s="3">
        <f t="shared" si="21"/>
        <v>4.1125499992631376E-3</v>
      </c>
      <c r="R209" s="4">
        <f t="shared" si="19"/>
        <v>25945.769999999997</v>
      </c>
      <c r="AD209" s="3">
        <v>13</v>
      </c>
      <c r="AF209" s="3" t="s">
        <v>2038</v>
      </c>
      <c r="AH209" s="3" t="s">
        <v>2037</v>
      </c>
    </row>
    <row r="210" spans="1:34" x14ac:dyDescent="0.2">
      <c r="A210" s="19" t="s">
        <v>2064</v>
      </c>
      <c r="B210" s="59"/>
      <c r="C210" s="60">
        <v>40987.398999999998</v>
      </c>
      <c r="D210" s="60"/>
      <c r="E210" s="3">
        <f t="shared" si="16"/>
        <v>-2709.9942932532717</v>
      </c>
      <c r="F210" s="3">
        <f t="shared" si="17"/>
        <v>-2710</v>
      </c>
      <c r="G210" s="3">
        <f t="shared" si="18"/>
        <v>3.3844999998109415E-3</v>
      </c>
      <c r="M210" s="3">
        <f t="shared" si="21"/>
        <v>3.3844999998109415E-3</v>
      </c>
      <c r="R210" s="4">
        <f t="shared" si="19"/>
        <v>25968.898999999998</v>
      </c>
      <c r="AD210" s="3">
        <v>13</v>
      </c>
      <c r="AF210" s="3" t="s">
        <v>2038</v>
      </c>
      <c r="AH210" s="3" t="s">
        <v>2037</v>
      </c>
    </row>
    <row r="211" spans="1:34" x14ac:dyDescent="0.2">
      <c r="A211" s="19" t="s">
        <v>2064</v>
      </c>
      <c r="B211" s="59"/>
      <c r="C211" s="60">
        <v>40993.330999999998</v>
      </c>
      <c r="D211" s="60"/>
      <c r="E211" s="3">
        <f t="shared" si="16"/>
        <v>-2699.9921004259322</v>
      </c>
      <c r="F211" s="3">
        <f t="shared" si="17"/>
        <v>-2700</v>
      </c>
      <c r="G211" s="3">
        <f t="shared" si="18"/>
        <v>4.6849999998812564E-3</v>
      </c>
      <c r="M211" s="3">
        <f t="shared" si="21"/>
        <v>4.6849999998812564E-3</v>
      </c>
      <c r="R211" s="4">
        <f t="shared" si="19"/>
        <v>25974.830999999998</v>
      </c>
      <c r="AD211" s="3">
        <v>8</v>
      </c>
      <c r="AF211" s="3" t="s">
        <v>2050</v>
      </c>
      <c r="AH211" s="3" t="s">
        <v>2037</v>
      </c>
    </row>
    <row r="212" spans="1:34" x14ac:dyDescent="0.2">
      <c r="A212" s="19" t="s">
        <v>2064</v>
      </c>
      <c r="B212" s="59"/>
      <c r="C212" s="60">
        <v>41028.317000000003</v>
      </c>
      <c r="D212" s="60"/>
      <c r="E212" s="3">
        <f t="shared" si="16"/>
        <v>-2641.0007453589546</v>
      </c>
      <c r="F212" s="3">
        <f t="shared" si="17"/>
        <v>-2641</v>
      </c>
      <c r="G212" s="3">
        <f t="shared" si="18"/>
        <v>-4.4204999721841887E-4</v>
      </c>
      <c r="M212" s="3">
        <f t="shared" si="21"/>
        <v>-4.4204999721841887E-4</v>
      </c>
      <c r="R212" s="4">
        <f t="shared" si="19"/>
        <v>26009.817000000003</v>
      </c>
      <c r="AD212" s="3">
        <v>8</v>
      </c>
      <c r="AF212" s="3" t="s">
        <v>2050</v>
      </c>
      <c r="AH212" s="3" t="s">
        <v>2037</v>
      </c>
    </row>
    <row r="213" spans="1:34" x14ac:dyDescent="0.2">
      <c r="A213" s="19" t="s">
        <v>2065</v>
      </c>
      <c r="B213" s="59"/>
      <c r="C213" s="60">
        <v>41048.483999999997</v>
      </c>
      <c r="D213" s="60"/>
      <c r="E213" s="3">
        <f t="shared" ref="E213:E276" si="22">(C213-C$7)/C$8</f>
        <v>-2606.9963248011541</v>
      </c>
      <c r="F213" s="3">
        <f t="shared" ref="F213:F276" si="23">ROUND(2*E213,0)/2</f>
        <v>-2607</v>
      </c>
      <c r="G213" s="3">
        <f t="shared" ref="G213:G276" si="24">C213-(C$7+C$8*F213)</f>
        <v>2.1796499931951985E-3</v>
      </c>
      <c r="M213" s="3">
        <f t="shared" si="21"/>
        <v>2.1796499931951985E-3</v>
      </c>
      <c r="R213" s="4">
        <f t="shared" ref="R213:R276" si="25">C213-15018.5</f>
        <v>26029.983999999997</v>
      </c>
      <c r="AD213" s="3">
        <v>10</v>
      </c>
      <c r="AF213" s="3" t="s">
        <v>2038</v>
      </c>
      <c r="AH213" s="3" t="s">
        <v>2037</v>
      </c>
    </row>
    <row r="214" spans="1:34" x14ac:dyDescent="0.2">
      <c r="A214" s="19" t="s">
        <v>2065</v>
      </c>
      <c r="B214" s="59"/>
      <c r="C214" s="60">
        <v>41054.417000000001</v>
      </c>
      <c r="D214" s="60"/>
      <c r="E214" s="3">
        <f t="shared" si="22"/>
        <v>-2596.9924458320634</v>
      </c>
      <c r="F214" s="3">
        <f t="shared" si="23"/>
        <v>-2597</v>
      </c>
      <c r="G214" s="3">
        <f t="shared" si="24"/>
        <v>4.480149997107219E-3</v>
      </c>
      <c r="M214" s="3">
        <f t="shared" si="21"/>
        <v>4.480149997107219E-3</v>
      </c>
      <c r="R214" s="4">
        <f t="shared" si="25"/>
        <v>26035.917000000001</v>
      </c>
      <c r="AD214" s="3">
        <v>12</v>
      </c>
      <c r="AF214" s="3" t="s">
        <v>2038</v>
      </c>
      <c r="AH214" s="3" t="s">
        <v>2037</v>
      </c>
    </row>
    <row r="215" spans="1:34" x14ac:dyDescent="0.2">
      <c r="A215" s="19" t="s">
        <v>2065</v>
      </c>
      <c r="B215" s="59"/>
      <c r="C215" s="60">
        <v>41057.372000000003</v>
      </c>
      <c r="D215" s="60"/>
      <c r="E215" s="3">
        <f t="shared" si="22"/>
        <v>-2592.0098969775786</v>
      </c>
      <c r="F215" s="3">
        <f t="shared" si="23"/>
        <v>-2592</v>
      </c>
      <c r="G215" s="3">
        <f t="shared" si="24"/>
        <v>-5.869599997822661E-3</v>
      </c>
      <c r="M215" s="3">
        <f t="shared" si="21"/>
        <v>-5.869599997822661E-3</v>
      </c>
      <c r="R215" s="4">
        <f t="shared" si="25"/>
        <v>26038.872000000003</v>
      </c>
      <c r="AD215" s="3">
        <v>9</v>
      </c>
      <c r="AF215" s="3" t="s">
        <v>2050</v>
      </c>
      <c r="AH215" s="3" t="s">
        <v>2037</v>
      </c>
    </row>
    <row r="216" spans="1:34" x14ac:dyDescent="0.2">
      <c r="A216" s="19" t="s">
        <v>2065</v>
      </c>
      <c r="B216" s="59"/>
      <c r="C216" s="60">
        <v>41080.508000000002</v>
      </c>
      <c r="D216" s="60"/>
      <c r="E216" s="3">
        <f t="shared" si="22"/>
        <v>-2552.9993215808677</v>
      </c>
      <c r="F216" s="3">
        <f t="shared" si="23"/>
        <v>-2553</v>
      </c>
      <c r="G216" s="3">
        <f t="shared" si="24"/>
        <v>4.0235000051325187E-4</v>
      </c>
      <c r="M216" s="3">
        <f t="shared" si="21"/>
        <v>4.0235000051325187E-4</v>
      </c>
      <c r="R216" s="4">
        <f t="shared" si="25"/>
        <v>26062.008000000002</v>
      </c>
      <c r="AD216" s="3">
        <v>7</v>
      </c>
      <c r="AF216" s="3" t="s">
        <v>2041</v>
      </c>
      <c r="AH216" s="3" t="s">
        <v>2037</v>
      </c>
    </row>
    <row r="217" spans="1:34" x14ac:dyDescent="0.2">
      <c r="A217" s="19" t="s">
        <v>2065</v>
      </c>
      <c r="B217" s="59"/>
      <c r="C217" s="60">
        <v>41115.504000000001</v>
      </c>
      <c r="D217" s="60"/>
      <c r="E217" s="3">
        <f t="shared" si="22"/>
        <v>-2493.9911050964561</v>
      </c>
      <c r="F217" s="3">
        <f t="shared" si="23"/>
        <v>-2494</v>
      </c>
      <c r="G217" s="3">
        <f t="shared" si="24"/>
        <v>5.2752999981748872E-3</v>
      </c>
      <c r="M217" s="3">
        <f t="shared" si="21"/>
        <v>5.2752999981748872E-3</v>
      </c>
      <c r="R217" s="4">
        <f t="shared" si="25"/>
        <v>26097.004000000001</v>
      </c>
      <c r="AD217" s="3">
        <v>5</v>
      </c>
      <c r="AF217" s="3" t="s">
        <v>2041</v>
      </c>
      <c r="AH217" s="3" t="s">
        <v>2037</v>
      </c>
    </row>
    <row r="218" spans="1:34" x14ac:dyDescent="0.2">
      <c r="A218" s="19" t="s">
        <v>2065</v>
      </c>
      <c r="B218" s="59"/>
      <c r="C218" s="60">
        <v>41124.394999999997</v>
      </c>
      <c r="D218" s="60"/>
      <c r="E218" s="3">
        <f t="shared" si="22"/>
        <v>-2478.9996188476653</v>
      </c>
      <c r="F218" s="3">
        <f t="shared" si="23"/>
        <v>-2479</v>
      </c>
      <c r="G218" s="3">
        <f t="shared" si="24"/>
        <v>2.2604999685427174E-4</v>
      </c>
      <c r="M218" s="3">
        <f t="shared" si="21"/>
        <v>2.2604999685427174E-4</v>
      </c>
      <c r="R218" s="4">
        <f t="shared" si="25"/>
        <v>26105.894999999997</v>
      </c>
      <c r="AD218" s="3">
        <v>5</v>
      </c>
      <c r="AF218" s="3" t="s">
        <v>2041</v>
      </c>
      <c r="AH218" s="3" t="s">
        <v>2037</v>
      </c>
    </row>
    <row r="219" spans="1:34" x14ac:dyDescent="0.2">
      <c r="A219" s="19" t="s">
        <v>2066</v>
      </c>
      <c r="B219" s="59"/>
      <c r="C219" s="60">
        <v>41140.415999999997</v>
      </c>
      <c r="D219" s="60"/>
      <c r="E219" s="3">
        <f t="shared" si="22"/>
        <v>-2451.9859419618265</v>
      </c>
      <c r="F219" s="3">
        <f t="shared" si="23"/>
        <v>-2452</v>
      </c>
      <c r="G219" s="3">
        <f t="shared" si="24"/>
        <v>8.3373999950708821E-3</v>
      </c>
      <c r="M219" s="3">
        <f t="shared" si="21"/>
        <v>8.3373999950708821E-3</v>
      </c>
      <c r="R219" s="4">
        <f t="shared" si="25"/>
        <v>26121.915999999997</v>
      </c>
      <c r="AD219" s="3">
        <v>8</v>
      </c>
      <c r="AF219" s="3" t="s">
        <v>2038</v>
      </c>
      <c r="AH219" s="3" t="s">
        <v>2037</v>
      </c>
    </row>
    <row r="220" spans="1:34" x14ac:dyDescent="0.2">
      <c r="A220" s="19" t="s">
        <v>2066</v>
      </c>
      <c r="B220" s="59"/>
      <c r="C220" s="60">
        <v>41159.387000000002</v>
      </c>
      <c r="D220" s="60"/>
      <c r="E220" s="3">
        <f t="shared" si="22"/>
        <v>-2419.9981469302202</v>
      </c>
      <c r="F220" s="3">
        <f t="shared" si="23"/>
        <v>-2420</v>
      </c>
      <c r="G220" s="3">
        <f t="shared" si="24"/>
        <v>1.0990000009769574E-3</v>
      </c>
      <c r="M220" s="3">
        <f t="shared" si="21"/>
        <v>1.0990000009769574E-3</v>
      </c>
      <c r="R220" s="4">
        <f t="shared" si="25"/>
        <v>26140.887000000002</v>
      </c>
      <c r="AD220" s="3">
        <v>9</v>
      </c>
      <c r="AF220" s="3" t="s">
        <v>2041</v>
      </c>
      <c r="AH220" s="3" t="s">
        <v>2037</v>
      </c>
    </row>
    <row r="221" spans="1:34" x14ac:dyDescent="0.2">
      <c r="A221" s="19" t="s">
        <v>2066</v>
      </c>
      <c r="B221" s="59"/>
      <c r="C221" s="60">
        <v>41178.368000000002</v>
      </c>
      <c r="D221" s="60"/>
      <c r="E221" s="3">
        <f t="shared" si="22"/>
        <v>-2387.9934904811794</v>
      </c>
      <c r="F221" s="3">
        <f t="shared" si="23"/>
        <v>-2388</v>
      </c>
      <c r="G221" s="3">
        <f t="shared" si="24"/>
        <v>3.8606000016443431E-3</v>
      </c>
      <c r="M221" s="3">
        <f t="shared" si="21"/>
        <v>3.8606000016443431E-3</v>
      </c>
      <c r="R221" s="4">
        <f t="shared" si="25"/>
        <v>26159.868000000002</v>
      </c>
      <c r="AD221" s="3">
        <v>6</v>
      </c>
      <c r="AF221" s="3" t="s">
        <v>2041</v>
      </c>
      <c r="AH221" s="3" t="s">
        <v>2037</v>
      </c>
    </row>
    <row r="222" spans="1:34" x14ac:dyDescent="0.2">
      <c r="A222" s="19" t="s">
        <v>2067</v>
      </c>
      <c r="B222" s="59"/>
      <c r="C222" s="60">
        <v>41211.576999999997</v>
      </c>
      <c r="D222" s="60"/>
      <c r="E222" s="3">
        <f t="shared" si="22"/>
        <v>-2331.9984092938839</v>
      </c>
      <c r="F222" s="3">
        <f t="shared" si="23"/>
        <v>-2332</v>
      </c>
      <c r="G222" s="3">
        <f t="shared" si="24"/>
        <v>9.433999948669225E-4</v>
      </c>
      <c r="M222" s="3">
        <f t="shared" si="21"/>
        <v>9.433999948669225E-4</v>
      </c>
      <c r="R222" s="4">
        <f t="shared" si="25"/>
        <v>26193.076999999997</v>
      </c>
      <c r="AD222" s="3">
        <v>6</v>
      </c>
      <c r="AF222" s="3" t="s">
        <v>2041</v>
      </c>
      <c r="AH222" s="3" t="s">
        <v>2037</v>
      </c>
    </row>
    <row r="223" spans="1:34" x14ac:dyDescent="0.2">
      <c r="A223" s="19" t="s">
        <v>2067</v>
      </c>
      <c r="B223" s="59"/>
      <c r="C223" s="60">
        <v>41213.351999999999</v>
      </c>
      <c r="D223" s="60"/>
      <c r="E223" s="3">
        <f t="shared" si="22"/>
        <v>-2329.0055076977037</v>
      </c>
      <c r="F223" s="3">
        <f t="shared" si="23"/>
        <v>-2329</v>
      </c>
      <c r="G223" s="3">
        <f t="shared" si="24"/>
        <v>-3.2664500031387433E-3</v>
      </c>
      <c r="M223" s="3">
        <f t="shared" si="21"/>
        <v>-3.2664500031387433E-3</v>
      </c>
      <c r="R223" s="4">
        <f t="shared" si="25"/>
        <v>26194.851999999999</v>
      </c>
      <c r="AD223" s="3">
        <v>9</v>
      </c>
      <c r="AF223" s="3" t="s">
        <v>2041</v>
      </c>
      <c r="AH223" s="3" t="s">
        <v>2037</v>
      </c>
    </row>
    <row r="224" spans="1:34" x14ac:dyDescent="0.2">
      <c r="A224" s="19" t="s">
        <v>2068</v>
      </c>
      <c r="B224" s="59"/>
      <c r="C224" s="60">
        <v>41235.302000000003</v>
      </c>
      <c r="D224" s="60"/>
      <c r="E224" s="3">
        <f t="shared" si="22"/>
        <v>-2291.994696409753</v>
      </c>
      <c r="F224" s="3">
        <f t="shared" si="23"/>
        <v>-2292</v>
      </c>
      <c r="G224" s="3">
        <f t="shared" si="24"/>
        <v>3.1454000054509379E-3</v>
      </c>
      <c r="M224" s="3">
        <f t="shared" si="21"/>
        <v>3.1454000054509379E-3</v>
      </c>
      <c r="R224" s="4">
        <f t="shared" si="25"/>
        <v>26216.802000000003</v>
      </c>
      <c r="AD224" s="3">
        <v>12</v>
      </c>
      <c r="AF224" s="3" t="s">
        <v>2041</v>
      </c>
      <c r="AH224" s="3" t="s">
        <v>2037</v>
      </c>
    </row>
    <row r="225" spans="1:34" x14ac:dyDescent="0.2">
      <c r="A225" s="19" t="s">
        <v>2068</v>
      </c>
      <c r="B225" s="59"/>
      <c r="C225" s="60">
        <v>41248.345000000001</v>
      </c>
      <c r="D225" s="60"/>
      <c r="E225" s="3">
        <f t="shared" si="22"/>
        <v>-2270.0023496385202</v>
      </c>
      <c r="F225" s="3">
        <f t="shared" si="23"/>
        <v>-2270</v>
      </c>
      <c r="G225" s="3">
        <f t="shared" si="24"/>
        <v>-1.3935000024503097E-3</v>
      </c>
      <c r="M225" s="3">
        <f t="shared" si="21"/>
        <v>-1.3935000024503097E-3</v>
      </c>
      <c r="R225" s="4">
        <f t="shared" si="25"/>
        <v>26229.845000000001</v>
      </c>
      <c r="AD225" s="3">
        <v>10</v>
      </c>
      <c r="AF225" s="3" t="s">
        <v>2038</v>
      </c>
      <c r="AH225" s="3" t="s">
        <v>2037</v>
      </c>
    </row>
    <row r="226" spans="1:34" x14ac:dyDescent="0.2">
      <c r="A226" s="19" t="s">
        <v>2069</v>
      </c>
      <c r="B226" s="59"/>
      <c r="C226" s="60">
        <v>41302.309000000001</v>
      </c>
      <c r="D226" s="60"/>
      <c r="E226" s="3">
        <f t="shared" si="22"/>
        <v>-2179.0113965477422</v>
      </c>
      <c r="F226" s="3">
        <f t="shared" si="23"/>
        <v>-2179</v>
      </c>
      <c r="G226" s="3">
        <f t="shared" si="24"/>
        <v>-6.7589500031317584E-3</v>
      </c>
      <c r="M226" s="3">
        <f t="shared" si="21"/>
        <v>-6.7589500031317584E-3</v>
      </c>
      <c r="R226" s="4">
        <f t="shared" si="25"/>
        <v>26283.809000000001</v>
      </c>
      <c r="AD226" s="3">
        <v>7</v>
      </c>
      <c r="AF226" s="3" t="s">
        <v>2050</v>
      </c>
      <c r="AH226" s="3" t="s">
        <v>2037</v>
      </c>
    </row>
    <row r="227" spans="1:34" x14ac:dyDescent="0.2">
      <c r="A227" s="19" t="s">
        <v>2069</v>
      </c>
      <c r="B227" s="59"/>
      <c r="C227" s="60">
        <v>41324.264999999999</v>
      </c>
      <c r="D227" s="60"/>
      <c r="E227" s="3">
        <f t="shared" si="22"/>
        <v>-2141.9904684093358</v>
      </c>
      <c r="F227" s="3">
        <f t="shared" si="23"/>
        <v>-2142</v>
      </c>
      <c r="G227" s="3">
        <f t="shared" si="24"/>
        <v>5.6528999994043261E-3</v>
      </c>
      <c r="M227" s="3">
        <f t="shared" si="21"/>
        <v>5.6528999994043261E-3</v>
      </c>
      <c r="R227" s="4">
        <f t="shared" si="25"/>
        <v>26305.764999999999</v>
      </c>
      <c r="AD227" s="3">
        <v>7</v>
      </c>
      <c r="AF227" s="3" t="s">
        <v>2050</v>
      </c>
      <c r="AH227" s="3" t="s">
        <v>2037</v>
      </c>
    </row>
    <row r="228" spans="1:34" x14ac:dyDescent="0.2">
      <c r="A228" s="19" t="s">
        <v>2070</v>
      </c>
      <c r="B228" s="59"/>
      <c r="C228" s="60">
        <v>41350.351999999999</v>
      </c>
      <c r="D228" s="60"/>
      <c r="E228" s="3">
        <f t="shared" si="22"/>
        <v>-2098.0040887251189</v>
      </c>
      <c r="F228" s="3">
        <f t="shared" si="23"/>
        <v>-2098</v>
      </c>
      <c r="G228" s="3">
        <f t="shared" si="24"/>
        <v>-2.4249000052805059E-3</v>
      </c>
      <c r="M228" s="3">
        <f t="shared" si="21"/>
        <v>-2.4249000052805059E-3</v>
      </c>
      <c r="R228" s="4">
        <f t="shared" si="25"/>
        <v>26331.851999999999</v>
      </c>
      <c r="AD228" s="3">
        <v>12</v>
      </c>
      <c r="AF228" s="3" t="s">
        <v>2038</v>
      </c>
      <c r="AH228" s="3" t="s">
        <v>2037</v>
      </c>
    </row>
    <row r="229" spans="1:34" x14ac:dyDescent="0.2">
      <c r="A229" s="19" t="s">
        <v>2070</v>
      </c>
      <c r="B229" s="59"/>
      <c r="C229" s="60">
        <v>41350.353999999999</v>
      </c>
      <c r="D229" s="60"/>
      <c r="E229" s="3">
        <f t="shared" si="22"/>
        <v>-2098.0007164416297</v>
      </c>
      <c r="F229" s="3">
        <f t="shared" si="23"/>
        <v>-2098</v>
      </c>
      <c r="G229" s="3">
        <f t="shared" si="24"/>
        <v>-4.2490000487305224E-4</v>
      </c>
      <c r="M229" s="3">
        <f t="shared" si="21"/>
        <v>-4.2490000487305224E-4</v>
      </c>
      <c r="R229" s="4">
        <f t="shared" si="25"/>
        <v>26331.853999999999</v>
      </c>
      <c r="AD229" s="3">
        <v>9</v>
      </c>
      <c r="AF229" s="3" t="s">
        <v>2050</v>
      </c>
      <c r="AH229" s="3" t="s">
        <v>2037</v>
      </c>
    </row>
    <row r="230" spans="1:34" x14ac:dyDescent="0.2">
      <c r="A230" s="20" t="s">
        <v>2295</v>
      </c>
      <c r="B230" s="64"/>
      <c r="C230" s="20">
        <v>41353.324999999997</v>
      </c>
      <c r="D230" s="20"/>
      <c r="E230" s="3">
        <f t="shared" si="22"/>
        <v>-2092.9911893192425</v>
      </c>
      <c r="F230" s="3">
        <f t="shared" si="23"/>
        <v>-2093</v>
      </c>
      <c r="G230" s="3">
        <f t="shared" si="24"/>
        <v>5.2253499961807393E-3</v>
      </c>
      <c r="K230" s="3">
        <f>G230</f>
        <v>5.2253499961807393E-3</v>
      </c>
      <c r="R230" s="4">
        <f t="shared" si="25"/>
        <v>26334.824999999997</v>
      </c>
    </row>
    <row r="231" spans="1:34" x14ac:dyDescent="0.2">
      <c r="A231" s="20" t="s">
        <v>2295</v>
      </c>
      <c r="B231" s="64"/>
      <c r="C231" s="20">
        <v>41357.482000000004</v>
      </c>
      <c r="D231" s="20"/>
      <c r="E231" s="3">
        <f t="shared" si="22"/>
        <v>-2085.9818980880705</v>
      </c>
      <c r="F231" s="3">
        <f t="shared" si="23"/>
        <v>-2086</v>
      </c>
      <c r="G231" s="3">
        <f t="shared" si="24"/>
        <v>1.0735700001532678E-2</v>
      </c>
      <c r="K231" s="3">
        <f>G231</f>
        <v>1.0735700001532678E-2</v>
      </c>
      <c r="R231" s="4">
        <f t="shared" si="25"/>
        <v>26338.982000000004</v>
      </c>
    </row>
    <row r="232" spans="1:34" x14ac:dyDescent="0.2">
      <c r="A232" s="19" t="s">
        <v>2070</v>
      </c>
      <c r="B232" s="59"/>
      <c r="C232" s="60">
        <v>41369.336000000003</v>
      </c>
      <c r="D232" s="60"/>
      <c r="E232" s="3">
        <f t="shared" si="22"/>
        <v>-2065.9943738508382</v>
      </c>
      <c r="F232" s="3">
        <f t="shared" si="23"/>
        <v>-2066</v>
      </c>
      <c r="G232" s="3">
        <f t="shared" si="24"/>
        <v>3.3366999996360391E-3</v>
      </c>
      <c r="M232" s="3">
        <f t="shared" ref="M232:M247" si="26">G232</f>
        <v>3.3366999996360391E-3</v>
      </c>
      <c r="R232" s="4">
        <f t="shared" si="25"/>
        <v>26350.836000000003</v>
      </c>
      <c r="AD232" s="3">
        <v>12</v>
      </c>
      <c r="AF232" s="3" t="s">
        <v>2041</v>
      </c>
      <c r="AH232" s="3" t="s">
        <v>2037</v>
      </c>
    </row>
    <row r="233" spans="1:34" x14ac:dyDescent="0.2">
      <c r="A233" s="19" t="s">
        <v>2070</v>
      </c>
      <c r="B233" s="59"/>
      <c r="C233" s="60">
        <v>41372.307000000001</v>
      </c>
      <c r="D233" s="60"/>
      <c r="E233" s="3">
        <f t="shared" si="22"/>
        <v>-2060.984846728451</v>
      </c>
      <c r="F233" s="3">
        <f t="shared" si="23"/>
        <v>-2061</v>
      </c>
      <c r="G233" s="3">
        <f t="shared" si="24"/>
        <v>8.9869500006898306E-3</v>
      </c>
      <c r="M233" s="3">
        <f t="shared" si="26"/>
        <v>8.9869500006898306E-3</v>
      </c>
      <c r="R233" s="4">
        <f t="shared" si="25"/>
        <v>26353.807000000001</v>
      </c>
      <c r="AD233" s="3">
        <v>7</v>
      </c>
      <c r="AF233" s="3" t="s">
        <v>2050</v>
      </c>
      <c r="AH233" s="3" t="s">
        <v>2037</v>
      </c>
    </row>
    <row r="234" spans="1:34" x14ac:dyDescent="0.2">
      <c r="A234" s="19" t="s">
        <v>2070</v>
      </c>
      <c r="B234" s="59"/>
      <c r="C234" s="60">
        <v>41372.315000000002</v>
      </c>
      <c r="D234" s="60"/>
      <c r="E234" s="3">
        <f t="shared" si="22"/>
        <v>-2060.9713575944938</v>
      </c>
      <c r="F234" s="3">
        <f t="shared" si="23"/>
        <v>-2061</v>
      </c>
      <c r="G234" s="3">
        <f t="shared" si="24"/>
        <v>1.6986950002319645E-2</v>
      </c>
      <c r="M234" s="3">
        <f t="shared" si="26"/>
        <v>1.6986950002319645E-2</v>
      </c>
      <c r="R234" s="4">
        <f t="shared" si="25"/>
        <v>26353.815000000002</v>
      </c>
      <c r="AD234" s="3">
        <v>12</v>
      </c>
      <c r="AF234" s="3" t="s">
        <v>2038</v>
      </c>
      <c r="AH234" s="3" t="s">
        <v>2037</v>
      </c>
    </row>
    <row r="235" spans="1:34" x14ac:dyDescent="0.2">
      <c r="A235" s="19" t="s">
        <v>2070</v>
      </c>
      <c r="B235" s="59"/>
      <c r="C235" s="60">
        <v>41385.343000000001</v>
      </c>
      <c r="D235" s="60"/>
      <c r="E235" s="3">
        <f t="shared" si="22"/>
        <v>-2039.0043029494245</v>
      </c>
      <c r="F235" s="3">
        <f t="shared" si="23"/>
        <v>-2039</v>
      </c>
      <c r="G235" s="3">
        <f t="shared" si="24"/>
        <v>-2.5519499977235682E-3</v>
      </c>
      <c r="M235" s="3">
        <f t="shared" si="26"/>
        <v>-2.5519499977235682E-3</v>
      </c>
      <c r="R235" s="4">
        <f t="shared" si="25"/>
        <v>26366.843000000001</v>
      </c>
      <c r="AD235" s="3">
        <v>6</v>
      </c>
      <c r="AF235" s="3" t="s">
        <v>2041</v>
      </c>
      <c r="AH235" s="3" t="s">
        <v>2037</v>
      </c>
    </row>
    <row r="236" spans="1:34" x14ac:dyDescent="0.2">
      <c r="A236" s="19" t="s">
        <v>2071</v>
      </c>
      <c r="B236" s="59"/>
      <c r="C236" s="60">
        <v>41401.356</v>
      </c>
      <c r="D236" s="60"/>
      <c r="E236" s="3">
        <f t="shared" si="22"/>
        <v>-2012.0041151975429</v>
      </c>
      <c r="F236" s="3">
        <f t="shared" si="23"/>
        <v>-2012</v>
      </c>
      <c r="G236" s="3">
        <f t="shared" si="24"/>
        <v>-2.4406000011367723E-3</v>
      </c>
      <c r="M236" s="3">
        <f t="shared" si="26"/>
        <v>-2.4406000011367723E-3</v>
      </c>
      <c r="R236" s="4">
        <f t="shared" si="25"/>
        <v>26382.856</v>
      </c>
      <c r="AD236" s="3">
        <v>11</v>
      </c>
      <c r="AF236" s="3" t="s">
        <v>2038</v>
      </c>
      <c r="AH236" s="3" t="s">
        <v>2037</v>
      </c>
    </row>
    <row r="237" spans="1:34" x14ac:dyDescent="0.2">
      <c r="A237" s="19" t="s">
        <v>2071</v>
      </c>
      <c r="B237" s="59"/>
      <c r="C237" s="60">
        <v>41411.440999999999</v>
      </c>
      <c r="D237" s="60"/>
      <c r="E237" s="3">
        <f t="shared" si="22"/>
        <v>-1994.9993757060224</v>
      </c>
      <c r="F237" s="3">
        <f t="shared" si="23"/>
        <v>-1995</v>
      </c>
      <c r="G237" s="3">
        <f t="shared" si="24"/>
        <v>3.7024999619461596E-4</v>
      </c>
      <c r="M237" s="3">
        <f t="shared" si="26"/>
        <v>3.7024999619461596E-4</v>
      </c>
      <c r="R237" s="4">
        <f t="shared" si="25"/>
        <v>26392.940999999999</v>
      </c>
      <c r="AD237" s="3">
        <v>10</v>
      </c>
      <c r="AF237" s="3" t="s">
        <v>2038</v>
      </c>
      <c r="AH237" s="3" t="s">
        <v>2037</v>
      </c>
    </row>
    <row r="238" spans="1:34" x14ac:dyDescent="0.2">
      <c r="A238" s="19" t="s">
        <v>2071</v>
      </c>
      <c r="B238" s="59"/>
      <c r="C238" s="60">
        <v>41446.44</v>
      </c>
      <c r="D238" s="60"/>
      <c r="E238" s="3">
        <f t="shared" si="22"/>
        <v>-1935.9861007963705</v>
      </c>
      <c r="F238" s="3">
        <f t="shared" si="23"/>
        <v>-1936</v>
      </c>
      <c r="G238" s="3">
        <f t="shared" si="24"/>
        <v>8.2431999981054105E-3</v>
      </c>
      <c r="M238" s="3">
        <f t="shared" si="26"/>
        <v>8.2431999981054105E-3</v>
      </c>
      <c r="R238" s="4">
        <f t="shared" si="25"/>
        <v>26427.940000000002</v>
      </c>
      <c r="AD238" s="3">
        <v>11</v>
      </c>
      <c r="AF238" s="3" t="s">
        <v>2038</v>
      </c>
      <c r="AH238" s="3" t="s">
        <v>2037</v>
      </c>
    </row>
    <row r="239" spans="1:34" x14ac:dyDescent="0.2">
      <c r="A239" s="19" t="s">
        <v>2071</v>
      </c>
      <c r="B239" s="59"/>
      <c r="C239" s="60">
        <v>41449.396000000001</v>
      </c>
      <c r="D239" s="60"/>
      <c r="E239" s="3">
        <f t="shared" si="22"/>
        <v>-1931.0018658001475</v>
      </c>
      <c r="F239" s="3">
        <f t="shared" si="23"/>
        <v>-1931</v>
      </c>
      <c r="G239" s="3">
        <f t="shared" si="24"/>
        <v>-1.1065500002587214E-3</v>
      </c>
      <c r="M239" s="3">
        <f t="shared" si="26"/>
        <v>-1.1065500002587214E-3</v>
      </c>
      <c r="R239" s="4">
        <f t="shared" si="25"/>
        <v>26430.896000000001</v>
      </c>
      <c r="AD239" s="3">
        <v>10</v>
      </c>
      <c r="AF239" s="3" t="s">
        <v>2038</v>
      </c>
      <c r="AH239" s="3" t="s">
        <v>2037</v>
      </c>
    </row>
    <row r="240" spans="1:34" x14ac:dyDescent="0.2">
      <c r="A240" s="19" t="s">
        <v>2072</v>
      </c>
      <c r="B240" s="59"/>
      <c r="C240" s="60">
        <v>41513.451999999997</v>
      </c>
      <c r="D240" s="60"/>
      <c r="E240" s="3">
        <f t="shared" si="22"/>
        <v>-1822.9943702256426</v>
      </c>
      <c r="F240" s="3">
        <f t="shared" si="23"/>
        <v>-1823</v>
      </c>
      <c r="G240" s="3">
        <f t="shared" si="24"/>
        <v>3.338849994179327E-3</v>
      </c>
      <c r="M240" s="3">
        <f t="shared" si="26"/>
        <v>3.338849994179327E-3</v>
      </c>
      <c r="R240" s="4">
        <f t="shared" si="25"/>
        <v>26494.951999999997</v>
      </c>
      <c r="AD240" s="3">
        <v>6</v>
      </c>
      <c r="AF240" s="3" t="s">
        <v>2040</v>
      </c>
      <c r="AH240" s="3" t="s">
        <v>2037</v>
      </c>
    </row>
    <row r="241" spans="1:34" x14ac:dyDescent="0.2">
      <c r="A241" s="19" t="s">
        <v>2073</v>
      </c>
      <c r="B241" s="59"/>
      <c r="C241" s="60">
        <v>41542.502</v>
      </c>
      <c r="D241" s="60"/>
      <c r="E241" s="3">
        <f t="shared" si="22"/>
        <v>-1774.0119525529835</v>
      </c>
      <c r="F241" s="3">
        <f t="shared" si="23"/>
        <v>-1774</v>
      </c>
      <c r="G241" s="3">
        <f t="shared" si="24"/>
        <v>-7.0887000038055703E-3</v>
      </c>
      <c r="M241" s="3">
        <f t="shared" si="26"/>
        <v>-7.0887000038055703E-3</v>
      </c>
      <c r="R241" s="4">
        <f t="shared" si="25"/>
        <v>26524.002</v>
      </c>
      <c r="AD241" s="3">
        <v>10</v>
      </c>
      <c r="AF241" s="3" t="s">
        <v>2038</v>
      </c>
      <c r="AH241" s="3" t="s">
        <v>2037</v>
      </c>
    </row>
    <row r="242" spans="1:34" x14ac:dyDescent="0.2">
      <c r="A242" s="19" t="s">
        <v>2074</v>
      </c>
      <c r="B242" s="59"/>
      <c r="C242" s="60">
        <v>41592.324999999997</v>
      </c>
      <c r="D242" s="60"/>
      <c r="E242" s="3">
        <f t="shared" si="22"/>
        <v>-1690.003312425463</v>
      </c>
      <c r="F242" s="3">
        <f t="shared" si="23"/>
        <v>-1690</v>
      </c>
      <c r="G242" s="3">
        <f t="shared" si="24"/>
        <v>-1.9645000065793283E-3</v>
      </c>
      <c r="M242" s="3">
        <f t="shared" si="26"/>
        <v>-1.9645000065793283E-3</v>
      </c>
      <c r="R242" s="4">
        <f t="shared" si="25"/>
        <v>26573.824999999997</v>
      </c>
      <c r="AD242" s="3">
        <v>12</v>
      </c>
      <c r="AF242" s="3" t="s">
        <v>2038</v>
      </c>
      <c r="AH242" s="3" t="s">
        <v>2037</v>
      </c>
    </row>
    <row r="243" spans="1:34" x14ac:dyDescent="0.2">
      <c r="A243" s="19" t="s">
        <v>2074</v>
      </c>
      <c r="B243" s="59"/>
      <c r="C243" s="60">
        <v>41595.286999999997</v>
      </c>
      <c r="D243" s="60"/>
      <c r="E243" s="3">
        <f t="shared" si="22"/>
        <v>-1685.0089605787718</v>
      </c>
      <c r="F243" s="3">
        <f t="shared" si="23"/>
        <v>-1685</v>
      </c>
      <c r="G243" s="3">
        <f t="shared" si="24"/>
        <v>-5.3142500037210993E-3</v>
      </c>
      <c r="M243" s="3">
        <f t="shared" si="26"/>
        <v>-5.3142500037210993E-3</v>
      </c>
      <c r="R243" s="4">
        <f t="shared" si="25"/>
        <v>26576.786999999997</v>
      </c>
      <c r="AD243" s="3">
        <v>7</v>
      </c>
      <c r="AF243" s="3" t="s">
        <v>2041</v>
      </c>
      <c r="AH243" s="3" t="s">
        <v>2037</v>
      </c>
    </row>
    <row r="244" spans="1:34" x14ac:dyDescent="0.2">
      <c r="A244" s="19" t="s">
        <v>2074</v>
      </c>
      <c r="B244" s="59"/>
      <c r="C244" s="60">
        <v>41637.4</v>
      </c>
      <c r="D244" s="60"/>
      <c r="E244" s="3">
        <f t="shared" si="22"/>
        <v>-1614.0004732999864</v>
      </c>
      <c r="F244" s="3">
        <f t="shared" si="23"/>
        <v>-1614</v>
      </c>
      <c r="G244" s="3">
        <f t="shared" si="24"/>
        <v>-2.806999982567504E-4</v>
      </c>
      <c r="M244" s="3">
        <f t="shared" si="26"/>
        <v>-2.806999982567504E-4</v>
      </c>
      <c r="R244" s="4">
        <f t="shared" si="25"/>
        <v>26618.9</v>
      </c>
      <c r="AD244" s="3">
        <v>10</v>
      </c>
      <c r="AF244" s="3" t="s">
        <v>2038</v>
      </c>
      <c r="AH244" s="3" t="s">
        <v>2037</v>
      </c>
    </row>
    <row r="245" spans="1:34" x14ac:dyDescent="0.2">
      <c r="A245" s="19" t="s">
        <v>2074</v>
      </c>
      <c r="B245" s="59"/>
      <c r="C245" s="60">
        <v>41650.455000000002</v>
      </c>
      <c r="D245" s="60"/>
      <c r="E245" s="3">
        <f t="shared" si="22"/>
        <v>-1591.9878928278174</v>
      </c>
      <c r="F245" s="3">
        <f t="shared" si="23"/>
        <v>-1592</v>
      </c>
      <c r="G245" s="3">
        <f t="shared" si="24"/>
        <v>7.1804000035626814E-3</v>
      </c>
      <c r="M245" s="3">
        <f t="shared" si="26"/>
        <v>7.1804000035626814E-3</v>
      </c>
      <c r="R245" s="4">
        <f t="shared" si="25"/>
        <v>26631.955000000002</v>
      </c>
      <c r="AD245" s="3">
        <v>10</v>
      </c>
      <c r="AF245" s="3" t="s">
        <v>2038</v>
      </c>
      <c r="AH245" s="3" t="s">
        <v>2037</v>
      </c>
    </row>
    <row r="246" spans="1:34" x14ac:dyDescent="0.2">
      <c r="A246" s="19" t="s">
        <v>2075</v>
      </c>
      <c r="B246" s="59"/>
      <c r="C246" s="60">
        <v>41675.353999999999</v>
      </c>
      <c r="D246" s="60"/>
      <c r="E246" s="3">
        <f t="shared" si="22"/>
        <v>-1550.0046495358624</v>
      </c>
      <c r="F246" s="3">
        <f t="shared" si="23"/>
        <v>-1550</v>
      </c>
      <c r="G246" s="3">
        <f t="shared" si="24"/>
        <v>-2.7574999985517934E-3</v>
      </c>
      <c r="M246" s="3">
        <f t="shared" si="26"/>
        <v>-2.7574999985517934E-3</v>
      </c>
      <c r="R246" s="4">
        <f t="shared" si="25"/>
        <v>26656.853999999999</v>
      </c>
      <c r="AD246" s="3">
        <v>8</v>
      </c>
      <c r="AF246" s="3" t="s">
        <v>2050</v>
      </c>
      <c r="AH246" s="3" t="s">
        <v>2037</v>
      </c>
    </row>
    <row r="247" spans="1:34" x14ac:dyDescent="0.2">
      <c r="A247" s="19" t="s">
        <v>2075</v>
      </c>
      <c r="B247" s="59"/>
      <c r="C247" s="60">
        <v>41678.334000000003</v>
      </c>
      <c r="D247" s="60"/>
      <c r="E247" s="3">
        <f t="shared" si="22"/>
        <v>-1544.9799471377671</v>
      </c>
      <c r="F247" s="3">
        <f t="shared" si="23"/>
        <v>-1545</v>
      </c>
      <c r="G247" s="3">
        <f t="shared" si="24"/>
        <v>1.1892750000697561E-2</v>
      </c>
      <c r="M247" s="3">
        <f t="shared" si="26"/>
        <v>1.1892750000697561E-2</v>
      </c>
      <c r="R247" s="4">
        <f t="shared" si="25"/>
        <v>26659.834000000003</v>
      </c>
      <c r="AD247" s="3">
        <v>11</v>
      </c>
      <c r="AF247" s="3" t="s">
        <v>2050</v>
      </c>
      <c r="AH247" s="3" t="s">
        <v>2037</v>
      </c>
    </row>
    <row r="248" spans="1:34" x14ac:dyDescent="0.2">
      <c r="A248" s="19" t="s">
        <v>2234</v>
      </c>
      <c r="B248" s="59" t="s">
        <v>2245</v>
      </c>
      <c r="C248" s="60">
        <v>41681.287900000003</v>
      </c>
      <c r="D248" s="60"/>
      <c r="E248" s="3">
        <f t="shared" si="22"/>
        <v>-1539.9992530392035</v>
      </c>
      <c r="F248" s="3">
        <f t="shared" si="23"/>
        <v>-1540</v>
      </c>
      <c r="G248" s="3">
        <f t="shared" si="24"/>
        <v>4.4300000445218757E-4</v>
      </c>
      <c r="K248" s="3">
        <f>G248</f>
        <v>4.4300000445218757E-4</v>
      </c>
      <c r="R248" s="4">
        <f t="shared" si="25"/>
        <v>26662.787900000003</v>
      </c>
    </row>
    <row r="249" spans="1:34" x14ac:dyDescent="0.2">
      <c r="A249" s="20" t="s">
        <v>2296</v>
      </c>
      <c r="B249" s="64"/>
      <c r="C249" s="20">
        <v>41681.287900000003</v>
      </c>
      <c r="D249" s="20"/>
      <c r="E249" s="3">
        <f t="shared" si="22"/>
        <v>-1539.9992530392035</v>
      </c>
      <c r="F249" s="3">
        <f t="shared" si="23"/>
        <v>-1540</v>
      </c>
      <c r="G249" s="3">
        <f t="shared" si="24"/>
        <v>4.4300000445218757E-4</v>
      </c>
      <c r="K249" s="3">
        <f>G249</f>
        <v>4.4300000445218757E-4</v>
      </c>
      <c r="R249" s="4">
        <f t="shared" si="25"/>
        <v>26662.787900000003</v>
      </c>
    </row>
    <row r="250" spans="1:34" x14ac:dyDescent="0.2">
      <c r="A250" s="19" t="s">
        <v>2076</v>
      </c>
      <c r="B250" s="59"/>
      <c r="C250" s="60">
        <v>41719.252</v>
      </c>
      <c r="D250" s="60"/>
      <c r="E250" s="3">
        <f t="shared" si="22"/>
        <v>-1475.9863992434625</v>
      </c>
      <c r="F250" s="3">
        <f t="shared" si="23"/>
        <v>-1476</v>
      </c>
      <c r="G250" s="3">
        <f t="shared" si="24"/>
        <v>8.0661999963922426E-3</v>
      </c>
      <c r="M250" s="3">
        <f t="shared" ref="M250:M297" si="27">G250</f>
        <v>8.0661999963922426E-3</v>
      </c>
      <c r="R250" s="4">
        <f t="shared" si="25"/>
        <v>26700.752</v>
      </c>
      <c r="AD250" s="3">
        <v>5</v>
      </c>
      <c r="AF250" s="3" t="s">
        <v>2041</v>
      </c>
      <c r="AH250" s="3" t="s">
        <v>2037</v>
      </c>
    </row>
    <row r="251" spans="1:34" x14ac:dyDescent="0.2">
      <c r="A251" s="19" t="s">
        <v>2076</v>
      </c>
      <c r="B251" s="59"/>
      <c r="C251" s="60">
        <v>41725.758000000002</v>
      </c>
      <c r="D251" s="60"/>
      <c r="E251" s="3">
        <f t="shared" si="22"/>
        <v>-1465.0163610548791</v>
      </c>
      <c r="F251" s="3">
        <f t="shared" si="23"/>
        <v>-1465</v>
      </c>
      <c r="G251" s="3">
        <f t="shared" si="24"/>
        <v>-9.703249997983221E-3</v>
      </c>
      <c r="M251" s="3">
        <f t="shared" si="27"/>
        <v>-9.703249997983221E-3</v>
      </c>
      <c r="R251" s="4">
        <f t="shared" si="25"/>
        <v>26707.258000000002</v>
      </c>
      <c r="AD251" s="3">
        <v>17</v>
      </c>
      <c r="AF251" s="3" t="s">
        <v>2077</v>
      </c>
      <c r="AH251" s="3" t="s">
        <v>2037</v>
      </c>
    </row>
    <row r="252" spans="1:34" x14ac:dyDescent="0.2">
      <c r="A252" s="19" t="s">
        <v>2076</v>
      </c>
      <c r="B252" s="59"/>
      <c r="C252" s="60">
        <v>41729.322999999997</v>
      </c>
      <c r="D252" s="60"/>
      <c r="E252" s="3">
        <f t="shared" si="22"/>
        <v>-1459.0052657363674</v>
      </c>
      <c r="F252" s="3">
        <f t="shared" si="23"/>
        <v>-1459</v>
      </c>
      <c r="G252" s="3">
        <f t="shared" si="24"/>
        <v>-3.1229500018525869E-3</v>
      </c>
      <c r="M252" s="3">
        <f t="shared" si="27"/>
        <v>-3.1229500018525869E-3</v>
      </c>
      <c r="R252" s="4">
        <f t="shared" si="25"/>
        <v>26710.822999999997</v>
      </c>
      <c r="AD252" s="3">
        <v>7</v>
      </c>
      <c r="AF252" s="3" t="s">
        <v>2050</v>
      </c>
      <c r="AH252" s="3" t="s">
        <v>2037</v>
      </c>
    </row>
    <row r="253" spans="1:34" x14ac:dyDescent="0.2">
      <c r="A253" s="19" t="s">
        <v>2076</v>
      </c>
      <c r="B253" s="59"/>
      <c r="C253" s="60">
        <v>41747.705000000002</v>
      </c>
      <c r="D253" s="60"/>
      <c r="E253" s="3">
        <f t="shared" si="22"/>
        <v>-1428.0106081921685</v>
      </c>
      <c r="F253" s="3">
        <f t="shared" si="23"/>
        <v>-1428</v>
      </c>
      <c r="G253" s="3">
        <f t="shared" si="24"/>
        <v>-6.2914000009186566E-3</v>
      </c>
      <c r="M253" s="3">
        <f t="shared" si="27"/>
        <v>-6.2914000009186566E-3</v>
      </c>
      <c r="R253" s="4">
        <f t="shared" si="25"/>
        <v>26729.205000000002</v>
      </c>
      <c r="AD253" s="3">
        <v>12</v>
      </c>
      <c r="AF253" s="3" t="s">
        <v>2077</v>
      </c>
      <c r="AH253" s="3" t="s">
        <v>2037</v>
      </c>
    </row>
    <row r="254" spans="1:34" x14ac:dyDescent="0.2">
      <c r="A254" s="19" t="s">
        <v>2076</v>
      </c>
      <c r="B254" s="59"/>
      <c r="C254" s="60">
        <v>41752.449000000001</v>
      </c>
      <c r="D254" s="60"/>
      <c r="E254" s="3">
        <f t="shared" si="22"/>
        <v>-1420.0115517570907</v>
      </c>
      <c r="F254" s="3">
        <f t="shared" si="23"/>
        <v>-1420</v>
      </c>
      <c r="G254" s="3">
        <f t="shared" si="24"/>
        <v>-6.8509999982779846E-3</v>
      </c>
      <c r="M254" s="3">
        <f t="shared" si="27"/>
        <v>-6.8509999982779846E-3</v>
      </c>
      <c r="R254" s="4">
        <f t="shared" si="25"/>
        <v>26733.949000000001</v>
      </c>
      <c r="AD254" s="3">
        <v>13</v>
      </c>
      <c r="AF254" s="3" t="s">
        <v>2038</v>
      </c>
      <c r="AH254" s="3" t="s">
        <v>2037</v>
      </c>
    </row>
    <row r="255" spans="1:34" x14ac:dyDescent="0.2">
      <c r="A255" s="19" t="s">
        <v>2076</v>
      </c>
      <c r="B255" s="59"/>
      <c r="C255" s="60">
        <v>41764.311000000002</v>
      </c>
      <c r="D255" s="60"/>
      <c r="E255" s="3">
        <f t="shared" si="22"/>
        <v>-1400.0105383859006</v>
      </c>
      <c r="F255" s="3">
        <f t="shared" si="23"/>
        <v>-1400</v>
      </c>
      <c r="G255" s="3">
        <f t="shared" si="24"/>
        <v>-6.2499999985448085E-3</v>
      </c>
      <c r="M255" s="3">
        <f t="shared" si="27"/>
        <v>-6.2499999985448085E-3</v>
      </c>
      <c r="R255" s="4">
        <f t="shared" si="25"/>
        <v>26745.811000000002</v>
      </c>
      <c r="AD255" s="3">
        <v>8</v>
      </c>
      <c r="AF255" s="3" t="s">
        <v>2050</v>
      </c>
      <c r="AH255" s="3" t="s">
        <v>2037</v>
      </c>
    </row>
    <row r="256" spans="1:34" x14ac:dyDescent="0.2">
      <c r="A256" s="19" t="s">
        <v>2078</v>
      </c>
      <c r="B256" s="59"/>
      <c r="C256" s="60">
        <v>41777.351999999999</v>
      </c>
      <c r="D256" s="60"/>
      <c r="E256" s="3">
        <f t="shared" si="22"/>
        <v>-1378.021563898157</v>
      </c>
      <c r="F256" s="3">
        <f t="shared" si="23"/>
        <v>-1378</v>
      </c>
      <c r="G256" s="3">
        <f t="shared" si="24"/>
        <v>-1.2788899999577552E-2</v>
      </c>
      <c r="M256" s="3">
        <f t="shared" si="27"/>
        <v>-1.2788899999577552E-2</v>
      </c>
      <c r="R256" s="4">
        <f t="shared" si="25"/>
        <v>26758.851999999999</v>
      </c>
      <c r="AD256" s="3">
        <v>9</v>
      </c>
      <c r="AF256" s="3" t="s">
        <v>2050</v>
      </c>
      <c r="AH256" s="3" t="s">
        <v>2037</v>
      </c>
    </row>
    <row r="257" spans="1:34" x14ac:dyDescent="0.2">
      <c r="A257" s="19" t="s">
        <v>2078</v>
      </c>
      <c r="B257" s="59"/>
      <c r="C257" s="60">
        <v>41777.360000000001</v>
      </c>
      <c r="D257" s="60"/>
      <c r="E257" s="3">
        <f t="shared" si="22"/>
        <v>-1378.0080747641996</v>
      </c>
      <c r="F257" s="3">
        <f t="shared" si="23"/>
        <v>-1378</v>
      </c>
      <c r="G257" s="3">
        <f t="shared" si="24"/>
        <v>-4.7888999979477376E-3</v>
      </c>
      <c r="M257" s="3">
        <f t="shared" si="27"/>
        <v>-4.7888999979477376E-3</v>
      </c>
      <c r="R257" s="4">
        <f t="shared" si="25"/>
        <v>26758.86</v>
      </c>
      <c r="AD257" s="3">
        <v>11</v>
      </c>
      <c r="AF257" s="3" t="s">
        <v>2038</v>
      </c>
      <c r="AH257" s="3" t="s">
        <v>2037</v>
      </c>
    </row>
    <row r="258" spans="1:34" x14ac:dyDescent="0.2">
      <c r="A258" s="19" t="s">
        <v>2078</v>
      </c>
      <c r="B258" s="59"/>
      <c r="C258" s="60">
        <v>41777.368000000002</v>
      </c>
      <c r="D258" s="60"/>
      <c r="E258" s="3">
        <f t="shared" si="22"/>
        <v>-1377.9945856302422</v>
      </c>
      <c r="F258" s="3">
        <f t="shared" si="23"/>
        <v>-1378</v>
      </c>
      <c r="G258" s="3">
        <f t="shared" si="24"/>
        <v>3.2111000036820769E-3</v>
      </c>
      <c r="M258" s="3">
        <f t="shared" si="27"/>
        <v>3.2111000036820769E-3</v>
      </c>
      <c r="R258" s="4">
        <f t="shared" si="25"/>
        <v>26758.868000000002</v>
      </c>
      <c r="AD258" s="3">
        <v>7</v>
      </c>
      <c r="AF258" s="3" t="s">
        <v>2041</v>
      </c>
      <c r="AH258" s="3" t="s">
        <v>2037</v>
      </c>
    </row>
    <row r="259" spans="1:34" x14ac:dyDescent="0.2">
      <c r="A259" s="19" t="s">
        <v>2078</v>
      </c>
      <c r="B259" s="59"/>
      <c r="C259" s="60">
        <v>41786.856</v>
      </c>
      <c r="D259" s="60"/>
      <c r="E259" s="3">
        <f t="shared" si="22"/>
        <v>-1361.9964727600866</v>
      </c>
      <c r="F259" s="3">
        <f t="shared" si="23"/>
        <v>-1362</v>
      </c>
      <c r="G259" s="3">
        <f t="shared" si="24"/>
        <v>2.0919000016874634E-3</v>
      </c>
      <c r="M259" s="3">
        <f t="shared" si="27"/>
        <v>2.0919000016874634E-3</v>
      </c>
      <c r="R259" s="4">
        <f t="shared" si="25"/>
        <v>26768.356</v>
      </c>
      <c r="AD259" s="3">
        <v>15</v>
      </c>
      <c r="AF259" s="3" t="s">
        <v>2077</v>
      </c>
      <c r="AH259" s="3" t="s">
        <v>2037</v>
      </c>
    </row>
    <row r="260" spans="1:34" x14ac:dyDescent="0.2">
      <c r="A260" s="19" t="s">
        <v>2078</v>
      </c>
      <c r="B260" s="59"/>
      <c r="C260" s="60">
        <v>41787.446000000004</v>
      </c>
      <c r="D260" s="60"/>
      <c r="E260" s="3">
        <f t="shared" si="22"/>
        <v>-1361.0016491309284</v>
      </c>
      <c r="F260" s="3">
        <f t="shared" si="23"/>
        <v>-1361</v>
      </c>
      <c r="G260" s="3">
        <f t="shared" si="24"/>
        <v>-9.7804999677464366E-4</v>
      </c>
      <c r="M260" s="3">
        <f t="shared" si="27"/>
        <v>-9.7804999677464366E-4</v>
      </c>
      <c r="R260" s="4">
        <f t="shared" si="25"/>
        <v>26768.946000000004</v>
      </c>
      <c r="AD260" s="3">
        <v>10</v>
      </c>
      <c r="AF260" s="3" t="s">
        <v>2040</v>
      </c>
      <c r="AH260" s="3" t="s">
        <v>2037</v>
      </c>
    </row>
    <row r="261" spans="1:34" x14ac:dyDescent="0.2">
      <c r="A261" s="19" t="s">
        <v>2078</v>
      </c>
      <c r="B261" s="59"/>
      <c r="C261" s="60">
        <v>41806.42</v>
      </c>
      <c r="D261" s="60"/>
      <c r="E261" s="3">
        <f t="shared" si="22"/>
        <v>-1329.0087956741063</v>
      </c>
      <c r="F261" s="3">
        <f t="shared" si="23"/>
        <v>-1329</v>
      </c>
      <c r="G261" s="3">
        <f t="shared" si="24"/>
        <v>-5.2164500011713244E-3</v>
      </c>
      <c r="M261" s="3">
        <f t="shared" si="27"/>
        <v>-5.2164500011713244E-3</v>
      </c>
      <c r="R261" s="4">
        <f t="shared" si="25"/>
        <v>26787.919999999998</v>
      </c>
      <c r="AD261" s="3">
        <v>9</v>
      </c>
      <c r="AF261" s="3" t="s">
        <v>2038</v>
      </c>
      <c r="AH261" s="3" t="s">
        <v>2037</v>
      </c>
    </row>
    <row r="262" spans="1:34" x14ac:dyDescent="0.2">
      <c r="A262" s="19" t="s">
        <v>2079</v>
      </c>
      <c r="B262" s="59"/>
      <c r="C262" s="60">
        <v>41860.389000000003</v>
      </c>
      <c r="D262" s="60"/>
      <c r="E262" s="3">
        <f t="shared" si="22"/>
        <v>-1238.0094118745992</v>
      </c>
      <c r="F262" s="3">
        <f t="shared" si="23"/>
        <v>-1238</v>
      </c>
      <c r="G262" s="3">
        <f t="shared" si="24"/>
        <v>-5.5818999971961603E-3</v>
      </c>
      <c r="M262" s="3">
        <f t="shared" si="27"/>
        <v>-5.5818999971961603E-3</v>
      </c>
      <c r="R262" s="4">
        <f t="shared" si="25"/>
        <v>26841.889000000003</v>
      </c>
      <c r="AD262" s="3">
        <v>8</v>
      </c>
      <c r="AF262" s="3" t="s">
        <v>2041</v>
      </c>
      <c r="AH262" s="3" t="s">
        <v>2037</v>
      </c>
    </row>
    <row r="263" spans="1:34" x14ac:dyDescent="0.2">
      <c r="A263" s="19" t="s">
        <v>2080</v>
      </c>
      <c r="B263" s="59"/>
      <c r="C263" s="60">
        <v>41930.374000000003</v>
      </c>
      <c r="D263" s="60"/>
      <c r="E263" s="3">
        <f t="shared" si="22"/>
        <v>-1120.0047818979824</v>
      </c>
      <c r="F263" s="3">
        <f t="shared" si="23"/>
        <v>-1120</v>
      </c>
      <c r="G263" s="3">
        <f t="shared" si="24"/>
        <v>-2.8359999996609986E-3</v>
      </c>
      <c r="M263" s="3">
        <f t="shared" si="27"/>
        <v>-2.8359999996609986E-3</v>
      </c>
      <c r="R263" s="4">
        <f t="shared" si="25"/>
        <v>26911.874000000003</v>
      </c>
      <c r="AD263" s="3">
        <v>10</v>
      </c>
      <c r="AF263" s="3" t="s">
        <v>2041</v>
      </c>
      <c r="AH263" s="3" t="s">
        <v>2037</v>
      </c>
    </row>
    <row r="264" spans="1:34" x14ac:dyDescent="0.2">
      <c r="A264" s="19" t="s">
        <v>2080</v>
      </c>
      <c r="B264" s="59"/>
      <c r="C264" s="60">
        <v>41935.735999999997</v>
      </c>
      <c r="D264" s="60"/>
      <c r="E264" s="3">
        <f t="shared" si="22"/>
        <v>-1110.9636898649201</v>
      </c>
      <c r="F264" s="3">
        <f t="shared" si="23"/>
        <v>-1111</v>
      </c>
      <c r="G264" s="3">
        <f t="shared" si="24"/>
        <v>2.1534449995670002E-2</v>
      </c>
      <c r="M264" s="3">
        <f t="shared" si="27"/>
        <v>2.1534449995670002E-2</v>
      </c>
      <c r="R264" s="4">
        <f t="shared" si="25"/>
        <v>26917.235999999997</v>
      </c>
      <c r="AD264" s="3">
        <v>8</v>
      </c>
      <c r="AF264" s="3" t="s">
        <v>2077</v>
      </c>
      <c r="AH264" s="3" t="s">
        <v>2037</v>
      </c>
    </row>
    <row r="265" spans="1:34" x14ac:dyDescent="0.2">
      <c r="A265" s="19" t="s">
        <v>2080</v>
      </c>
      <c r="B265" s="59"/>
      <c r="C265" s="60">
        <v>41941.637999999999</v>
      </c>
      <c r="D265" s="60"/>
      <c r="E265" s="3">
        <f t="shared" si="22"/>
        <v>-1101.0120812899081</v>
      </c>
      <c r="F265" s="3">
        <f t="shared" si="23"/>
        <v>-1101</v>
      </c>
      <c r="G265" s="3">
        <f t="shared" si="24"/>
        <v>-7.16505000309553E-3</v>
      </c>
      <c r="M265" s="3">
        <f t="shared" si="27"/>
        <v>-7.16505000309553E-3</v>
      </c>
      <c r="R265" s="4">
        <f t="shared" si="25"/>
        <v>26923.137999999999</v>
      </c>
      <c r="AD265" s="3">
        <v>8</v>
      </c>
      <c r="AF265" s="3" t="s">
        <v>2040</v>
      </c>
      <c r="AH265" s="3" t="s">
        <v>2037</v>
      </c>
    </row>
    <row r="266" spans="1:34" x14ac:dyDescent="0.2">
      <c r="A266" s="19" t="s">
        <v>2081</v>
      </c>
      <c r="B266" s="59"/>
      <c r="C266" s="60">
        <v>41987.300999999999</v>
      </c>
      <c r="D266" s="60"/>
      <c r="E266" s="3">
        <f t="shared" si="22"/>
        <v>-1024.0177908187748</v>
      </c>
      <c r="F266" s="3">
        <f t="shared" si="23"/>
        <v>-1024</v>
      </c>
      <c r="G266" s="3">
        <f t="shared" si="24"/>
        <v>-1.055120000091847E-2</v>
      </c>
      <c r="M266" s="3">
        <f t="shared" si="27"/>
        <v>-1.055120000091847E-2</v>
      </c>
      <c r="R266" s="4">
        <f t="shared" si="25"/>
        <v>26968.800999999999</v>
      </c>
      <c r="AD266" s="3">
        <v>7</v>
      </c>
      <c r="AF266" s="3" t="s">
        <v>2050</v>
      </c>
      <c r="AH266" s="3" t="s">
        <v>2037</v>
      </c>
    </row>
    <row r="267" spans="1:34" x14ac:dyDescent="0.2">
      <c r="A267" s="19" t="s">
        <v>2081</v>
      </c>
      <c r="B267" s="59"/>
      <c r="C267" s="60">
        <v>42006.29</v>
      </c>
      <c r="D267" s="60"/>
      <c r="E267" s="3">
        <f t="shared" si="22"/>
        <v>-991.99964523577671</v>
      </c>
      <c r="F267" s="3">
        <f t="shared" si="23"/>
        <v>-992</v>
      </c>
      <c r="G267" s="3">
        <f t="shared" si="24"/>
        <v>2.1040000137872994E-4</v>
      </c>
      <c r="M267" s="3">
        <f t="shared" si="27"/>
        <v>2.1040000137872994E-4</v>
      </c>
      <c r="R267" s="4">
        <f t="shared" si="25"/>
        <v>26987.79</v>
      </c>
      <c r="AD267" s="3">
        <v>9</v>
      </c>
      <c r="AF267" s="3" t="s">
        <v>2038</v>
      </c>
      <c r="AH267" s="3" t="s">
        <v>2037</v>
      </c>
    </row>
    <row r="268" spans="1:34" x14ac:dyDescent="0.2">
      <c r="A268" s="19" t="s">
        <v>2082</v>
      </c>
      <c r="B268" s="59"/>
      <c r="C268" s="60">
        <v>42035.35</v>
      </c>
      <c r="D268" s="60"/>
      <c r="E268" s="3">
        <f t="shared" si="22"/>
        <v>-943.00036614568342</v>
      </c>
      <c r="F268" s="3">
        <f t="shared" si="23"/>
        <v>-943</v>
      </c>
      <c r="G268" s="3">
        <f t="shared" si="24"/>
        <v>-2.1715000184485689E-4</v>
      </c>
      <c r="M268" s="3">
        <f t="shared" si="27"/>
        <v>-2.1715000184485689E-4</v>
      </c>
      <c r="R268" s="4">
        <f t="shared" si="25"/>
        <v>27016.85</v>
      </c>
      <c r="AD268" s="3">
        <v>8</v>
      </c>
      <c r="AF268" s="3" t="s">
        <v>2041</v>
      </c>
      <c r="AH268" s="3" t="s">
        <v>2037</v>
      </c>
    </row>
    <row r="269" spans="1:34" x14ac:dyDescent="0.2">
      <c r="A269" s="19" t="s">
        <v>2082</v>
      </c>
      <c r="B269" s="59"/>
      <c r="C269" s="60">
        <v>42061.446000000004</v>
      </c>
      <c r="D269" s="60"/>
      <c r="E269" s="3">
        <f t="shared" si="22"/>
        <v>-898.99881118575843</v>
      </c>
      <c r="F269" s="3">
        <f t="shared" si="23"/>
        <v>-899</v>
      </c>
      <c r="G269" s="3">
        <f t="shared" si="24"/>
        <v>7.050500062177889E-4</v>
      </c>
      <c r="M269" s="3">
        <f t="shared" si="27"/>
        <v>7.050500062177889E-4</v>
      </c>
      <c r="R269" s="4">
        <f t="shared" si="25"/>
        <v>27042.946000000004</v>
      </c>
      <c r="AD269" s="3">
        <v>5</v>
      </c>
      <c r="AF269" s="3" t="s">
        <v>2040</v>
      </c>
      <c r="AH269" s="3" t="s">
        <v>2037</v>
      </c>
    </row>
    <row r="270" spans="1:34" x14ac:dyDescent="0.2">
      <c r="A270" s="19" t="s">
        <v>2083</v>
      </c>
      <c r="B270" s="59"/>
      <c r="C270" s="60">
        <v>42089.31</v>
      </c>
      <c r="D270" s="60"/>
      <c r="E270" s="3">
        <f t="shared" si="22"/>
        <v>-852.0161576218843</v>
      </c>
      <c r="F270" s="3">
        <f t="shared" si="23"/>
        <v>-852</v>
      </c>
      <c r="G270" s="3">
        <f t="shared" si="24"/>
        <v>-9.5826000033412129E-3</v>
      </c>
      <c r="M270" s="3">
        <f t="shared" si="27"/>
        <v>-9.5826000033412129E-3</v>
      </c>
      <c r="R270" s="4">
        <f t="shared" si="25"/>
        <v>27070.809999999998</v>
      </c>
      <c r="AD270" s="3">
        <v>8</v>
      </c>
      <c r="AF270" s="3" t="s">
        <v>2041</v>
      </c>
      <c r="AH270" s="3" t="s">
        <v>2037</v>
      </c>
    </row>
    <row r="271" spans="1:34" x14ac:dyDescent="0.2">
      <c r="A271" s="19" t="s">
        <v>2083</v>
      </c>
      <c r="B271" s="59"/>
      <c r="C271" s="60">
        <v>42115.411</v>
      </c>
      <c r="D271" s="60"/>
      <c r="E271" s="3">
        <f t="shared" si="22"/>
        <v>-808.00617195324207</v>
      </c>
      <c r="F271" s="3">
        <f t="shared" si="23"/>
        <v>-808</v>
      </c>
      <c r="G271" s="3">
        <f t="shared" si="24"/>
        <v>-3.6603999978979118E-3</v>
      </c>
      <c r="M271" s="3">
        <f t="shared" si="27"/>
        <v>-3.6603999978979118E-3</v>
      </c>
      <c r="R271" s="4">
        <f t="shared" si="25"/>
        <v>27096.911</v>
      </c>
      <c r="AD271" s="3">
        <v>10</v>
      </c>
      <c r="AF271" s="3" t="s">
        <v>2040</v>
      </c>
      <c r="AH271" s="3" t="s">
        <v>2037</v>
      </c>
    </row>
    <row r="272" spans="1:34" x14ac:dyDescent="0.2">
      <c r="A272" s="19" t="s">
        <v>2083</v>
      </c>
      <c r="B272" s="59"/>
      <c r="C272" s="60">
        <v>42116.595999999998</v>
      </c>
      <c r="D272" s="60"/>
      <c r="E272" s="3">
        <f t="shared" si="22"/>
        <v>-806.00809398622039</v>
      </c>
      <c r="F272" s="3">
        <f t="shared" si="23"/>
        <v>-806</v>
      </c>
      <c r="G272" s="3">
        <f t="shared" si="24"/>
        <v>-4.8003000047174282E-3</v>
      </c>
      <c r="M272" s="3">
        <f t="shared" si="27"/>
        <v>-4.8003000047174282E-3</v>
      </c>
      <c r="R272" s="4">
        <f t="shared" si="25"/>
        <v>27098.095999999998</v>
      </c>
      <c r="AD272" s="3">
        <v>6</v>
      </c>
      <c r="AF272" s="3" t="s">
        <v>2040</v>
      </c>
      <c r="AH272" s="3" t="s">
        <v>2037</v>
      </c>
    </row>
    <row r="273" spans="1:34" x14ac:dyDescent="0.2">
      <c r="A273" s="19" t="s">
        <v>2083</v>
      </c>
      <c r="B273" s="59"/>
      <c r="C273" s="60">
        <v>42118.383000000002</v>
      </c>
      <c r="D273" s="60"/>
      <c r="E273" s="3">
        <f t="shared" si="22"/>
        <v>-802.99495868910424</v>
      </c>
      <c r="F273" s="3">
        <f t="shared" si="23"/>
        <v>-803</v>
      </c>
      <c r="G273" s="3">
        <f t="shared" si="24"/>
        <v>2.9898499997216277E-3</v>
      </c>
      <c r="M273" s="3">
        <f t="shared" si="27"/>
        <v>2.9898499997216277E-3</v>
      </c>
      <c r="R273" s="4">
        <f t="shared" si="25"/>
        <v>27099.883000000002</v>
      </c>
      <c r="AD273" s="3">
        <v>10</v>
      </c>
      <c r="AF273" s="3" t="s">
        <v>2038</v>
      </c>
      <c r="AH273" s="3" t="s">
        <v>2037</v>
      </c>
    </row>
    <row r="274" spans="1:34" x14ac:dyDescent="0.2">
      <c r="A274" s="19" t="s">
        <v>2084</v>
      </c>
      <c r="B274" s="59"/>
      <c r="C274" s="60">
        <v>42140.305</v>
      </c>
      <c r="D274" s="60"/>
      <c r="E274" s="3">
        <f t="shared" si="22"/>
        <v>-766.03135937000422</v>
      </c>
      <c r="F274" s="3">
        <f t="shared" si="23"/>
        <v>-766</v>
      </c>
      <c r="G274" s="3">
        <f t="shared" si="24"/>
        <v>-1.8598299997393042E-2</v>
      </c>
      <c r="M274" s="3">
        <f t="shared" si="27"/>
        <v>-1.8598299997393042E-2</v>
      </c>
      <c r="R274" s="4">
        <f t="shared" si="25"/>
        <v>27121.805</v>
      </c>
      <c r="AD274" s="3">
        <v>9</v>
      </c>
      <c r="AF274" s="3" t="s">
        <v>2050</v>
      </c>
      <c r="AH274" s="3" t="s">
        <v>2037</v>
      </c>
    </row>
    <row r="275" spans="1:34" x14ac:dyDescent="0.2">
      <c r="A275" s="19" t="s">
        <v>2084</v>
      </c>
      <c r="B275" s="59"/>
      <c r="C275" s="60">
        <v>42150.362000000001</v>
      </c>
      <c r="D275" s="60"/>
      <c r="E275" s="3">
        <f t="shared" si="22"/>
        <v>-749.07383184732214</v>
      </c>
      <c r="F275" s="3">
        <f t="shared" si="23"/>
        <v>-749</v>
      </c>
      <c r="G275" s="3">
        <f t="shared" si="24"/>
        <v>-4.3787449998490047E-2</v>
      </c>
      <c r="M275" s="3">
        <f t="shared" si="27"/>
        <v>-4.3787449998490047E-2</v>
      </c>
      <c r="R275" s="4">
        <f t="shared" si="25"/>
        <v>27131.862000000001</v>
      </c>
      <c r="AD275" s="3">
        <v>9</v>
      </c>
      <c r="AF275" s="3" t="s">
        <v>2038</v>
      </c>
      <c r="AH275" s="3" t="s">
        <v>2037</v>
      </c>
    </row>
    <row r="276" spans="1:34" x14ac:dyDescent="0.2">
      <c r="A276" s="19" t="s">
        <v>2084</v>
      </c>
      <c r="B276" s="59"/>
      <c r="C276" s="60">
        <v>42156.322</v>
      </c>
      <c r="D276" s="60"/>
      <c r="E276" s="3">
        <f t="shared" si="22"/>
        <v>-739.02442705114402</v>
      </c>
      <c r="F276" s="3">
        <f t="shared" si="23"/>
        <v>-739</v>
      </c>
      <c r="G276" s="3">
        <f t="shared" si="24"/>
        <v>-1.4486949999991339E-2</v>
      </c>
      <c r="M276" s="3">
        <f t="shared" si="27"/>
        <v>-1.4486949999991339E-2</v>
      </c>
      <c r="R276" s="4">
        <f t="shared" si="25"/>
        <v>27137.822</v>
      </c>
      <c r="AD276" s="3">
        <v>8</v>
      </c>
      <c r="AF276" s="3" t="s">
        <v>2050</v>
      </c>
      <c r="AH276" s="3" t="s">
        <v>2037</v>
      </c>
    </row>
    <row r="277" spans="1:34" x14ac:dyDescent="0.2">
      <c r="A277" s="19" t="s">
        <v>2084</v>
      </c>
      <c r="B277" s="59"/>
      <c r="C277" s="60">
        <v>42157.514999999999</v>
      </c>
      <c r="D277" s="60"/>
      <c r="E277" s="3">
        <f t="shared" ref="E277:E340" si="28">(C277-C$7)/C$8</f>
        <v>-737.01285995016497</v>
      </c>
      <c r="F277" s="3">
        <f t="shared" ref="F277:F340" si="29">ROUND(2*E277,0)/2</f>
        <v>-737</v>
      </c>
      <c r="G277" s="3">
        <f t="shared" ref="G277:G340" si="30">C277-(C$7+C$8*F277)</f>
        <v>-7.626849997905083E-3</v>
      </c>
      <c r="M277" s="3">
        <f t="shared" si="27"/>
        <v>-7.626849997905083E-3</v>
      </c>
      <c r="R277" s="4">
        <f t="shared" ref="R277:R340" si="31">C277-15018.5</f>
        <v>27139.014999999999</v>
      </c>
      <c r="AD277" s="3">
        <v>10</v>
      </c>
      <c r="AF277" s="3" t="s">
        <v>2041</v>
      </c>
      <c r="AH277" s="3" t="s">
        <v>2037</v>
      </c>
    </row>
    <row r="278" spans="1:34" x14ac:dyDescent="0.2">
      <c r="A278" s="19" t="s">
        <v>2084</v>
      </c>
      <c r="B278" s="59"/>
      <c r="C278" s="60">
        <v>42170.57</v>
      </c>
      <c r="D278" s="60"/>
      <c r="E278" s="3">
        <f t="shared" si="28"/>
        <v>-715.00027947799583</v>
      </c>
      <c r="F278" s="3">
        <f t="shared" si="29"/>
        <v>-715</v>
      </c>
      <c r="G278" s="3">
        <f t="shared" si="30"/>
        <v>-1.6575000336160883E-4</v>
      </c>
      <c r="M278" s="3">
        <f t="shared" si="27"/>
        <v>-1.6575000336160883E-4</v>
      </c>
      <c r="R278" s="4">
        <f t="shared" si="31"/>
        <v>27152.07</v>
      </c>
      <c r="AD278" s="3">
        <v>9</v>
      </c>
      <c r="AF278" s="3" t="s">
        <v>2040</v>
      </c>
      <c r="AH278" s="3" t="s">
        <v>2037</v>
      </c>
    </row>
    <row r="279" spans="1:34" x14ac:dyDescent="0.2">
      <c r="A279" s="19" t="s">
        <v>2086</v>
      </c>
      <c r="B279" s="59"/>
      <c r="C279" s="60">
        <v>42182.430999999997</v>
      </c>
      <c r="D279" s="60"/>
      <c r="E279" s="3">
        <f t="shared" si="28"/>
        <v>-695.00095224855659</v>
      </c>
      <c r="F279" s="3">
        <f t="shared" si="29"/>
        <v>-695</v>
      </c>
      <c r="G279" s="3">
        <f t="shared" si="30"/>
        <v>-5.6475000747013837E-4</v>
      </c>
      <c r="M279" s="3">
        <f t="shared" si="27"/>
        <v>-5.6475000747013837E-4</v>
      </c>
      <c r="R279" s="4">
        <f t="shared" si="31"/>
        <v>27163.930999999997</v>
      </c>
      <c r="AD279" s="3">
        <v>10</v>
      </c>
      <c r="AF279" s="3" t="s">
        <v>2085</v>
      </c>
      <c r="AH279" s="3" t="s">
        <v>2037</v>
      </c>
    </row>
    <row r="280" spans="1:34" x14ac:dyDescent="0.2">
      <c r="A280" s="19" t="s">
        <v>2086</v>
      </c>
      <c r="B280" s="59"/>
      <c r="C280" s="60">
        <v>42214.46</v>
      </c>
      <c r="D280" s="60"/>
      <c r="E280" s="3">
        <f t="shared" si="28"/>
        <v>-640.9955183195533</v>
      </c>
      <c r="F280" s="3">
        <f t="shared" si="29"/>
        <v>-641</v>
      </c>
      <c r="G280" s="3">
        <f t="shared" si="30"/>
        <v>2.6579499972285703E-3</v>
      </c>
      <c r="M280" s="3">
        <f t="shared" si="27"/>
        <v>2.6579499972285703E-3</v>
      </c>
      <c r="R280" s="4">
        <f t="shared" si="31"/>
        <v>27195.96</v>
      </c>
      <c r="AD280" s="3">
        <v>12</v>
      </c>
      <c r="AF280" s="3" t="s">
        <v>2038</v>
      </c>
      <c r="AH280" s="3" t="s">
        <v>2037</v>
      </c>
    </row>
    <row r="281" spans="1:34" x14ac:dyDescent="0.2">
      <c r="A281" s="19" t="s">
        <v>2086</v>
      </c>
      <c r="B281" s="59"/>
      <c r="C281" s="60">
        <v>42230.461000000003</v>
      </c>
      <c r="D281" s="60"/>
      <c r="E281" s="3">
        <f t="shared" si="28"/>
        <v>-614.01556426859554</v>
      </c>
      <c r="F281" s="3">
        <f t="shared" si="29"/>
        <v>-614</v>
      </c>
      <c r="G281" s="3">
        <f t="shared" si="30"/>
        <v>-9.230700001353398E-3</v>
      </c>
      <c r="M281" s="3">
        <f t="shared" si="27"/>
        <v>-9.230700001353398E-3</v>
      </c>
      <c r="R281" s="4">
        <f t="shared" si="31"/>
        <v>27211.961000000003</v>
      </c>
      <c r="AD281" s="3">
        <v>12</v>
      </c>
      <c r="AF281" s="3" t="s">
        <v>2085</v>
      </c>
      <c r="AH281" s="3" t="s">
        <v>2037</v>
      </c>
    </row>
    <row r="282" spans="1:34" x14ac:dyDescent="0.2">
      <c r="A282" s="19" t="s">
        <v>2086</v>
      </c>
      <c r="B282" s="59"/>
      <c r="C282" s="60">
        <v>42236.398000000001</v>
      </c>
      <c r="D282" s="60"/>
      <c r="E282" s="3">
        <f t="shared" si="28"/>
        <v>-604.00494073253867</v>
      </c>
      <c r="F282" s="3">
        <f t="shared" si="29"/>
        <v>-604</v>
      </c>
      <c r="G282" s="3">
        <f t="shared" si="30"/>
        <v>-2.9301999966264702E-3</v>
      </c>
      <c r="M282" s="3">
        <f t="shared" si="27"/>
        <v>-2.9301999966264702E-3</v>
      </c>
      <c r="R282" s="4">
        <f t="shared" si="31"/>
        <v>27217.898000000001</v>
      </c>
      <c r="AD282" s="3">
        <v>16</v>
      </c>
      <c r="AF282" s="3" t="s">
        <v>2085</v>
      </c>
      <c r="AH282" s="3" t="s">
        <v>2037</v>
      </c>
    </row>
    <row r="283" spans="1:34" x14ac:dyDescent="0.2">
      <c r="A283" s="19" t="s">
        <v>2086</v>
      </c>
      <c r="B283" s="59"/>
      <c r="C283" s="60">
        <v>42246.474000000002</v>
      </c>
      <c r="D283" s="60"/>
      <c r="E283" s="3">
        <f t="shared" si="28"/>
        <v>-587.01537651671401</v>
      </c>
      <c r="F283" s="3">
        <f t="shared" si="29"/>
        <v>-587</v>
      </c>
      <c r="G283" s="3">
        <f t="shared" si="30"/>
        <v>-9.1193499974906445E-3</v>
      </c>
      <c r="M283" s="3">
        <f t="shared" si="27"/>
        <v>-9.1193499974906445E-3</v>
      </c>
      <c r="R283" s="4">
        <f t="shared" si="31"/>
        <v>27227.974000000002</v>
      </c>
      <c r="AD283" s="3">
        <v>11</v>
      </c>
      <c r="AF283" s="3" t="s">
        <v>2040</v>
      </c>
      <c r="AH283" s="3" t="s">
        <v>2037</v>
      </c>
    </row>
    <row r="284" spans="1:34" x14ac:dyDescent="0.2">
      <c r="A284" s="19" t="s">
        <v>2086</v>
      </c>
      <c r="B284" s="59"/>
      <c r="C284" s="60">
        <v>42249.447999999997</v>
      </c>
      <c r="D284" s="60"/>
      <c r="E284" s="3">
        <f t="shared" si="28"/>
        <v>-582.00079096909906</v>
      </c>
      <c r="F284" s="3">
        <f t="shared" si="29"/>
        <v>-582</v>
      </c>
      <c r="G284" s="3">
        <f t="shared" si="30"/>
        <v>-4.6910000673960894E-4</v>
      </c>
      <c r="M284" s="3">
        <f t="shared" si="27"/>
        <v>-4.6910000673960894E-4</v>
      </c>
      <c r="R284" s="4">
        <f t="shared" si="31"/>
        <v>27230.947999999997</v>
      </c>
      <c r="AD284" s="3">
        <v>13</v>
      </c>
      <c r="AF284" s="3" t="s">
        <v>2040</v>
      </c>
      <c r="AH284" s="3" t="s">
        <v>2037</v>
      </c>
    </row>
    <row r="285" spans="1:34" x14ac:dyDescent="0.2">
      <c r="A285" s="19" t="s">
        <v>2087</v>
      </c>
      <c r="B285" s="59"/>
      <c r="C285" s="60">
        <v>42262.5</v>
      </c>
      <c r="D285" s="60"/>
      <c r="E285" s="3">
        <f t="shared" si="28"/>
        <v>-559.99326892215788</v>
      </c>
      <c r="F285" s="3">
        <f t="shared" si="29"/>
        <v>-560</v>
      </c>
      <c r="G285" s="3">
        <f t="shared" si="30"/>
        <v>3.9919999981066212E-3</v>
      </c>
      <c r="M285" s="3">
        <f t="shared" si="27"/>
        <v>3.9919999981066212E-3</v>
      </c>
      <c r="R285" s="4">
        <f t="shared" si="31"/>
        <v>27244</v>
      </c>
      <c r="AD285" s="3">
        <v>10</v>
      </c>
      <c r="AF285" s="3" t="s">
        <v>2040</v>
      </c>
      <c r="AH285" s="3" t="s">
        <v>2037</v>
      </c>
    </row>
    <row r="286" spans="1:34" x14ac:dyDescent="0.2">
      <c r="A286" s="19" t="s">
        <v>2087</v>
      </c>
      <c r="B286" s="59"/>
      <c r="C286" s="60">
        <v>42272.385999999999</v>
      </c>
      <c r="D286" s="60"/>
      <c r="E286" s="3">
        <f t="shared" si="28"/>
        <v>-543.32407163775895</v>
      </c>
      <c r="F286" s="3">
        <f t="shared" si="29"/>
        <v>-543.5</v>
      </c>
      <c r="G286" s="3">
        <f t="shared" si="30"/>
        <v>0.10433782499603694</v>
      </c>
      <c r="M286" s="3">
        <f t="shared" si="27"/>
        <v>0.10433782499603694</v>
      </c>
      <c r="R286" s="4">
        <f t="shared" si="31"/>
        <v>27253.885999999999</v>
      </c>
      <c r="AD286" s="3">
        <v>7</v>
      </c>
      <c r="AF286" s="3" t="s">
        <v>2040</v>
      </c>
      <c r="AH286" s="3" t="s">
        <v>2037</v>
      </c>
    </row>
    <row r="287" spans="1:34" x14ac:dyDescent="0.2">
      <c r="A287" s="19" t="s">
        <v>2087</v>
      </c>
      <c r="B287" s="59"/>
      <c r="C287" s="60">
        <v>42275.536999999997</v>
      </c>
      <c r="D287" s="60"/>
      <c r="E287" s="3">
        <f t="shared" si="28"/>
        <v>-538.01103900139287</v>
      </c>
      <c r="F287" s="3">
        <f t="shared" si="29"/>
        <v>-538</v>
      </c>
      <c r="G287" s="3">
        <f t="shared" si="30"/>
        <v>-6.5469000037410296E-3</v>
      </c>
      <c r="M287" s="3">
        <f t="shared" si="27"/>
        <v>-6.5469000037410296E-3</v>
      </c>
      <c r="R287" s="4">
        <f t="shared" si="31"/>
        <v>27257.036999999997</v>
      </c>
      <c r="AD287" s="3">
        <v>6</v>
      </c>
      <c r="AF287" s="3" t="s">
        <v>2040</v>
      </c>
      <c r="AH287" s="3" t="s">
        <v>2037</v>
      </c>
    </row>
    <row r="288" spans="1:34" x14ac:dyDescent="0.2">
      <c r="A288" s="19" t="s">
        <v>2087</v>
      </c>
      <c r="B288" s="59"/>
      <c r="C288" s="60">
        <v>42287.408000000003</v>
      </c>
      <c r="D288" s="60"/>
      <c r="E288" s="3">
        <f t="shared" si="28"/>
        <v>-517.9948503544947</v>
      </c>
      <c r="F288" s="3">
        <f t="shared" si="29"/>
        <v>-518</v>
      </c>
      <c r="G288" s="3">
        <f t="shared" si="30"/>
        <v>3.0541000014636666E-3</v>
      </c>
      <c r="M288" s="3">
        <f t="shared" si="27"/>
        <v>3.0541000014636666E-3</v>
      </c>
      <c r="R288" s="4">
        <f t="shared" si="31"/>
        <v>27268.908000000003</v>
      </c>
      <c r="AD288" s="3">
        <v>22</v>
      </c>
      <c r="AF288" s="3" t="s">
        <v>2085</v>
      </c>
      <c r="AH288" s="3" t="s">
        <v>2037</v>
      </c>
    </row>
    <row r="289" spans="1:34" x14ac:dyDescent="0.2">
      <c r="A289" s="19" t="s">
        <v>2087</v>
      </c>
      <c r="B289" s="59"/>
      <c r="C289" s="60">
        <v>42291.563000000002</v>
      </c>
      <c r="D289" s="60"/>
      <c r="E289" s="3">
        <f t="shared" si="28"/>
        <v>-510.98893140682441</v>
      </c>
      <c r="F289" s="3">
        <f t="shared" si="29"/>
        <v>-511</v>
      </c>
      <c r="G289" s="3">
        <f t="shared" si="30"/>
        <v>6.5644499991321936E-3</v>
      </c>
      <c r="M289" s="3">
        <f t="shared" si="27"/>
        <v>6.5644499991321936E-3</v>
      </c>
      <c r="R289" s="4">
        <f t="shared" si="31"/>
        <v>27273.063000000002</v>
      </c>
      <c r="AD289" s="3">
        <v>6</v>
      </c>
      <c r="AF289" s="3" t="s">
        <v>2040</v>
      </c>
      <c r="AH289" s="3" t="s">
        <v>2037</v>
      </c>
    </row>
    <row r="290" spans="1:34" x14ac:dyDescent="0.2">
      <c r="A290" s="19" t="s">
        <v>2087</v>
      </c>
      <c r="B290" s="59"/>
      <c r="C290" s="60">
        <v>42296.292999999998</v>
      </c>
      <c r="D290" s="60"/>
      <c r="E290" s="3">
        <f t="shared" si="28"/>
        <v>-503.01348095617197</v>
      </c>
      <c r="F290" s="3">
        <f t="shared" si="29"/>
        <v>-503</v>
      </c>
      <c r="G290" s="3">
        <f t="shared" si="30"/>
        <v>-7.9951500010793097E-3</v>
      </c>
      <c r="M290" s="3">
        <f t="shared" si="27"/>
        <v>-7.9951500010793097E-3</v>
      </c>
      <c r="R290" s="4">
        <f t="shared" si="31"/>
        <v>27277.792999999998</v>
      </c>
      <c r="AD290" s="3">
        <v>5</v>
      </c>
      <c r="AF290" s="3" t="s">
        <v>2040</v>
      </c>
      <c r="AH290" s="3" t="s">
        <v>2037</v>
      </c>
    </row>
    <row r="291" spans="1:34" x14ac:dyDescent="0.2">
      <c r="A291" s="19" t="s">
        <v>2087</v>
      </c>
      <c r="B291" s="59"/>
      <c r="C291" s="60">
        <v>42296.3</v>
      </c>
      <c r="D291" s="60"/>
      <c r="E291" s="3">
        <f t="shared" si="28"/>
        <v>-503.00167796395317</v>
      </c>
      <c r="F291" s="3">
        <f t="shared" si="29"/>
        <v>-503</v>
      </c>
      <c r="G291" s="3">
        <f t="shared" si="30"/>
        <v>-9.9514999601524323E-4</v>
      </c>
      <c r="M291" s="3">
        <f t="shared" si="27"/>
        <v>-9.9514999601524323E-4</v>
      </c>
      <c r="R291" s="4">
        <f t="shared" si="31"/>
        <v>27277.800000000003</v>
      </c>
      <c r="AD291" s="3">
        <v>5</v>
      </c>
      <c r="AF291" s="3" t="s">
        <v>2041</v>
      </c>
      <c r="AH291" s="3" t="s">
        <v>2037</v>
      </c>
    </row>
    <row r="292" spans="1:34" x14ac:dyDescent="0.2">
      <c r="A292" s="19" t="s">
        <v>2087</v>
      </c>
      <c r="B292" s="59"/>
      <c r="C292" s="60">
        <v>42300.449000000001</v>
      </c>
      <c r="D292" s="60"/>
      <c r="E292" s="3">
        <f t="shared" si="28"/>
        <v>-496.00587586675096</v>
      </c>
      <c r="F292" s="3">
        <f t="shared" si="29"/>
        <v>-496</v>
      </c>
      <c r="G292" s="3">
        <f t="shared" si="30"/>
        <v>-3.484799999569077E-3</v>
      </c>
      <c r="M292" s="3">
        <f t="shared" si="27"/>
        <v>-3.484799999569077E-3</v>
      </c>
      <c r="R292" s="4">
        <f t="shared" si="31"/>
        <v>27281.949000000001</v>
      </c>
      <c r="AD292" s="3">
        <v>13</v>
      </c>
      <c r="AF292" s="3" t="s">
        <v>2085</v>
      </c>
      <c r="AH292" s="3" t="s">
        <v>2037</v>
      </c>
    </row>
    <row r="293" spans="1:34" x14ac:dyDescent="0.2">
      <c r="A293" s="19" t="s">
        <v>2087</v>
      </c>
      <c r="B293" s="59"/>
      <c r="C293" s="60">
        <v>42300.45</v>
      </c>
      <c r="D293" s="60"/>
      <c r="E293" s="3">
        <f t="shared" si="28"/>
        <v>-496.0041897250124</v>
      </c>
      <c r="F293" s="3">
        <f t="shared" si="29"/>
        <v>-496</v>
      </c>
      <c r="G293" s="3">
        <f t="shared" si="30"/>
        <v>-2.484800003003329E-3</v>
      </c>
      <c r="M293" s="3">
        <f t="shared" si="27"/>
        <v>-2.484800003003329E-3</v>
      </c>
      <c r="R293" s="4">
        <f t="shared" si="31"/>
        <v>27281.949999999997</v>
      </c>
      <c r="AD293" s="3">
        <v>14</v>
      </c>
      <c r="AF293" s="3" t="s">
        <v>2088</v>
      </c>
      <c r="AH293" s="3" t="s">
        <v>2037</v>
      </c>
    </row>
    <row r="294" spans="1:34" x14ac:dyDescent="0.2">
      <c r="A294" s="19" t="s">
        <v>2090</v>
      </c>
      <c r="B294" s="59"/>
      <c r="C294" s="60">
        <v>42300.462</v>
      </c>
      <c r="D294" s="60"/>
      <c r="E294" s="3">
        <f t="shared" si="28"/>
        <v>-495.98395602407641</v>
      </c>
      <c r="F294" s="3">
        <f t="shared" si="29"/>
        <v>-496</v>
      </c>
      <c r="G294" s="3">
        <f t="shared" si="30"/>
        <v>9.5151999994413927E-3</v>
      </c>
      <c r="M294" s="3">
        <f t="shared" si="27"/>
        <v>9.5151999994413927E-3</v>
      </c>
      <c r="R294" s="4">
        <f t="shared" si="31"/>
        <v>27281.962</v>
      </c>
      <c r="AD294" s="3">
        <v>15</v>
      </c>
      <c r="AF294" s="3" t="s">
        <v>2089</v>
      </c>
      <c r="AH294" s="3" t="s">
        <v>2037</v>
      </c>
    </row>
    <row r="295" spans="1:34" x14ac:dyDescent="0.2">
      <c r="A295" s="19" t="s">
        <v>2090</v>
      </c>
      <c r="B295" s="59"/>
      <c r="C295" s="60">
        <v>42309.351999999999</v>
      </c>
      <c r="D295" s="60"/>
      <c r="E295" s="3">
        <f t="shared" si="28"/>
        <v>-480.99415591702422</v>
      </c>
      <c r="F295" s="3">
        <f t="shared" si="29"/>
        <v>-481</v>
      </c>
      <c r="G295" s="3">
        <f t="shared" si="30"/>
        <v>3.4659500015550293E-3</v>
      </c>
      <c r="M295" s="3">
        <f t="shared" si="27"/>
        <v>3.4659500015550293E-3</v>
      </c>
      <c r="R295" s="4">
        <f t="shared" si="31"/>
        <v>27290.851999999999</v>
      </c>
      <c r="AD295" s="3">
        <v>9</v>
      </c>
      <c r="AF295" s="3" t="s">
        <v>2089</v>
      </c>
      <c r="AH295" s="3" t="s">
        <v>2037</v>
      </c>
    </row>
    <row r="296" spans="1:34" x14ac:dyDescent="0.2">
      <c r="A296" s="19" t="s">
        <v>2087</v>
      </c>
      <c r="B296" s="59"/>
      <c r="C296" s="60">
        <v>42312.313999999998</v>
      </c>
      <c r="D296" s="60"/>
      <c r="E296" s="3">
        <f t="shared" si="28"/>
        <v>-475.99980407033308</v>
      </c>
      <c r="F296" s="3">
        <f t="shared" si="29"/>
        <v>-476</v>
      </c>
      <c r="G296" s="3">
        <f t="shared" si="30"/>
        <v>1.1619999713730067E-4</v>
      </c>
      <c r="M296" s="3">
        <f t="shared" si="27"/>
        <v>1.1619999713730067E-4</v>
      </c>
      <c r="R296" s="4">
        <f t="shared" si="31"/>
        <v>27293.813999999998</v>
      </c>
      <c r="AD296" s="3">
        <v>7</v>
      </c>
      <c r="AF296" s="3" t="s">
        <v>2040</v>
      </c>
      <c r="AH296" s="3" t="s">
        <v>2037</v>
      </c>
    </row>
    <row r="297" spans="1:34" x14ac:dyDescent="0.2">
      <c r="A297" s="19" t="s">
        <v>2087</v>
      </c>
      <c r="B297" s="59"/>
      <c r="C297" s="60">
        <v>42314.678</v>
      </c>
      <c r="D297" s="60"/>
      <c r="E297" s="3">
        <f t="shared" si="28"/>
        <v>-472.01376498674534</v>
      </c>
      <c r="F297" s="3">
        <f t="shared" si="29"/>
        <v>-472</v>
      </c>
      <c r="G297" s="3">
        <f t="shared" si="30"/>
        <v>-8.1636000031721778E-3</v>
      </c>
      <c r="M297" s="3">
        <f t="shared" si="27"/>
        <v>-8.1636000031721778E-3</v>
      </c>
      <c r="R297" s="4">
        <f t="shared" si="31"/>
        <v>27296.178</v>
      </c>
      <c r="AD297" s="3">
        <v>9</v>
      </c>
      <c r="AF297" s="3" t="s">
        <v>2040</v>
      </c>
      <c r="AH297" s="3" t="s">
        <v>2037</v>
      </c>
    </row>
    <row r="298" spans="1:34" x14ac:dyDescent="0.2">
      <c r="A298" s="19" t="s">
        <v>2235</v>
      </c>
      <c r="B298" s="59"/>
      <c r="C298" s="60">
        <v>42366.281000000003</v>
      </c>
      <c r="D298" s="60"/>
      <c r="E298" s="3">
        <f t="shared" si="28"/>
        <v>-385.00379255431511</v>
      </c>
      <c r="F298" s="3">
        <f t="shared" si="29"/>
        <v>-385</v>
      </c>
      <c r="G298" s="3">
        <f t="shared" si="30"/>
        <v>-2.2492499992949888E-3</v>
      </c>
      <c r="L298" s="3">
        <f>G298</f>
        <v>-2.2492499992949888E-3</v>
      </c>
      <c r="R298" s="4">
        <f t="shared" si="31"/>
        <v>27347.781000000003</v>
      </c>
    </row>
    <row r="299" spans="1:34" x14ac:dyDescent="0.2">
      <c r="A299" s="19" t="s">
        <v>2090</v>
      </c>
      <c r="B299" s="59"/>
      <c r="C299" s="60">
        <v>42385.256000000001</v>
      </c>
      <c r="D299" s="60"/>
      <c r="E299" s="3">
        <f t="shared" si="28"/>
        <v>-353.0092529557424</v>
      </c>
      <c r="F299" s="3">
        <f t="shared" si="29"/>
        <v>-353</v>
      </c>
      <c r="G299" s="3">
        <f t="shared" si="30"/>
        <v>-5.4876499998499639E-3</v>
      </c>
      <c r="M299" s="3">
        <f t="shared" ref="M299:M317" si="32">G299</f>
        <v>-5.4876499998499639E-3</v>
      </c>
      <c r="R299" s="4">
        <f t="shared" si="31"/>
        <v>27366.756000000001</v>
      </c>
      <c r="AD299" s="3">
        <v>8</v>
      </c>
      <c r="AF299" s="3" t="s">
        <v>2050</v>
      </c>
      <c r="AH299" s="3" t="s">
        <v>2037</v>
      </c>
    </row>
    <row r="300" spans="1:34" x14ac:dyDescent="0.2">
      <c r="A300" s="19" t="s">
        <v>2090</v>
      </c>
      <c r="B300" s="59"/>
      <c r="C300" s="60">
        <v>42385.271999999997</v>
      </c>
      <c r="D300" s="60"/>
      <c r="E300" s="3">
        <f t="shared" si="28"/>
        <v>-352.98227468783995</v>
      </c>
      <c r="F300" s="3">
        <f t="shared" si="29"/>
        <v>-353</v>
      </c>
      <c r="G300" s="3">
        <f t="shared" si="30"/>
        <v>1.0512349996133707E-2</v>
      </c>
      <c r="M300" s="3">
        <f t="shared" si="32"/>
        <v>1.0512349996133707E-2</v>
      </c>
      <c r="R300" s="4">
        <f t="shared" si="31"/>
        <v>27366.771999999997</v>
      </c>
      <c r="AD300" s="3">
        <v>4</v>
      </c>
      <c r="AF300" s="3" t="s">
        <v>2040</v>
      </c>
      <c r="AH300" s="3" t="s">
        <v>2037</v>
      </c>
    </row>
    <row r="301" spans="1:34" x14ac:dyDescent="0.2">
      <c r="A301" s="19" t="s">
        <v>2090</v>
      </c>
      <c r="B301" s="59"/>
      <c r="C301" s="60">
        <v>42389.415000000001</v>
      </c>
      <c r="D301" s="60"/>
      <c r="E301" s="3">
        <f t="shared" si="28"/>
        <v>-345.99658944109348</v>
      </c>
      <c r="F301" s="3">
        <f t="shared" si="29"/>
        <v>-346</v>
      </c>
      <c r="G301" s="3">
        <f t="shared" si="30"/>
        <v>2.0226999986334704E-3</v>
      </c>
      <c r="M301" s="3">
        <f t="shared" si="32"/>
        <v>2.0226999986334704E-3</v>
      </c>
      <c r="R301" s="4">
        <f t="shared" si="31"/>
        <v>27370.915000000001</v>
      </c>
      <c r="AD301" s="3">
        <v>7</v>
      </c>
      <c r="AF301" s="3" t="s">
        <v>2040</v>
      </c>
      <c r="AH301" s="3" t="s">
        <v>2037</v>
      </c>
    </row>
    <row r="302" spans="1:34" x14ac:dyDescent="0.2">
      <c r="A302" s="19" t="s">
        <v>2090</v>
      </c>
      <c r="B302" s="59"/>
      <c r="C302" s="60">
        <v>42390.597000000002</v>
      </c>
      <c r="D302" s="60"/>
      <c r="E302" s="3">
        <f t="shared" si="28"/>
        <v>-344.00356989929963</v>
      </c>
      <c r="F302" s="3">
        <f t="shared" si="29"/>
        <v>-344</v>
      </c>
      <c r="G302" s="3">
        <f t="shared" si="30"/>
        <v>-2.1171999978832901E-3</v>
      </c>
      <c r="M302" s="3">
        <f t="shared" si="32"/>
        <v>-2.1171999978832901E-3</v>
      </c>
      <c r="R302" s="4">
        <f t="shared" si="31"/>
        <v>27372.097000000002</v>
      </c>
      <c r="AD302" s="3">
        <v>7</v>
      </c>
      <c r="AF302" s="3" t="s">
        <v>2040</v>
      </c>
      <c r="AH302" s="3" t="s">
        <v>2037</v>
      </c>
    </row>
    <row r="303" spans="1:34" x14ac:dyDescent="0.2">
      <c r="A303" s="19" t="s">
        <v>2090</v>
      </c>
      <c r="B303" s="59"/>
      <c r="C303" s="60">
        <v>42392.383000000002</v>
      </c>
      <c r="D303" s="60"/>
      <c r="E303" s="3">
        <f t="shared" si="28"/>
        <v>-340.99212074393432</v>
      </c>
      <c r="F303" s="3">
        <f t="shared" si="29"/>
        <v>-341</v>
      </c>
      <c r="G303" s="3">
        <f t="shared" si="30"/>
        <v>4.6729500027140602E-3</v>
      </c>
      <c r="M303" s="3">
        <f t="shared" si="32"/>
        <v>4.6729500027140602E-3</v>
      </c>
      <c r="R303" s="4">
        <f t="shared" si="31"/>
        <v>27373.883000000002</v>
      </c>
      <c r="AD303" s="3">
        <v>4</v>
      </c>
      <c r="AF303" s="3" t="s">
        <v>2085</v>
      </c>
      <c r="AH303" s="3" t="s">
        <v>2037</v>
      </c>
    </row>
    <row r="304" spans="1:34" x14ac:dyDescent="0.2">
      <c r="A304" s="19" t="s">
        <v>2090</v>
      </c>
      <c r="B304" s="59"/>
      <c r="C304" s="60">
        <v>42395.345999999998</v>
      </c>
      <c r="D304" s="60"/>
      <c r="E304" s="3">
        <f t="shared" si="28"/>
        <v>-335.99608275550457</v>
      </c>
      <c r="F304" s="3">
        <f t="shared" si="29"/>
        <v>-336</v>
      </c>
      <c r="G304" s="3">
        <f t="shared" si="30"/>
        <v>2.3231999948620796E-3</v>
      </c>
      <c r="M304" s="3">
        <f t="shared" si="32"/>
        <v>2.3231999948620796E-3</v>
      </c>
      <c r="R304" s="4">
        <f t="shared" si="31"/>
        <v>27376.845999999998</v>
      </c>
      <c r="AD304" s="3">
        <v>5</v>
      </c>
      <c r="AF304" s="3" t="s">
        <v>2040</v>
      </c>
      <c r="AH304" s="3" t="s">
        <v>2037</v>
      </c>
    </row>
    <row r="305" spans="1:34" x14ac:dyDescent="0.2">
      <c r="A305" s="19" t="s">
        <v>2090</v>
      </c>
      <c r="B305" s="59"/>
      <c r="C305" s="60">
        <v>42395.349000000002</v>
      </c>
      <c r="D305" s="60"/>
      <c r="E305" s="3">
        <f t="shared" si="28"/>
        <v>-335.99102433026445</v>
      </c>
      <c r="F305" s="3">
        <f t="shared" si="29"/>
        <v>-336</v>
      </c>
      <c r="G305" s="3">
        <f t="shared" si="30"/>
        <v>5.3231999991112389E-3</v>
      </c>
      <c r="M305" s="3">
        <f t="shared" si="32"/>
        <v>5.3231999991112389E-3</v>
      </c>
      <c r="R305" s="4">
        <f t="shared" si="31"/>
        <v>27376.849000000002</v>
      </c>
      <c r="AD305" s="3">
        <v>12</v>
      </c>
      <c r="AF305" s="3" t="s">
        <v>2085</v>
      </c>
      <c r="AH305" s="3" t="s">
        <v>2037</v>
      </c>
    </row>
    <row r="306" spans="1:34" x14ac:dyDescent="0.2">
      <c r="A306" s="19" t="s">
        <v>2091</v>
      </c>
      <c r="B306" s="59"/>
      <c r="C306" s="60">
        <v>42414.324000000001</v>
      </c>
      <c r="D306" s="60"/>
      <c r="E306" s="3">
        <f t="shared" si="28"/>
        <v>-303.99648473169174</v>
      </c>
      <c r="F306" s="3">
        <f t="shared" si="29"/>
        <v>-304</v>
      </c>
      <c r="G306" s="3">
        <f t="shared" si="30"/>
        <v>2.0847999985562637E-3</v>
      </c>
      <c r="M306" s="3">
        <f t="shared" si="32"/>
        <v>2.0847999985562637E-3</v>
      </c>
      <c r="R306" s="4">
        <f t="shared" si="31"/>
        <v>27395.824000000001</v>
      </c>
      <c r="AD306" s="3">
        <v>9</v>
      </c>
      <c r="AF306" s="3" t="s">
        <v>2041</v>
      </c>
      <c r="AH306" s="3" t="s">
        <v>2037</v>
      </c>
    </row>
    <row r="307" spans="1:34" x14ac:dyDescent="0.2">
      <c r="A307" s="19" t="s">
        <v>2091</v>
      </c>
      <c r="B307" s="59"/>
      <c r="C307" s="60">
        <v>42417.29</v>
      </c>
      <c r="D307" s="60"/>
      <c r="E307" s="3">
        <f t="shared" si="28"/>
        <v>-298.99538831802192</v>
      </c>
      <c r="F307" s="3">
        <f t="shared" si="29"/>
        <v>-299</v>
      </c>
      <c r="G307" s="3">
        <f t="shared" si="30"/>
        <v>2.7350500022294E-3</v>
      </c>
      <c r="M307" s="3">
        <f t="shared" si="32"/>
        <v>2.7350500022294E-3</v>
      </c>
      <c r="R307" s="4">
        <f t="shared" si="31"/>
        <v>27398.79</v>
      </c>
      <c r="AD307" s="3">
        <v>7</v>
      </c>
      <c r="AF307" s="3" t="s">
        <v>2041</v>
      </c>
      <c r="AH307" s="3" t="s">
        <v>2037</v>
      </c>
    </row>
    <row r="308" spans="1:34" x14ac:dyDescent="0.2">
      <c r="A308" s="19" t="s">
        <v>2091</v>
      </c>
      <c r="B308" s="59"/>
      <c r="C308" s="60">
        <v>42423.233</v>
      </c>
      <c r="D308" s="60"/>
      <c r="E308" s="3">
        <f t="shared" si="28"/>
        <v>-288.97464793149697</v>
      </c>
      <c r="F308" s="3">
        <f t="shared" si="29"/>
        <v>-289</v>
      </c>
      <c r="G308" s="3">
        <f t="shared" si="30"/>
        <v>1.5035550000902731E-2</v>
      </c>
      <c r="M308" s="3">
        <f t="shared" si="32"/>
        <v>1.5035550000902731E-2</v>
      </c>
      <c r="R308" s="4">
        <f t="shared" si="31"/>
        <v>27404.733</v>
      </c>
      <c r="AD308" s="3">
        <v>6</v>
      </c>
      <c r="AF308" s="3" t="s">
        <v>2040</v>
      </c>
      <c r="AH308" s="3" t="s">
        <v>2037</v>
      </c>
    </row>
    <row r="309" spans="1:34" x14ac:dyDescent="0.2">
      <c r="A309" s="19" t="s">
        <v>2091</v>
      </c>
      <c r="B309" s="59"/>
      <c r="C309" s="60">
        <v>42433.298999999999</v>
      </c>
      <c r="D309" s="60"/>
      <c r="E309" s="3">
        <f t="shared" si="28"/>
        <v>-272.00194513311902</v>
      </c>
      <c r="F309" s="3">
        <f t="shared" si="29"/>
        <v>-272</v>
      </c>
      <c r="G309" s="3">
        <f t="shared" si="30"/>
        <v>-1.1536000019987114E-3</v>
      </c>
      <c r="M309" s="3">
        <f t="shared" si="32"/>
        <v>-1.1536000019987114E-3</v>
      </c>
      <c r="R309" s="4">
        <f t="shared" si="31"/>
        <v>27414.798999999999</v>
      </c>
      <c r="AD309" s="3">
        <v>10</v>
      </c>
      <c r="AF309" s="3" t="s">
        <v>2040</v>
      </c>
      <c r="AH309" s="3" t="s">
        <v>2037</v>
      </c>
    </row>
    <row r="310" spans="1:34" x14ac:dyDescent="0.2">
      <c r="A310" s="19" t="s">
        <v>2092</v>
      </c>
      <c r="B310" s="59"/>
      <c r="C310" s="60">
        <v>42452.269</v>
      </c>
      <c r="D310" s="60"/>
      <c r="E310" s="3">
        <f t="shared" si="28"/>
        <v>-240.01583624326349</v>
      </c>
      <c r="F310" s="3">
        <f t="shared" si="29"/>
        <v>-240</v>
      </c>
      <c r="G310" s="3">
        <f t="shared" si="30"/>
        <v>-9.3919999999343418E-3</v>
      </c>
      <c r="M310" s="3">
        <f t="shared" si="32"/>
        <v>-9.3919999999343418E-3</v>
      </c>
      <c r="R310" s="4">
        <f t="shared" si="31"/>
        <v>27433.769</v>
      </c>
      <c r="AD310" s="3">
        <v>9</v>
      </c>
      <c r="AF310" s="3" t="s">
        <v>2050</v>
      </c>
      <c r="AH310" s="3" t="s">
        <v>2037</v>
      </c>
    </row>
    <row r="311" spans="1:34" x14ac:dyDescent="0.2">
      <c r="A311" s="19" t="s">
        <v>2092</v>
      </c>
      <c r="B311" s="59"/>
      <c r="C311" s="60">
        <v>42452.271000000001</v>
      </c>
      <c r="D311" s="60"/>
      <c r="E311" s="3">
        <f t="shared" si="28"/>
        <v>-240.01246395977415</v>
      </c>
      <c r="F311" s="3">
        <f t="shared" si="29"/>
        <v>-240</v>
      </c>
      <c r="G311" s="3">
        <f t="shared" si="30"/>
        <v>-7.3919999995268881E-3</v>
      </c>
      <c r="M311" s="3">
        <f t="shared" si="32"/>
        <v>-7.3919999995268881E-3</v>
      </c>
      <c r="R311" s="4">
        <f t="shared" si="31"/>
        <v>27433.771000000001</v>
      </c>
      <c r="AD311" s="3">
        <v>5</v>
      </c>
      <c r="AF311" s="3" t="s">
        <v>2041</v>
      </c>
      <c r="AH311" s="3" t="s">
        <v>2037</v>
      </c>
    </row>
    <row r="312" spans="1:34" x14ac:dyDescent="0.2">
      <c r="A312" s="19" t="s">
        <v>2092</v>
      </c>
      <c r="B312" s="59"/>
      <c r="C312" s="60">
        <v>42452.275999999998</v>
      </c>
      <c r="D312" s="60"/>
      <c r="E312" s="3">
        <f t="shared" si="28"/>
        <v>-240.00403325105694</v>
      </c>
      <c r="F312" s="3">
        <f t="shared" si="29"/>
        <v>-240</v>
      </c>
      <c r="G312" s="3">
        <f t="shared" si="30"/>
        <v>-2.3920000021462329E-3</v>
      </c>
      <c r="M312" s="3">
        <f t="shared" si="32"/>
        <v>-2.3920000021462329E-3</v>
      </c>
      <c r="R312" s="4">
        <f t="shared" si="31"/>
        <v>27433.775999999998</v>
      </c>
      <c r="AD312" s="3">
        <v>13</v>
      </c>
      <c r="AF312" s="3" t="s">
        <v>2085</v>
      </c>
      <c r="AH312" s="3" t="s">
        <v>2037</v>
      </c>
    </row>
    <row r="313" spans="1:34" x14ac:dyDescent="0.2">
      <c r="A313" s="19" t="s">
        <v>2092</v>
      </c>
      <c r="B313" s="59"/>
      <c r="C313" s="60">
        <v>42465.313999999998</v>
      </c>
      <c r="D313" s="60"/>
      <c r="E313" s="3">
        <f t="shared" si="28"/>
        <v>-218.02011718854109</v>
      </c>
      <c r="F313" s="3">
        <f t="shared" si="29"/>
        <v>-218</v>
      </c>
      <c r="G313" s="3">
        <f t="shared" si="30"/>
        <v>-1.1930900000152178E-2</v>
      </c>
      <c r="M313" s="3">
        <f t="shared" si="32"/>
        <v>-1.1930900000152178E-2</v>
      </c>
      <c r="R313" s="4">
        <f t="shared" si="31"/>
        <v>27446.813999999998</v>
      </c>
      <c r="AD313" s="3">
        <v>12</v>
      </c>
      <c r="AF313" s="3" t="s">
        <v>2040</v>
      </c>
      <c r="AH313" s="3" t="s">
        <v>2037</v>
      </c>
    </row>
    <row r="314" spans="1:34" x14ac:dyDescent="0.2">
      <c r="A314" s="19" t="s">
        <v>2092</v>
      </c>
      <c r="B314" s="59"/>
      <c r="C314" s="60">
        <v>42465.328000000001</v>
      </c>
      <c r="D314" s="60"/>
      <c r="E314" s="3">
        <f t="shared" si="28"/>
        <v>-217.99651120411573</v>
      </c>
      <c r="F314" s="3">
        <f t="shared" si="29"/>
        <v>-218</v>
      </c>
      <c r="G314" s="3">
        <f t="shared" si="30"/>
        <v>2.0691000026999973E-3</v>
      </c>
      <c r="M314" s="3">
        <f t="shared" si="32"/>
        <v>2.0691000026999973E-3</v>
      </c>
      <c r="R314" s="4">
        <f t="shared" si="31"/>
        <v>27446.828000000001</v>
      </c>
      <c r="AD314" s="3">
        <v>7</v>
      </c>
      <c r="AF314" s="3" t="s">
        <v>2050</v>
      </c>
      <c r="AH314" s="3" t="s">
        <v>2037</v>
      </c>
    </row>
    <row r="315" spans="1:34" x14ac:dyDescent="0.2">
      <c r="A315" s="19" t="s">
        <v>2092</v>
      </c>
      <c r="B315" s="59"/>
      <c r="C315" s="60">
        <v>42468.294000000002</v>
      </c>
      <c r="D315" s="60"/>
      <c r="E315" s="3">
        <f t="shared" si="28"/>
        <v>-212.99541479044589</v>
      </c>
      <c r="F315" s="3">
        <f t="shared" si="29"/>
        <v>-213</v>
      </c>
      <c r="G315" s="3">
        <f t="shared" si="30"/>
        <v>2.7193499990971759E-3</v>
      </c>
      <c r="M315" s="3">
        <f t="shared" si="32"/>
        <v>2.7193499990971759E-3</v>
      </c>
      <c r="R315" s="4">
        <f t="shared" si="31"/>
        <v>27449.794000000002</v>
      </c>
      <c r="AD315" s="3">
        <v>7</v>
      </c>
      <c r="AF315" s="3" t="s">
        <v>2040</v>
      </c>
      <c r="AH315" s="3" t="s">
        <v>2037</v>
      </c>
    </row>
    <row r="316" spans="1:34" x14ac:dyDescent="0.2">
      <c r="A316" s="19" t="s">
        <v>2092</v>
      </c>
      <c r="B316" s="59"/>
      <c r="C316" s="60">
        <v>42469.476999999999</v>
      </c>
      <c r="D316" s="60"/>
      <c r="E316" s="3">
        <f t="shared" si="28"/>
        <v>-211.00070910691352</v>
      </c>
      <c r="F316" s="3">
        <f t="shared" si="29"/>
        <v>-211</v>
      </c>
      <c r="G316" s="3">
        <f t="shared" si="30"/>
        <v>-4.2055000085383654E-4</v>
      </c>
      <c r="M316" s="3">
        <f t="shared" si="32"/>
        <v>-4.2055000085383654E-4</v>
      </c>
      <c r="R316" s="4">
        <f t="shared" si="31"/>
        <v>27450.976999999999</v>
      </c>
      <c r="AD316" s="3">
        <v>7</v>
      </c>
      <c r="AF316" s="3" t="s">
        <v>2040</v>
      </c>
      <c r="AH316" s="3" t="s">
        <v>2037</v>
      </c>
    </row>
    <row r="317" spans="1:34" x14ac:dyDescent="0.2">
      <c r="A317" s="19" t="s">
        <v>2092</v>
      </c>
      <c r="B317" s="59"/>
      <c r="C317" s="60">
        <v>42469.487000000001</v>
      </c>
      <c r="D317" s="60"/>
      <c r="E317" s="3">
        <f t="shared" si="28"/>
        <v>-210.98384768946684</v>
      </c>
      <c r="F317" s="3">
        <f t="shared" si="29"/>
        <v>-211</v>
      </c>
      <c r="G317" s="3">
        <f t="shared" si="30"/>
        <v>9.5794500011834316E-3</v>
      </c>
      <c r="M317" s="3">
        <f t="shared" si="32"/>
        <v>9.5794500011834316E-3</v>
      </c>
      <c r="R317" s="4">
        <f t="shared" si="31"/>
        <v>27450.987000000001</v>
      </c>
      <c r="AD317" s="3">
        <v>14</v>
      </c>
      <c r="AF317" s="3" t="s">
        <v>2085</v>
      </c>
      <c r="AH317" s="3" t="s">
        <v>2037</v>
      </c>
    </row>
    <row r="318" spans="1:34" x14ac:dyDescent="0.2">
      <c r="A318" s="19" t="s">
        <v>2236</v>
      </c>
      <c r="B318" s="59"/>
      <c r="C318" s="60">
        <v>42517.514199999998</v>
      </c>
      <c r="D318" s="60"/>
      <c r="E318" s="3">
        <f t="shared" si="28"/>
        <v>-130.00318090640556</v>
      </c>
      <c r="F318" s="3">
        <f t="shared" si="29"/>
        <v>-130</v>
      </c>
      <c r="G318" s="3">
        <f t="shared" si="30"/>
        <v>-1.8865000020014122E-3</v>
      </c>
      <c r="L318" s="3">
        <f>G318</f>
        <v>-1.8865000020014122E-3</v>
      </c>
      <c r="R318" s="4">
        <f t="shared" si="31"/>
        <v>27499.014199999998</v>
      </c>
    </row>
    <row r="319" spans="1:34" x14ac:dyDescent="0.2">
      <c r="A319" s="19" t="s">
        <v>2093</v>
      </c>
      <c r="B319" s="59"/>
      <c r="C319" s="60">
        <v>42526.408000000003</v>
      </c>
      <c r="D319" s="60"/>
      <c r="E319" s="3">
        <f t="shared" si="28"/>
        <v>-115.00697346071507</v>
      </c>
      <c r="F319" s="3">
        <f t="shared" si="29"/>
        <v>-115</v>
      </c>
      <c r="G319" s="3">
        <f t="shared" si="30"/>
        <v>-4.1357499940204434E-3</v>
      </c>
      <c r="M319" s="3">
        <f t="shared" ref="M319:M325" si="33">G319</f>
        <v>-4.1357499940204434E-3</v>
      </c>
      <c r="R319" s="4">
        <f t="shared" si="31"/>
        <v>27507.908000000003</v>
      </c>
      <c r="AD319" s="3">
        <v>11</v>
      </c>
      <c r="AF319" s="3" t="s">
        <v>2038</v>
      </c>
      <c r="AH319" s="3" t="s">
        <v>2037</v>
      </c>
    </row>
    <row r="320" spans="1:34" x14ac:dyDescent="0.2">
      <c r="A320" s="19" t="s">
        <v>2093</v>
      </c>
      <c r="B320" s="59"/>
      <c r="C320" s="60">
        <v>42529.368000000002</v>
      </c>
      <c r="D320" s="60"/>
      <c r="E320" s="3">
        <f t="shared" si="28"/>
        <v>-110.01599389751324</v>
      </c>
      <c r="F320" s="3">
        <f t="shared" si="29"/>
        <v>-110</v>
      </c>
      <c r="G320" s="3">
        <f t="shared" si="30"/>
        <v>-9.4854999988456257E-3</v>
      </c>
      <c r="M320" s="3">
        <f t="shared" si="33"/>
        <v>-9.4854999988456257E-3</v>
      </c>
      <c r="R320" s="4">
        <f t="shared" si="31"/>
        <v>27510.868000000002</v>
      </c>
      <c r="AD320" s="3">
        <v>6</v>
      </c>
      <c r="AF320" s="3" t="s">
        <v>2050</v>
      </c>
      <c r="AH320" s="3" t="s">
        <v>2037</v>
      </c>
    </row>
    <row r="321" spans="1:34" x14ac:dyDescent="0.2">
      <c r="A321" s="19" t="s">
        <v>2093</v>
      </c>
      <c r="B321" s="59"/>
      <c r="C321" s="60">
        <v>42529.374000000003</v>
      </c>
      <c r="D321" s="60"/>
      <c r="E321" s="3">
        <f t="shared" si="28"/>
        <v>-110.00587704704523</v>
      </c>
      <c r="F321" s="3">
        <f t="shared" si="29"/>
        <v>-110</v>
      </c>
      <c r="G321" s="3">
        <f t="shared" si="30"/>
        <v>-3.4854999976232648E-3</v>
      </c>
      <c r="M321" s="3">
        <f t="shared" si="33"/>
        <v>-3.4854999976232648E-3</v>
      </c>
      <c r="R321" s="4">
        <f t="shared" si="31"/>
        <v>27510.874000000003</v>
      </c>
      <c r="AD321" s="3">
        <v>10</v>
      </c>
      <c r="AF321" s="3" t="s">
        <v>2040</v>
      </c>
      <c r="AH321" s="3" t="s">
        <v>2037</v>
      </c>
    </row>
    <row r="322" spans="1:34" x14ac:dyDescent="0.2">
      <c r="A322" s="19" t="s">
        <v>2093</v>
      </c>
      <c r="B322" s="59"/>
      <c r="C322" s="60">
        <v>42529.377</v>
      </c>
      <c r="D322" s="60"/>
      <c r="E322" s="3">
        <f t="shared" si="28"/>
        <v>-110.00081862181736</v>
      </c>
      <c r="F322" s="3">
        <f t="shared" si="29"/>
        <v>-110</v>
      </c>
      <c r="G322" s="3">
        <f t="shared" si="30"/>
        <v>-4.8550000065006316E-4</v>
      </c>
      <c r="M322" s="3">
        <f t="shared" si="33"/>
        <v>-4.8550000065006316E-4</v>
      </c>
      <c r="R322" s="4">
        <f t="shared" si="31"/>
        <v>27510.877</v>
      </c>
      <c r="AD322" s="3">
        <v>9</v>
      </c>
      <c r="AF322" s="3" t="s">
        <v>2038</v>
      </c>
      <c r="AH322" s="3" t="s">
        <v>2037</v>
      </c>
    </row>
    <row r="323" spans="1:34" x14ac:dyDescent="0.2">
      <c r="A323" s="19" t="s">
        <v>2093</v>
      </c>
      <c r="B323" s="59"/>
      <c r="C323" s="60">
        <v>42529.389000000003</v>
      </c>
      <c r="D323" s="60"/>
      <c r="E323" s="3">
        <f t="shared" si="28"/>
        <v>-109.98058492088133</v>
      </c>
      <c r="F323" s="3">
        <f t="shared" si="29"/>
        <v>-110</v>
      </c>
      <c r="G323" s="3">
        <f t="shared" si="30"/>
        <v>1.1514500001794659E-2</v>
      </c>
      <c r="M323" s="3">
        <f t="shared" si="33"/>
        <v>1.1514500001794659E-2</v>
      </c>
      <c r="R323" s="4">
        <f t="shared" si="31"/>
        <v>27510.889000000003</v>
      </c>
      <c r="AD323" s="3">
        <v>13</v>
      </c>
      <c r="AF323" s="3" t="s">
        <v>2089</v>
      </c>
      <c r="AH323" s="3" t="s">
        <v>2037</v>
      </c>
    </row>
    <row r="324" spans="1:34" x14ac:dyDescent="0.2">
      <c r="A324" s="19" t="s">
        <v>2093</v>
      </c>
      <c r="B324" s="59"/>
      <c r="C324" s="60">
        <v>42532.33</v>
      </c>
      <c r="D324" s="60"/>
      <c r="E324" s="3">
        <f t="shared" si="28"/>
        <v>-105.02164205082208</v>
      </c>
      <c r="F324" s="3">
        <f t="shared" si="29"/>
        <v>-105</v>
      </c>
      <c r="G324" s="3">
        <f t="shared" si="30"/>
        <v>-1.2835249995987397E-2</v>
      </c>
      <c r="M324" s="3">
        <f t="shared" si="33"/>
        <v>-1.2835249995987397E-2</v>
      </c>
      <c r="R324" s="4">
        <f t="shared" si="31"/>
        <v>27513.83</v>
      </c>
      <c r="AD324" s="3">
        <v>7</v>
      </c>
      <c r="AF324" s="3" t="s">
        <v>2050</v>
      </c>
      <c r="AH324" s="3" t="s">
        <v>2037</v>
      </c>
    </row>
    <row r="325" spans="1:34" x14ac:dyDescent="0.2">
      <c r="A325" s="19" t="s">
        <v>2093</v>
      </c>
      <c r="B325" s="59"/>
      <c r="C325" s="60">
        <v>42542.421999999999</v>
      </c>
      <c r="D325" s="60"/>
      <c r="E325" s="3">
        <f t="shared" si="28"/>
        <v>-88.005099567094973</v>
      </c>
      <c r="F325" s="3">
        <f t="shared" si="29"/>
        <v>-88</v>
      </c>
      <c r="G325" s="3">
        <f t="shared" si="30"/>
        <v>-3.0244000008678995E-3</v>
      </c>
      <c r="M325" s="3">
        <f t="shared" si="33"/>
        <v>-3.0244000008678995E-3</v>
      </c>
      <c r="R325" s="4">
        <f t="shared" si="31"/>
        <v>27523.921999999999</v>
      </c>
      <c r="AD325" s="3">
        <v>6</v>
      </c>
      <c r="AF325" s="3" t="s">
        <v>2040</v>
      </c>
      <c r="AH325" s="3" t="s">
        <v>2037</v>
      </c>
    </row>
    <row r="326" spans="1:34" x14ac:dyDescent="0.2">
      <c r="A326" s="67" t="s">
        <v>2236</v>
      </c>
      <c r="B326" s="72" t="s">
        <v>2245</v>
      </c>
      <c r="C326" s="67">
        <v>42545.389499999997</v>
      </c>
      <c r="D326" s="67" t="s">
        <v>2329</v>
      </c>
      <c r="E326" s="3">
        <f t="shared" si="28"/>
        <v>-83.001473940811195</v>
      </c>
      <c r="F326" s="3">
        <f t="shared" si="29"/>
        <v>-83</v>
      </c>
      <c r="G326" s="3">
        <f t="shared" si="30"/>
        <v>-8.7415000598412007E-4</v>
      </c>
      <c r="K326" s="3">
        <f>G326</f>
        <v>-8.7415000598412007E-4</v>
      </c>
      <c r="P326" s="3">
        <f ca="1">+C$11+C$12*F326</f>
        <v>-4.645178248018922E-3</v>
      </c>
      <c r="R326" s="4">
        <f t="shared" si="31"/>
        <v>27526.889499999997</v>
      </c>
    </row>
    <row r="327" spans="1:34" x14ac:dyDescent="0.2">
      <c r="A327" s="67" t="s">
        <v>2236</v>
      </c>
      <c r="B327" s="72" t="s">
        <v>2245</v>
      </c>
      <c r="C327" s="67">
        <v>42545.390899999999</v>
      </c>
      <c r="D327" s="67" t="s">
        <v>2329</v>
      </c>
      <c r="E327" s="3">
        <f t="shared" si="28"/>
        <v>-82.999113342367437</v>
      </c>
      <c r="F327" s="3">
        <f t="shared" si="29"/>
        <v>-83</v>
      </c>
      <c r="G327" s="3">
        <f t="shared" si="30"/>
        <v>5.2584999502869323E-4</v>
      </c>
      <c r="K327" s="3">
        <f>G327</f>
        <v>5.2584999502869323E-4</v>
      </c>
      <c r="P327" s="3">
        <f ca="1">+C$11+C$12*F327</f>
        <v>-4.645178248018922E-3</v>
      </c>
      <c r="R327" s="4">
        <f t="shared" si="31"/>
        <v>27526.890899999999</v>
      </c>
    </row>
    <row r="328" spans="1:34" x14ac:dyDescent="0.2">
      <c r="A328" s="19" t="s">
        <v>2093</v>
      </c>
      <c r="B328" s="59"/>
      <c r="C328" s="60">
        <v>42545.392</v>
      </c>
      <c r="D328" s="60"/>
      <c r="E328" s="3">
        <f t="shared" si="28"/>
        <v>-82.997258586446449</v>
      </c>
      <c r="F328" s="3">
        <f t="shared" si="29"/>
        <v>-83</v>
      </c>
      <c r="G328" s="3">
        <f t="shared" si="30"/>
        <v>1.6258499963441864E-3</v>
      </c>
      <c r="M328" s="3">
        <f>G328</f>
        <v>1.6258499963441864E-3</v>
      </c>
      <c r="R328" s="4">
        <f t="shared" si="31"/>
        <v>27526.892</v>
      </c>
      <c r="AD328" s="3">
        <v>10</v>
      </c>
      <c r="AF328" s="3" t="s">
        <v>2040</v>
      </c>
      <c r="AH328" s="3" t="s">
        <v>2037</v>
      </c>
    </row>
    <row r="329" spans="1:34" x14ac:dyDescent="0.2">
      <c r="A329" s="19" t="s">
        <v>2093</v>
      </c>
      <c r="B329" s="59"/>
      <c r="C329" s="60">
        <v>42561.406000000003</v>
      </c>
      <c r="D329" s="60"/>
      <c r="E329" s="3">
        <f t="shared" si="28"/>
        <v>-55.995384692814085</v>
      </c>
      <c r="F329" s="3">
        <f t="shared" si="29"/>
        <v>-56</v>
      </c>
      <c r="G329" s="3">
        <f t="shared" si="30"/>
        <v>2.7372000040486455E-3</v>
      </c>
      <c r="M329" s="3">
        <f>G329</f>
        <v>2.7372000040486455E-3</v>
      </c>
      <c r="R329" s="4">
        <f t="shared" si="31"/>
        <v>27542.906000000003</v>
      </c>
      <c r="AD329" s="3">
        <v>6</v>
      </c>
      <c r="AF329" s="3" t="s">
        <v>2040</v>
      </c>
      <c r="AH329" s="3" t="s">
        <v>2037</v>
      </c>
    </row>
    <row r="330" spans="1:34" x14ac:dyDescent="0.2">
      <c r="A330" s="19" t="s">
        <v>2094</v>
      </c>
      <c r="B330" s="59"/>
      <c r="C330" s="60">
        <v>42577.328000000001</v>
      </c>
      <c r="D330" s="60"/>
      <c r="E330" s="3">
        <f t="shared" si="28"/>
        <v>-29.148635839666728</v>
      </c>
      <c r="F330" s="3">
        <f t="shared" si="29"/>
        <v>-29</v>
      </c>
      <c r="G330" s="3">
        <f t="shared" si="30"/>
        <v>-8.8151449999713805E-2</v>
      </c>
      <c r="M330" s="3">
        <f>G330</f>
        <v>-8.8151449999713805E-2</v>
      </c>
      <c r="R330" s="4">
        <f t="shared" si="31"/>
        <v>27558.828000000001</v>
      </c>
      <c r="AD330" s="3">
        <v>7</v>
      </c>
      <c r="AF330" s="3" t="s">
        <v>2050</v>
      </c>
      <c r="AH330" s="3" t="s">
        <v>2037</v>
      </c>
    </row>
    <row r="331" spans="1:34" x14ac:dyDescent="0.2">
      <c r="A331" s="19" t="s">
        <v>2095</v>
      </c>
      <c r="B331" s="59"/>
      <c r="C331" s="60">
        <v>42590.482000000004</v>
      </c>
      <c r="D331" s="60"/>
      <c r="E331" s="3">
        <f t="shared" si="28"/>
        <v>-6.9691273348060934</v>
      </c>
      <c r="F331" s="3">
        <f t="shared" si="29"/>
        <v>-7</v>
      </c>
      <c r="G331" s="3">
        <f t="shared" si="30"/>
        <v>1.8309650004084688E-2</v>
      </c>
      <c r="M331" s="3">
        <f>G331</f>
        <v>1.8309650004084688E-2</v>
      </c>
      <c r="R331" s="4">
        <f t="shared" si="31"/>
        <v>27571.982000000004</v>
      </c>
      <c r="AD331" s="3">
        <v>5</v>
      </c>
      <c r="AF331" s="3" t="s">
        <v>2089</v>
      </c>
      <c r="AH331" s="3" t="s">
        <v>2037</v>
      </c>
    </row>
    <row r="332" spans="1:34" x14ac:dyDescent="0.2">
      <c r="A332" s="19" t="s">
        <v>2227</v>
      </c>
      <c r="B332" s="59"/>
      <c r="C332" s="60">
        <f>C$4</f>
        <v>42594.615180000001</v>
      </c>
      <c r="D332" s="60"/>
      <c r="E332" s="3">
        <f t="shared" si="28"/>
        <v>0</v>
      </c>
      <c r="F332" s="3">
        <f t="shared" si="29"/>
        <v>0</v>
      </c>
      <c r="G332" s="3">
        <f t="shared" si="30"/>
        <v>0</v>
      </c>
      <c r="H332" s="3">
        <f>G332</f>
        <v>0</v>
      </c>
      <c r="R332" s="4">
        <f t="shared" si="31"/>
        <v>27576.115180000001</v>
      </c>
    </row>
    <row r="333" spans="1:34" x14ac:dyDescent="0.2">
      <c r="A333" s="19" t="s">
        <v>2095</v>
      </c>
      <c r="B333" s="59"/>
      <c r="C333" s="60">
        <v>42606.463000000003</v>
      </c>
      <c r="D333" s="60"/>
      <c r="E333" s="3">
        <f t="shared" si="28"/>
        <v>19.977103881258333</v>
      </c>
      <c r="F333" s="3">
        <f t="shared" si="29"/>
        <v>20</v>
      </c>
      <c r="G333" s="3">
        <f t="shared" si="30"/>
        <v>-1.3578999998571817E-2</v>
      </c>
      <c r="M333" s="3">
        <f t="shared" ref="M333:M338" si="34">G333</f>
        <v>-1.3578999998571817E-2</v>
      </c>
      <c r="R333" s="4">
        <f t="shared" si="31"/>
        <v>27587.963000000003</v>
      </c>
      <c r="AD333" s="3">
        <v>8</v>
      </c>
      <c r="AF333" s="3" t="s">
        <v>2041</v>
      </c>
      <c r="AH333" s="3" t="s">
        <v>2037</v>
      </c>
    </row>
    <row r="334" spans="1:34" x14ac:dyDescent="0.2">
      <c r="A334" s="19" t="s">
        <v>2095</v>
      </c>
      <c r="B334" s="59"/>
      <c r="C334" s="60">
        <v>42622.485999999997</v>
      </c>
      <c r="D334" s="60"/>
      <c r="E334" s="3">
        <f t="shared" si="28"/>
        <v>46.994153050574319</v>
      </c>
      <c r="F334" s="3">
        <f t="shared" si="29"/>
        <v>47</v>
      </c>
      <c r="G334" s="3">
        <f t="shared" si="30"/>
        <v>-3.4676499999477528E-3</v>
      </c>
      <c r="M334" s="3">
        <f t="shared" si="34"/>
        <v>-3.4676499999477528E-3</v>
      </c>
      <c r="R334" s="4">
        <f t="shared" si="31"/>
        <v>27603.985999999997</v>
      </c>
      <c r="AD334" s="3">
        <v>10</v>
      </c>
      <c r="AF334" s="3" t="s">
        <v>2040</v>
      </c>
      <c r="AH334" s="3" t="s">
        <v>2037</v>
      </c>
    </row>
    <row r="335" spans="1:34" x14ac:dyDescent="0.2">
      <c r="A335" s="19" t="s">
        <v>2095</v>
      </c>
      <c r="B335" s="59"/>
      <c r="C335" s="60">
        <v>42628.41</v>
      </c>
      <c r="D335" s="60"/>
      <c r="E335" s="3">
        <f t="shared" si="28"/>
        <v>56.98285674396891</v>
      </c>
      <c r="F335" s="3">
        <f t="shared" si="29"/>
        <v>57</v>
      </c>
      <c r="G335" s="3">
        <f t="shared" si="30"/>
        <v>-1.0167149994231295E-2</v>
      </c>
      <c r="M335" s="3">
        <f t="shared" si="34"/>
        <v>-1.0167149994231295E-2</v>
      </c>
      <c r="R335" s="4">
        <f t="shared" si="31"/>
        <v>27609.910000000003</v>
      </c>
      <c r="AD335" s="3">
        <v>7</v>
      </c>
      <c r="AF335" s="3" t="s">
        <v>2041</v>
      </c>
      <c r="AH335" s="3" t="s">
        <v>2037</v>
      </c>
    </row>
    <row r="336" spans="1:34" x14ac:dyDescent="0.2">
      <c r="A336" s="19" t="s">
        <v>2095</v>
      </c>
      <c r="B336" s="59"/>
      <c r="C336" s="60">
        <v>42645.616999999998</v>
      </c>
      <c r="D336" s="60"/>
      <c r="E336" s="3">
        <f t="shared" si="28"/>
        <v>85.996297738568074</v>
      </c>
      <c r="F336" s="3">
        <f t="shared" si="29"/>
        <v>86</v>
      </c>
      <c r="G336" s="3">
        <f t="shared" si="30"/>
        <v>-2.1956999989924952E-3</v>
      </c>
      <c r="M336" s="3">
        <f t="shared" si="34"/>
        <v>-2.1956999989924952E-3</v>
      </c>
      <c r="R336" s="4">
        <f t="shared" si="31"/>
        <v>27627.116999999998</v>
      </c>
      <c r="AD336" s="3">
        <v>9</v>
      </c>
      <c r="AF336" s="3" t="s">
        <v>2040</v>
      </c>
      <c r="AH336" s="3" t="s">
        <v>2037</v>
      </c>
    </row>
    <row r="337" spans="1:34" x14ac:dyDescent="0.2">
      <c r="A337" s="19" t="s">
        <v>2096</v>
      </c>
      <c r="B337" s="59"/>
      <c r="C337" s="60">
        <v>42661.642</v>
      </c>
      <c r="D337" s="60"/>
      <c r="E337" s="3">
        <f t="shared" si="28"/>
        <v>113.01671919138566</v>
      </c>
      <c r="F337" s="3">
        <f t="shared" si="29"/>
        <v>113</v>
      </c>
      <c r="G337" s="3">
        <f t="shared" si="30"/>
        <v>9.9156500000390224E-3</v>
      </c>
      <c r="M337" s="3">
        <f t="shared" si="34"/>
        <v>9.9156500000390224E-3</v>
      </c>
      <c r="R337" s="4">
        <f t="shared" si="31"/>
        <v>27643.142</v>
      </c>
      <c r="AD337" s="3">
        <v>7</v>
      </c>
      <c r="AF337" s="3" t="s">
        <v>2040</v>
      </c>
      <c r="AH337" s="3" t="s">
        <v>2037</v>
      </c>
    </row>
    <row r="338" spans="1:34" x14ac:dyDescent="0.2">
      <c r="A338" s="19" t="s">
        <v>2097</v>
      </c>
      <c r="B338" s="59"/>
      <c r="C338" s="60">
        <v>42758.298999999999</v>
      </c>
      <c r="D338" s="60"/>
      <c r="E338" s="3">
        <f t="shared" si="28"/>
        <v>275.99412177264821</v>
      </c>
      <c r="F338" s="3">
        <f t="shared" si="29"/>
        <v>276</v>
      </c>
      <c r="G338" s="3">
        <f t="shared" si="30"/>
        <v>-3.4862000029534101E-3</v>
      </c>
      <c r="M338" s="3">
        <f t="shared" si="34"/>
        <v>-3.4862000029534101E-3</v>
      </c>
      <c r="R338" s="4">
        <f t="shared" si="31"/>
        <v>27739.798999999999</v>
      </c>
      <c r="AD338" s="3">
        <v>8</v>
      </c>
      <c r="AF338" s="3" t="s">
        <v>2050</v>
      </c>
      <c r="AH338" s="3" t="s">
        <v>2037</v>
      </c>
    </row>
    <row r="339" spans="1:34" x14ac:dyDescent="0.2">
      <c r="A339" s="19" t="s">
        <v>2236</v>
      </c>
      <c r="B339" s="59"/>
      <c r="C339" s="60">
        <v>42771.35</v>
      </c>
      <c r="D339" s="60"/>
      <c r="E339" s="3">
        <f t="shared" si="28"/>
        <v>297.99995767783861</v>
      </c>
      <c r="F339" s="3">
        <f t="shared" si="29"/>
        <v>298</v>
      </c>
      <c r="G339" s="3">
        <f t="shared" si="30"/>
        <v>-2.510000194888562E-5</v>
      </c>
      <c r="L339" s="3">
        <f>G339</f>
        <v>-2.510000194888562E-5</v>
      </c>
      <c r="R339" s="4">
        <f t="shared" si="31"/>
        <v>27752.85</v>
      </c>
    </row>
    <row r="340" spans="1:34" x14ac:dyDescent="0.2">
      <c r="A340" s="19" t="s">
        <v>2097</v>
      </c>
      <c r="B340" s="59"/>
      <c r="C340" s="60">
        <v>42774.292999999998</v>
      </c>
      <c r="D340" s="60"/>
      <c r="E340" s="3">
        <f t="shared" si="28"/>
        <v>302.96227283138722</v>
      </c>
      <c r="F340" s="3">
        <f t="shared" si="29"/>
        <v>303</v>
      </c>
      <c r="G340" s="3">
        <f t="shared" si="30"/>
        <v>-2.2374849999323487E-2</v>
      </c>
      <c r="M340" s="3">
        <f>G340</f>
        <v>-2.2374849999323487E-2</v>
      </c>
      <c r="R340" s="4">
        <f t="shared" si="31"/>
        <v>27755.792999999998</v>
      </c>
      <c r="AD340" s="3">
        <v>8</v>
      </c>
      <c r="AF340" s="3" t="s">
        <v>2050</v>
      </c>
      <c r="AH340" s="3" t="s">
        <v>2037</v>
      </c>
    </row>
    <row r="341" spans="1:34" x14ac:dyDescent="0.2">
      <c r="A341" s="67" t="s">
        <v>2236</v>
      </c>
      <c r="B341" s="72" t="s">
        <v>2245</v>
      </c>
      <c r="C341" s="67">
        <v>42777.278599999998</v>
      </c>
      <c r="D341" s="67" t="s">
        <v>2329</v>
      </c>
      <c r="E341" s="3">
        <f t="shared" ref="E341:E404" si="35">(C341-C$7)/C$8</f>
        <v>307.99641762324518</v>
      </c>
      <c r="F341" s="3">
        <f t="shared" ref="F341:F404" si="36">ROUND(2*E341,0)/2</f>
        <v>308</v>
      </c>
      <c r="G341" s="3">
        <f t="shared" ref="G341:G404" si="37">C341-(C$7+C$8*F341)</f>
        <v>-2.1246000032988377E-3</v>
      </c>
      <c r="K341" s="3">
        <f>G341</f>
        <v>-2.1246000032988377E-3</v>
      </c>
      <c r="P341" s="3">
        <f ca="1">+C$11+C$12*F341</f>
        <v>-3.4993023719126965E-3</v>
      </c>
      <c r="R341" s="4">
        <f t="shared" ref="R341:R404" si="38">C341-15018.5</f>
        <v>27758.778599999998</v>
      </c>
    </row>
    <row r="342" spans="1:34" x14ac:dyDescent="0.2">
      <c r="A342" s="67" t="s">
        <v>2236</v>
      </c>
      <c r="B342" s="72" t="s">
        <v>2245</v>
      </c>
      <c r="C342" s="67">
        <v>42777.279199999997</v>
      </c>
      <c r="D342" s="67" t="s">
        <v>2329</v>
      </c>
      <c r="E342" s="3">
        <f t="shared" si="35"/>
        <v>307.99742930829075</v>
      </c>
      <c r="F342" s="3">
        <f t="shared" si="36"/>
        <v>308</v>
      </c>
      <c r="G342" s="3">
        <f t="shared" si="37"/>
        <v>-1.5246000039041974E-3</v>
      </c>
      <c r="K342" s="3">
        <f>G342</f>
        <v>-1.5246000039041974E-3</v>
      </c>
      <c r="P342" s="3">
        <f ca="1">+C$11+C$12*F342</f>
        <v>-3.4993023719126965E-3</v>
      </c>
      <c r="R342" s="4">
        <f t="shared" si="38"/>
        <v>27758.779199999997</v>
      </c>
    </row>
    <row r="343" spans="1:34" x14ac:dyDescent="0.2">
      <c r="A343" s="19" t="s">
        <v>2098</v>
      </c>
      <c r="B343" s="59"/>
      <c r="C343" s="60">
        <v>42780.256999999998</v>
      </c>
      <c r="D343" s="60"/>
      <c r="E343" s="3">
        <f t="shared" si="35"/>
        <v>313.01842219454403</v>
      </c>
      <c r="F343" s="3">
        <f t="shared" si="36"/>
        <v>313</v>
      </c>
      <c r="G343" s="3">
        <f t="shared" si="37"/>
        <v>1.0925649999990128E-2</v>
      </c>
      <c r="M343" s="3">
        <f>G343</f>
        <v>1.0925649999990128E-2</v>
      </c>
      <c r="R343" s="4">
        <f t="shared" si="38"/>
        <v>27761.756999999998</v>
      </c>
      <c r="AD343" s="3">
        <v>7</v>
      </c>
      <c r="AF343" s="3" t="s">
        <v>2040</v>
      </c>
      <c r="AH343" s="3" t="s">
        <v>2037</v>
      </c>
    </row>
    <row r="344" spans="1:34" x14ac:dyDescent="0.2">
      <c r="A344" s="19" t="s">
        <v>2279</v>
      </c>
      <c r="B344" s="59"/>
      <c r="C344" s="60">
        <v>42782.618000000002</v>
      </c>
      <c r="D344" s="60"/>
      <c r="E344" s="3">
        <f t="shared" si="35"/>
        <v>316.99940285290381</v>
      </c>
      <c r="F344" s="3">
        <f t="shared" si="36"/>
        <v>317</v>
      </c>
      <c r="G344" s="3">
        <f t="shared" si="37"/>
        <v>-3.5414999729255214E-4</v>
      </c>
      <c r="J344" s="3">
        <f>+G344</f>
        <v>-3.5414999729255214E-4</v>
      </c>
      <c r="R344" s="4">
        <f t="shared" si="38"/>
        <v>27764.118000000002</v>
      </c>
    </row>
    <row r="345" spans="1:34" x14ac:dyDescent="0.2">
      <c r="A345" s="19" t="s">
        <v>2098</v>
      </c>
      <c r="B345" s="59"/>
      <c r="C345" s="60">
        <v>42787.368000000002</v>
      </c>
      <c r="D345" s="60"/>
      <c r="E345" s="3">
        <f t="shared" si="35"/>
        <v>325.00857613844965</v>
      </c>
      <c r="F345" s="3">
        <f t="shared" si="36"/>
        <v>325</v>
      </c>
      <c r="G345" s="3">
        <f t="shared" si="37"/>
        <v>5.0862499992945231E-3</v>
      </c>
      <c r="M345" s="3">
        <f>G345</f>
        <v>5.0862499992945231E-3</v>
      </c>
      <c r="R345" s="4">
        <f t="shared" si="38"/>
        <v>27768.868000000002</v>
      </c>
      <c r="AD345" s="3">
        <v>7</v>
      </c>
      <c r="AF345" s="3" t="s">
        <v>2050</v>
      </c>
      <c r="AH345" s="3" t="s">
        <v>2037</v>
      </c>
    </row>
    <row r="346" spans="1:34" x14ac:dyDescent="0.2">
      <c r="A346" s="19" t="s">
        <v>2098</v>
      </c>
      <c r="B346" s="59"/>
      <c r="C346" s="60">
        <v>42828.271999999997</v>
      </c>
      <c r="D346" s="60"/>
      <c r="E346" s="3">
        <f t="shared" si="35"/>
        <v>393.97851804832891</v>
      </c>
      <c r="F346" s="3">
        <f t="shared" si="36"/>
        <v>394</v>
      </c>
      <c r="G346" s="3">
        <f t="shared" si="37"/>
        <v>-1.2740300000587013E-2</v>
      </c>
      <c r="M346" s="3">
        <f>G346</f>
        <v>-1.2740300000587013E-2</v>
      </c>
      <c r="R346" s="4">
        <f t="shared" si="38"/>
        <v>27809.771999999997</v>
      </c>
      <c r="AD346" s="3">
        <v>9</v>
      </c>
      <c r="AF346" s="3" t="s">
        <v>2050</v>
      </c>
      <c r="AH346" s="3" t="s">
        <v>2037</v>
      </c>
    </row>
    <row r="347" spans="1:34" x14ac:dyDescent="0.2">
      <c r="A347" s="19" t="s">
        <v>2098</v>
      </c>
      <c r="B347" s="59"/>
      <c r="C347" s="60">
        <v>42832.436999999998</v>
      </c>
      <c r="D347" s="60"/>
      <c r="E347" s="3">
        <f t="shared" si="35"/>
        <v>401.00129841344585</v>
      </c>
      <c r="F347" s="3">
        <f t="shared" si="36"/>
        <v>401</v>
      </c>
      <c r="G347" s="3">
        <f t="shared" si="37"/>
        <v>7.7004999911878258E-4</v>
      </c>
      <c r="M347" s="3">
        <f>G347</f>
        <v>7.7004999911878258E-4</v>
      </c>
      <c r="R347" s="4">
        <f t="shared" si="38"/>
        <v>27813.936999999998</v>
      </c>
      <c r="AD347" s="3">
        <v>10</v>
      </c>
      <c r="AF347" s="3" t="s">
        <v>2040</v>
      </c>
      <c r="AH347" s="3" t="s">
        <v>2037</v>
      </c>
    </row>
    <row r="348" spans="1:34" x14ac:dyDescent="0.2">
      <c r="A348" s="19" t="s">
        <v>2237</v>
      </c>
      <c r="B348" s="59"/>
      <c r="C348" s="60">
        <v>42836.590499999998</v>
      </c>
      <c r="D348" s="60">
        <v>2.0000000000000001E-4</v>
      </c>
      <c r="E348" s="3">
        <f t="shared" si="35"/>
        <v>408.00468814850211</v>
      </c>
      <c r="F348" s="3">
        <f t="shared" si="36"/>
        <v>408</v>
      </c>
      <c r="G348" s="3">
        <f t="shared" si="37"/>
        <v>2.7803999983007088E-3</v>
      </c>
      <c r="L348" s="3">
        <f>G348</f>
        <v>2.7803999983007088E-3</v>
      </c>
      <c r="R348" s="4">
        <f t="shared" si="38"/>
        <v>27818.090499999998</v>
      </c>
    </row>
    <row r="349" spans="1:34" x14ac:dyDescent="0.2">
      <c r="A349" s="19" t="s">
        <v>2098</v>
      </c>
      <c r="B349" s="59"/>
      <c r="C349" s="60">
        <v>42836.591</v>
      </c>
      <c r="D349" s="60"/>
      <c r="E349" s="3">
        <f t="shared" si="35"/>
        <v>408.00553121937753</v>
      </c>
      <c r="F349" s="3">
        <f t="shared" si="36"/>
        <v>408</v>
      </c>
      <c r="G349" s="3">
        <f t="shared" si="37"/>
        <v>3.2804000002215616E-3</v>
      </c>
      <c r="M349" s="3">
        <f>G349</f>
        <v>3.2804000002215616E-3</v>
      </c>
      <c r="R349" s="4">
        <f t="shared" si="38"/>
        <v>27818.091</v>
      </c>
      <c r="AD349" s="3">
        <v>10</v>
      </c>
      <c r="AF349" s="3" t="s">
        <v>2040</v>
      </c>
      <c r="AH349" s="3" t="s">
        <v>2037</v>
      </c>
    </row>
    <row r="350" spans="1:34" x14ac:dyDescent="0.2">
      <c r="A350" s="19" t="s">
        <v>2237</v>
      </c>
      <c r="B350" s="59"/>
      <c r="C350" s="60">
        <v>42852.601000000002</v>
      </c>
      <c r="D350" s="60">
        <v>3.0000000000000003E-4</v>
      </c>
      <c r="E350" s="3">
        <f t="shared" si="35"/>
        <v>435.00066054603121</v>
      </c>
      <c r="F350" s="3">
        <f t="shared" si="36"/>
        <v>435</v>
      </c>
      <c r="G350" s="3">
        <f t="shared" si="37"/>
        <v>3.917499998351559E-4</v>
      </c>
      <c r="L350" s="3">
        <f>G350</f>
        <v>3.917499998351559E-4</v>
      </c>
      <c r="R350" s="4">
        <f t="shared" si="38"/>
        <v>27834.101000000002</v>
      </c>
    </row>
    <row r="351" spans="1:34" x14ac:dyDescent="0.2">
      <c r="A351" s="19" t="s">
        <v>2237</v>
      </c>
      <c r="B351" s="59"/>
      <c r="C351" s="60">
        <v>42855.565799999997</v>
      </c>
      <c r="D351" s="60">
        <v>4.0000000000000002E-4</v>
      </c>
      <c r="E351" s="3">
        <f t="shared" si="35"/>
        <v>439.99973358959767</v>
      </c>
      <c r="F351" s="3">
        <f t="shared" si="36"/>
        <v>440</v>
      </c>
      <c r="G351" s="3">
        <f t="shared" si="37"/>
        <v>-1.5800000255694613E-4</v>
      </c>
      <c r="L351" s="3">
        <f>G351</f>
        <v>-1.5800000255694613E-4</v>
      </c>
      <c r="R351" s="4">
        <f t="shared" si="38"/>
        <v>27837.065799999997</v>
      </c>
    </row>
    <row r="352" spans="1:34" x14ac:dyDescent="0.2">
      <c r="A352" s="19" t="s">
        <v>2279</v>
      </c>
      <c r="B352" s="59"/>
      <c r="C352" s="60">
        <v>42881.658000000003</v>
      </c>
      <c r="D352" s="60"/>
      <c r="E352" s="3">
        <f t="shared" si="35"/>
        <v>483.99488121089666</v>
      </c>
      <c r="F352" s="3">
        <f t="shared" si="36"/>
        <v>484</v>
      </c>
      <c r="G352" s="3">
        <f t="shared" si="37"/>
        <v>-3.0358000003616326E-3</v>
      </c>
      <c r="J352" s="3">
        <f>+G352</f>
        <v>-3.0358000003616326E-3</v>
      </c>
      <c r="R352" s="4">
        <f t="shared" si="38"/>
        <v>27863.158000000003</v>
      </c>
    </row>
    <row r="353" spans="1:34" x14ac:dyDescent="0.2">
      <c r="A353" s="19" t="s">
        <v>2100</v>
      </c>
      <c r="B353" s="59"/>
      <c r="C353" s="60">
        <v>42884.62</v>
      </c>
      <c r="D353" s="60"/>
      <c r="E353" s="3">
        <f t="shared" si="35"/>
        <v>488.9892330575878</v>
      </c>
      <c r="F353" s="3">
        <f t="shared" si="36"/>
        <v>489</v>
      </c>
      <c r="G353" s="3">
        <f t="shared" si="37"/>
        <v>-6.3855499975034036E-3</v>
      </c>
      <c r="M353" s="3">
        <f>G353</f>
        <v>-6.3855499975034036E-3</v>
      </c>
      <c r="R353" s="4">
        <f t="shared" si="38"/>
        <v>27866.120000000003</v>
      </c>
      <c r="AD353" s="3">
        <v>10</v>
      </c>
      <c r="AF353" s="3" t="s">
        <v>2040</v>
      </c>
      <c r="AH353" s="3" t="s">
        <v>2037</v>
      </c>
    </row>
    <row r="354" spans="1:34" x14ac:dyDescent="0.2">
      <c r="A354" s="19" t="s">
        <v>2100</v>
      </c>
      <c r="B354" s="59"/>
      <c r="C354" s="60">
        <v>42886.402000000002</v>
      </c>
      <c r="D354" s="60"/>
      <c r="E354" s="3">
        <f t="shared" si="35"/>
        <v>491.99393764597448</v>
      </c>
      <c r="F354" s="3">
        <f t="shared" si="36"/>
        <v>492</v>
      </c>
      <c r="G354" s="3">
        <f t="shared" si="37"/>
        <v>-3.5953999977209605E-3</v>
      </c>
      <c r="M354" s="3">
        <f>G354</f>
        <v>-3.5953999977209605E-3</v>
      </c>
      <c r="R354" s="4">
        <f t="shared" si="38"/>
        <v>27867.902000000002</v>
      </c>
      <c r="AD354" s="3">
        <v>10</v>
      </c>
      <c r="AF354" s="3" t="s">
        <v>2038</v>
      </c>
      <c r="AH354" s="3" t="s">
        <v>2037</v>
      </c>
    </row>
    <row r="355" spans="1:34" x14ac:dyDescent="0.2">
      <c r="A355" s="19" t="s">
        <v>2279</v>
      </c>
      <c r="B355" s="59"/>
      <c r="C355" s="60">
        <v>42891.741999999998</v>
      </c>
      <c r="D355" s="60"/>
      <c r="E355" s="3">
        <f t="shared" si="35"/>
        <v>500.99793456066641</v>
      </c>
      <c r="F355" s="3">
        <f t="shared" si="36"/>
        <v>501</v>
      </c>
      <c r="G355" s="3">
        <f t="shared" si="37"/>
        <v>-1.2249499995959923E-3</v>
      </c>
      <c r="J355" s="3">
        <f>+G355</f>
        <v>-1.2249499995959923E-3</v>
      </c>
      <c r="R355" s="4">
        <f t="shared" si="38"/>
        <v>27873.241999999998</v>
      </c>
    </row>
    <row r="356" spans="1:34" x14ac:dyDescent="0.2">
      <c r="A356" s="19" t="s">
        <v>2279</v>
      </c>
      <c r="B356" s="59"/>
      <c r="C356" s="60">
        <v>42897.678</v>
      </c>
      <c r="D356" s="60"/>
      <c r="E356" s="3">
        <f t="shared" si="35"/>
        <v>511.00687195498477</v>
      </c>
      <c r="F356" s="3">
        <f t="shared" si="36"/>
        <v>511</v>
      </c>
      <c r="G356" s="3">
        <f t="shared" si="37"/>
        <v>4.0755500012892298E-3</v>
      </c>
      <c r="J356" s="3">
        <f>+G356</f>
        <v>4.0755500012892298E-3</v>
      </c>
      <c r="R356" s="4">
        <f t="shared" si="38"/>
        <v>27879.178</v>
      </c>
    </row>
    <row r="357" spans="1:34" x14ac:dyDescent="0.2">
      <c r="A357" s="19" t="s">
        <v>2103</v>
      </c>
      <c r="B357" s="59"/>
      <c r="C357" s="60">
        <v>42908.347999999998</v>
      </c>
      <c r="D357" s="60"/>
      <c r="E357" s="3">
        <f t="shared" si="35"/>
        <v>528.9980043669342</v>
      </c>
      <c r="F357" s="3">
        <f t="shared" si="36"/>
        <v>529</v>
      </c>
      <c r="G357" s="3">
        <f t="shared" si="37"/>
        <v>-1.1835500044981018E-3</v>
      </c>
      <c r="M357" s="3">
        <f>G357</f>
        <v>-1.1835500044981018E-3</v>
      </c>
      <c r="R357" s="4">
        <f t="shared" si="38"/>
        <v>27889.847999999998</v>
      </c>
      <c r="AD357" s="3">
        <v>6</v>
      </c>
      <c r="AF357" s="3" t="s">
        <v>2040</v>
      </c>
      <c r="AH357" s="3" t="s">
        <v>2037</v>
      </c>
    </row>
    <row r="358" spans="1:34" x14ac:dyDescent="0.2">
      <c r="A358" s="19" t="s">
        <v>2103</v>
      </c>
      <c r="B358" s="59"/>
      <c r="C358" s="60">
        <v>42915.463000000003</v>
      </c>
      <c r="D358" s="60"/>
      <c r="E358" s="3">
        <f t="shared" si="35"/>
        <v>540.9949028778185</v>
      </c>
      <c r="F358" s="3">
        <f t="shared" si="36"/>
        <v>541</v>
      </c>
      <c r="G358" s="3">
        <f t="shared" si="37"/>
        <v>-3.0229499971028417E-3</v>
      </c>
      <c r="M358" s="3">
        <f>G358</f>
        <v>-3.0229499971028417E-3</v>
      </c>
      <c r="R358" s="4">
        <f t="shared" si="38"/>
        <v>27896.963000000003</v>
      </c>
      <c r="AD358" s="3">
        <v>8</v>
      </c>
      <c r="AF358" s="3" t="s">
        <v>2038</v>
      </c>
      <c r="AH358" s="3" t="s">
        <v>2037</v>
      </c>
    </row>
    <row r="359" spans="1:34" x14ac:dyDescent="0.2">
      <c r="A359" s="19" t="s">
        <v>2103</v>
      </c>
      <c r="B359" s="59"/>
      <c r="C359" s="60">
        <v>42915.472999999998</v>
      </c>
      <c r="D359" s="60"/>
      <c r="E359" s="3">
        <f t="shared" si="35"/>
        <v>541.01176429525299</v>
      </c>
      <c r="F359" s="3">
        <f t="shared" si="36"/>
        <v>541</v>
      </c>
      <c r="G359" s="3">
        <f t="shared" si="37"/>
        <v>6.9770499976584688E-3</v>
      </c>
      <c r="M359" s="3">
        <f>G359</f>
        <v>6.9770499976584688E-3</v>
      </c>
      <c r="R359" s="4">
        <f t="shared" si="38"/>
        <v>27896.972999999998</v>
      </c>
      <c r="AD359" s="3">
        <v>6</v>
      </c>
      <c r="AF359" s="3" t="s">
        <v>2040</v>
      </c>
      <c r="AH359" s="3" t="s">
        <v>2037</v>
      </c>
    </row>
    <row r="360" spans="1:34" x14ac:dyDescent="0.2">
      <c r="A360" s="19" t="s">
        <v>2279</v>
      </c>
      <c r="B360" s="59"/>
      <c r="C360" s="60">
        <v>42923.77</v>
      </c>
      <c r="D360" s="60"/>
      <c r="E360" s="3">
        <f t="shared" si="35"/>
        <v>555.00168234791886</v>
      </c>
      <c r="F360" s="3">
        <f t="shared" si="36"/>
        <v>555</v>
      </c>
      <c r="G360" s="3">
        <f t="shared" si="37"/>
        <v>9.9774999398505315E-4</v>
      </c>
      <c r="J360" s="3">
        <f>+G360</f>
        <v>9.9774999398505315E-4</v>
      </c>
      <c r="R360" s="4">
        <f t="shared" si="38"/>
        <v>27905.269999999997</v>
      </c>
    </row>
    <row r="361" spans="1:34" x14ac:dyDescent="0.2">
      <c r="A361" s="19" t="s">
        <v>2279</v>
      </c>
      <c r="B361" s="59"/>
      <c r="C361" s="60">
        <v>42980.705000000002</v>
      </c>
      <c r="D361" s="60"/>
      <c r="E361" s="3">
        <f t="shared" si="35"/>
        <v>651.00216256109604</v>
      </c>
      <c r="F361" s="3">
        <f t="shared" si="36"/>
        <v>651</v>
      </c>
      <c r="G361" s="3">
        <f t="shared" si="37"/>
        <v>1.2825500016333535E-3</v>
      </c>
      <c r="J361" s="3">
        <f>+G361</f>
        <v>1.2825500016333535E-3</v>
      </c>
      <c r="R361" s="4">
        <f t="shared" si="38"/>
        <v>27962.205000000002</v>
      </c>
    </row>
    <row r="362" spans="1:34" x14ac:dyDescent="0.2">
      <c r="A362" s="19" t="s">
        <v>2279</v>
      </c>
      <c r="B362" s="59"/>
      <c r="C362" s="60">
        <v>42986.633999999998</v>
      </c>
      <c r="D362" s="60"/>
      <c r="E362" s="3">
        <f t="shared" si="35"/>
        <v>660.99929696319555</v>
      </c>
      <c r="F362" s="3">
        <f t="shared" si="36"/>
        <v>661</v>
      </c>
      <c r="G362" s="3">
        <f t="shared" si="37"/>
        <v>-4.1695000254549086E-4</v>
      </c>
      <c r="J362" s="3">
        <f>+G362</f>
        <v>-4.1695000254549086E-4</v>
      </c>
      <c r="R362" s="4">
        <f t="shared" si="38"/>
        <v>27968.133999999998</v>
      </c>
    </row>
    <row r="363" spans="1:34" x14ac:dyDescent="0.2">
      <c r="A363" s="19" t="s">
        <v>2106</v>
      </c>
      <c r="B363" s="59"/>
      <c r="C363" s="60">
        <v>42988.421999999999</v>
      </c>
      <c r="D363" s="60"/>
      <c r="E363" s="3">
        <f t="shared" si="35"/>
        <v>664.01411840205026</v>
      </c>
      <c r="F363" s="3">
        <f t="shared" si="36"/>
        <v>664</v>
      </c>
      <c r="G363" s="3">
        <f t="shared" si="37"/>
        <v>8.3731999984593131E-3</v>
      </c>
      <c r="M363" s="3">
        <f>G363</f>
        <v>8.3731999984593131E-3</v>
      </c>
      <c r="R363" s="4">
        <f t="shared" si="38"/>
        <v>27969.921999999999</v>
      </c>
      <c r="AD363" s="3">
        <v>10</v>
      </c>
      <c r="AF363" s="3" t="s">
        <v>2040</v>
      </c>
      <c r="AH363" s="3" t="s">
        <v>2037</v>
      </c>
    </row>
    <row r="364" spans="1:34" x14ac:dyDescent="0.2">
      <c r="A364" s="19" t="s">
        <v>2106</v>
      </c>
      <c r="B364" s="59"/>
      <c r="C364" s="60">
        <v>42989.593000000001</v>
      </c>
      <c r="D364" s="60"/>
      <c r="E364" s="3">
        <f t="shared" si="35"/>
        <v>665.98859038465878</v>
      </c>
      <c r="F364" s="3">
        <f t="shared" si="36"/>
        <v>666</v>
      </c>
      <c r="G364" s="3">
        <f t="shared" si="37"/>
        <v>-6.7666999966604635E-3</v>
      </c>
      <c r="M364" s="3">
        <f>G364</f>
        <v>-6.7666999966604635E-3</v>
      </c>
      <c r="R364" s="4">
        <f t="shared" si="38"/>
        <v>27971.093000000001</v>
      </c>
      <c r="AD364" s="3">
        <v>6</v>
      </c>
      <c r="AF364" s="3" t="s">
        <v>2040</v>
      </c>
      <c r="AH364" s="3" t="s">
        <v>2037</v>
      </c>
    </row>
    <row r="365" spans="1:34" x14ac:dyDescent="0.2">
      <c r="A365" s="19" t="s">
        <v>2279</v>
      </c>
      <c r="B365" s="59"/>
      <c r="C365" s="60">
        <v>42999.686999999998</v>
      </c>
      <c r="D365" s="60"/>
      <c r="E365" s="3">
        <f t="shared" si="35"/>
        <v>683.00850515187528</v>
      </c>
      <c r="F365" s="3">
        <f t="shared" si="36"/>
        <v>683</v>
      </c>
      <c r="G365" s="3">
        <f t="shared" si="37"/>
        <v>5.0441499988664873E-3</v>
      </c>
      <c r="J365" s="3">
        <f>+G365</f>
        <v>5.0441499988664873E-3</v>
      </c>
      <c r="R365" s="4">
        <f t="shared" si="38"/>
        <v>27981.186999999998</v>
      </c>
    </row>
    <row r="366" spans="1:34" x14ac:dyDescent="0.2">
      <c r="A366" s="19" t="s">
        <v>2106</v>
      </c>
      <c r="B366" s="59"/>
      <c r="C366" s="60">
        <v>43004.436000000002</v>
      </c>
      <c r="D366" s="60"/>
      <c r="E366" s="3">
        <f t="shared" si="35"/>
        <v>691.01599229568262</v>
      </c>
      <c r="F366" s="3">
        <f t="shared" si="36"/>
        <v>691</v>
      </c>
      <c r="G366" s="3">
        <f t="shared" si="37"/>
        <v>9.4845499988878146E-3</v>
      </c>
      <c r="M366" s="3">
        <f>G366</f>
        <v>9.4845499988878146E-3</v>
      </c>
      <c r="R366" s="4">
        <f t="shared" si="38"/>
        <v>27985.936000000002</v>
      </c>
      <c r="AD366" s="3">
        <v>11</v>
      </c>
      <c r="AF366" s="3" t="s">
        <v>2040</v>
      </c>
      <c r="AH366" s="3" t="s">
        <v>2037</v>
      </c>
    </row>
    <row r="367" spans="1:34" x14ac:dyDescent="0.2">
      <c r="A367" s="19" t="s">
        <v>2107</v>
      </c>
      <c r="B367" s="59"/>
      <c r="C367" s="60">
        <v>43046.582999999999</v>
      </c>
      <c r="D367" s="60"/>
      <c r="E367" s="3">
        <f t="shared" si="35"/>
        <v>762.08180839376212</v>
      </c>
      <c r="F367" s="3">
        <f t="shared" si="36"/>
        <v>762</v>
      </c>
      <c r="G367" s="3">
        <f t="shared" si="37"/>
        <v>4.851809999672696E-2</v>
      </c>
      <c r="M367" s="3">
        <f>G367</f>
        <v>4.851809999672696E-2</v>
      </c>
      <c r="R367" s="4">
        <f t="shared" si="38"/>
        <v>28028.082999999999</v>
      </c>
      <c r="AD367" s="3">
        <v>11</v>
      </c>
      <c r="AF367" s="3" t="s">
        <v>2040</v>
      </c>
      <c r="AH367" s="3" t="s">
        <v>2037</v>
      </c>
    </row>
    <row r="368" spans="1:34" x14ac:dyDescent="0.2">
      <c r="A368" s="19" t="s">
        <v>2279</v>
      </c>
      <c r="B368" s="59"/>
      <c r="C368" s="60">
        <v>43053.650999999998</v>
      </c>
      <c r="D368" s="60"/>
      <c r="E368" s="3">
        <f t="shared" si="35"/>
        <v>773.99945824265308</v>
      </c>
      <c r="F368" s="3">
        <f t="shared" si="36"/>
        <v>774</v>
      </c>
      <c r="G368" s="3">
        <f t="shared" si="37"/>
        <v>-3.2130000181496143E-4</v>
      </c>
      <c r="J368" s="3">
        <f>+G368</f>
        <v>-3.2130000181496143E-4</v>
      </c>
      <c r="R368" s="4">
        <f t="shared" si="38"/>
        <v>28035.150999999998</v>
      </c>
    </row>
    <row r="369" spans="1:34" x14ac:dyDescent="0.2">
      <c r="A369" s="19" t="s">
        <v>2279</v>
      </c>
      <c r="B369" s="59"/>
      <c r="C369" s="60">
        <v>43053.656000000003</v>
      </c>
      <c r="D369" s="60"/>
      <c r="E369" s="3">
        <f t="shared" si="35"/>
        <v>774.0078889513826</v>
      </c>
      <c r="F369" s="3">
        <f t="shared" si="36"/>
        <v>774</v>
      </c>
      <c r="G369" s="3">
        <f t="shared" si="37"/>
        <v>4.6787000028416514E-3</v>
      </c>
      <c r="J369" s="3">
        <f>+G369</f>
        <v>4.6787000028416514E-3</v>
      </c>
      <c r="R369" s="4">
        <f t="shared" si="38"/>
        <v>28035.156000000003</v>
      </c>
    </row>
    <row r="370" spans="1:34" x14ac:dyDescent="0.2">
      <c r="A370" s="19" t="s">
        <v>2107</v>
      </c>
      <c r="B370" s="59"/>
      <c r="C370" s="60">
        <v>43058.383000000002</v>
      </c>
      <c r="D370" s="60"/>
      <c r="E370" s="3">
        <f t="shared" si="35"/>
        <v>781.97828097680713</v>
      </c>
      <c r="F370" s="3">
        <f t="shared" si="36"/>
        <v>782</v>
      </c>
      <c r="G370" s="3">
        <f t="shared" si="37"/>
        <v>-1.2880900001619011E-2</v>
      </c>
      <c r="M370" s="3">
        <f>G370</f>
        <v>-1.2880900001619011E-2</v>
      </c>
      <c r="R370" s="4">
        <f t="shared" si="38"/>
        <v>28039.883000000002</v>
      </c>
      <c r="AD370" s="3">
        <v>7</v>
      </c>
      <c r="AF370" s="3" t="s">
        <v>2050</v>
      </c>
      <c r="AH370" s="3" t="s">
        <v>2037</v>
      </c>
    </row>
    <row r="371" spans="1:34" x14ac:dyDescent="0.2">
      <c r="A371" s="19" t="s">
        <v>2107</v>
      </c>
      <c r="B371" s="59"/>
      <c r="C371" s="60">
        <v>43061.357000000004</v>
      </c>
      <c r="D371" s="60"/>
      <c r="E371" s="3">
        <f t="shared" si="35"/>
        <v>786.99286652443436</v>
      </c>
      <c r="F371" s="3">
        <f t="shared" si="36"/>
        <v>787</v>
      </c>
      <c r="G371" s="3">
        <f t="shared" si="37"/>
        <v>-4.2306499963160604E-3</v>
      </c>
      <c r="M371" s="3">
        <f>G371</f>
        <v>-4.2306499963160604E-3</v>
      </c>
      <c r="R371" s="4">
        <f t="shared" si="38"/>
        <v>28042.857000000004</v>
      </c>
      <c r="AD371" s="3">
        <v>9</v>
      </c>
      <c r="AF371" s="3" t="s">
        <v>2050</v>
      </c>
      <c r="AH371" s="3" t="s">
        <v>2037</v>
      </c>
    </row>
    <row r="372" spans="1:34" x14ac:dyDescent="0.2">
      <c r="A372" s="19" t="s">
        <v>2110</v>
      </c>
      <c r="B372" s="59"/>
      <c r="C372" s="60">
        <v>43067.294999999998</v>
      </c>
      <c r="D372" s="60"/>
      <c r="E372" s="3">
        <f t="shared" si="35"/>
        <v>797.00517620222979</v>
      </c>
      <c r="F372" s="3">
        <f t="shared" si="36"/>
        <v>797</v>
      </c>
      <c r="G372" s="3">
        <f t="shared" si="37"/>
        <v>3.0698499977006577E-3</v>
      </c>
      <c r="M372" s="3">
        <f>G372</f>
        <v>3.0698499977006577E-3</v>
      </c>
      <c r="R372" s="4">
        <f t="shared" si="38"/>
        <v>28048.794999999998</v>
      </c>
      <c r="AD372" s="3">
        <v>7</v>
      </c>
      <c r="AF372" s="3" t="s">
        <v>2109</v>
      </c>
      <c r="AH372" s="3" t="s">
        <v>2037</v>
      </c>
    </row>
    <row r="373" spans="1:34" x14ac:dyDescent="0.2">
      <c r="A373" s="19" t="s">
        <v>2107</v>
      </c>
      <c r="B373" s="59"/>
      <c r="C373" s="60">
        <v>43074.41</v>
      </c>
      <c r="D373" s="60"/>
      <c r="E373" s="3">
        <f t="shared" si="35"/>
        <v>809.0020747131141</v>
      </c>
      <c r="F373" s="3">
        <f t="shared" si="36"/>
        <v>809</v>
      </c>
      <c r="G373" s="3">
        <f t="shared" si="37"/>
        <v>1.2304500050959177E-3</v>
      </c>
      <c r="M373" s="3">
        <f>G373</f>
        <v>1.2304500050959177E-3</v>
      </c>
      <c r="R373" s="4">
        <f t="shared" si="38"/>
        <v>28055.910000000003</v>
      </c>
      <c r="AD373" s="3">
        <v>6</v>
      </c>
      <c r="AF373" s="3" t="s">
        <v>2050</v>
      </c>
      <c r="AH373" s="3" t="s">
        <v>2037</v>
      </c>
    </row>
    <row r="374" spans="1:34" x14ac:dyDescent="0.2">
      <c r="A374" s="19" t="s">
        <v>2279</v>
      </c>
      <c r="B374" s="59"/>
      <c r="C374" s="60">
        <v>43098.73</v>
      </c>
      <c r="D374" s="60"/>
      <c r="E374" s="3">
        <f t="shared" si="35"/>
        <v>850.00904193510826</v>
      </c>
      <c r="F374" s="3">
        <f t="shared" si="36"/>
        <v>850</v>
      </c>
      <c r="G374" s="3">
        <f t="shared" si="37"/>
        <v>5.3625000000465661E-3</v>
      </c>
      <c r="J374" s="3">
        <f>+G374</f>
        <v>5.3625000000465661E-3</v>
      </c>
      <c r="R374" s="4">
        <f t="shared" si="38"/>
        <v>28080.230000000003</v>
      </c>
    </row>
    <row r="375" spans="1:34" x14ac:dyDescent="0.2">
      <c r="A375" s="19" t="s">
        <v>2279</v>
      </c>
      <c r="B375" s="59"/>
      <c r="C375" s="60">
        <v>43123.637000000002</v>
      </c>
      <c r="D375" s="60"/>
      <c r="E375" s="3">
        <f t="shared" si="35"/>
        <v>892.0057743610206</v>
      </c>
      <c r="F375" s="3">
        <f t="shared" si="36"/>
        <v>892</v>
      </c>
      <c r="G375" s="3">
        <f t="shared" si="37"/>
        <v>3.4245999995619059E-3</v>
      </c>
      <c r="J375" s="3">
        <f>+G375</f>
        <v>3.4245999995619059E-3</v>
      </c>
      <c r="R375" s="4">
        <f t="shared" si="38"/>
        <v>28105.137000000002</v>
      </c>
    </row>
    <row r="376" spans="1:34" x14ac:dyDescent="0.2">
      <c r="A376" s="19" t="s">
        <v>2111</v>
      </c>
      <c r="B376" s="59"/>
      <c r="C376" s="60">
        <v>43134.311000000002</v>
      </c>
      <c r="D376" s="60"/>
      <c r="E376" s="3">
        <f t="shared" si="35"/>
        <v>910.00365133994876</v>
      </c>
      <c r="F376" s="3">
        <f t="shared" si="36"/>
        <v>910</v>
      </c>
      <c r="G376" s="3">
        <f t="shared" si="37"/>
        <v>2.1655000018654391E-3</v>
      </c>
      <c r="M376" s="3">
        <f>G376</f>
        <v>2.1655000018654391E-3</v>
      </c>
      <c r="R376" s="4">
        <f t="shared" si="38"/>
        <v>28115.811000000002</v>
      </c>
      <c r="AD376" s="3">
        <v>6</v>
      </c>
      <c r="AF376" s="3" t="s">
        <v>2050</v>
      </c>
      <c r="AH376" s="3" t="s">
        <v>2037</v>
      </c>
    </row>
    <row r="377" spans="1:34" x14ac:dyDescent="0.2">
      <c r="A377" s="19" t="s">
        <v>2238</v>
      </c>
      <c r="B377" s="59" t="s">
        <v>2245</v>
      </c>
      <c r="C377" s="60">
        <v>43138.461000000003</v>
      </c>
      <c r="D377" s="60"/>
      <c r="E377" s="3">
        <f t="shared" si="35"/>
        <v>917.00113957890176</v>
      </c>
      <c r="F377" s="3">
        <f t="shared" si="36"/>
        <v>917</v>
      </c>
      <c r="G377" s="3">
        <f t="shared" si="37"/>
        <v>6.7585000215331092E-4</v>
      </c>
      <c r="L377" s="3">
        <f>G377</f>
        <v>6.7585000215331092E-4</v>
      </c>
      <c r="R377" s="4">
        <f t="shared" si="38"/>
        <v>28119.961000000003</v>
      </c>
    </row>
    <row r="378" spans="1:34" x14ac:dyDescent="0.2">
      <c r="A378" s="19" t="s">
        <v>2279</v>
      </c>
      <c r="B378" s="59"/>
      <c r="C378" s="60">
        <v>43203.703000000001</v>
      </c>
      <c r="D378" s="60"/>
      <c r="E378" s="3">
        <f t="shared" si="35"/>
        <v>1027.0083992621792</v>
      </c>
      <c r="F378" s="3">
        <f t="shared" si="36"/>
        <v>1027</v>
      </c>
      <c r="G378" s="3">
        <f t="shared" si="37"/>
        <v>4.9813500008895062E-3</v>
      </c>
      <c r="J378" s="3">
        <f>+G378</f>
        <v>4.9813500008895062E-3</v>
      </c>
      <c r="R378" s="4">
        <f t="shared" si="38"/>
        <v>28185.203000000001</v>
      </c>
    </row>
    <row r="379" spans="1:34" x14ac:dyDescent="0.2">
      <c r="A379" s="19" t="s">
        <v>2279</v>
      </c>
      <c r="B379" s="59"/>
      <c r="C379" s="60">
        <v>43219.716</v>
      </c>
      <c r="D379" s="60"/>
      <c r="E379" s="3">
        <f t="shared" si="35"/>
        <v>1054.0085870140608</v>
      </c>
      <c r="F379" s="3">
        <f t="shared" si="36"/>
        <v>1054</v>
      </c>
      <c r="G379" s="3">
        <f t="shared" si="37"/>
        <v>5.0926999974763021E-3</v>
      </c>
      <c r="J379" s="3">
        <f>+G379</f>
        <v>5.0926999974763021E-3</v>
      </c>
      <c r="R379" s="4">
        <f t="shared" si="38"/>
        <v>28201.216</v>
      </c>
    </row>
    <row r="380" spans="1:34" x14ac:dyDescent="0.2">
      <c r="A380" s="19" t="s">
        <v>2239</v>
      </c>
      <c r="B380" s="59"/>
      <c r="C380" s="60">
        <v>43219.716999999997</v>
      </c>
      <c r="D380" s="60">
        <v>4.0000000000000001E-3</v>
      </c>
      <c r="E380" s="3">
        <f t="shared" si="35"/>
        <v>1054.0102731557993</v>
      </c>
      <c r="F380" s="3">
        <f t="shared" si="36"/>
        <v>1054</v>
      </c>
      <c r="G380" s="3">
        <f t="shared" si="37"/>
        <v>6.0926999940420501E-3</v>
      </c>
      <c r="L380" s="3">
        <f>G380</f>
        <v>6.0926999940420501E-3</v>
      </c>
      <c r="R380" s="4">
        <f t="shared" si="38"/>
        <v>28201.216999999997</v>
      </c>
    </row>
    <row r="381" spans="1:34" x14ac:dyDescent="0.2">
      <c r="A381" s="19" t="s">
        <v>2279</v>
      </c>
      <c r="B381" s="59"/>
      <c r="C381" s="60">
        <v>43225.642999999996</v>
      </c>
      <c r="D381" s="60"/>
      <c r="E381" s="3">
        <f t="shared" si="35"/>
        <v>1064.002349132671</v>
      </c>
      <c r="F381" s="3">
        <f t="shared" si="36"/>
        <v>1064</v>
      </c>
      <c r="G381" s="3">
        <f t="shared" si="37"/>
        <v>1.3931999928900041E-3</v>
      </c>
      <c r="J381" s="3">
        <f>+G381</f>
        <v>1.3931999928900041E-3</v>
      </c>
      <c r="R381" s="4">
        <f t="shared" si="38"/>
        <v>28207.142999999996</v>
      </c>
    </row>
    <row r="382" spans="1:34" x14ac:dyDescent="0.2">
      <c r="A382" s="19" t="s">
        <v>2239</v>
      </c>
      <c r="B382" s="59"/>
      <c r="C382" s="60">
        <v>43225.642999999996</v>
      </c>
      <c r="D382" s="60">
        <v>4.0000000000000001E-3</v>
      </c>
      <c r="E382" s="3">
        <f t="shared" si="35"/>
        <v>1064.002349132671</v>
      </c>
      <c r="F382" s="3">
        <f t="shared" si="36"/>
        <v>1064</v>
      </c>
      <c r="G382" s="3">
        <f t="shared" si="37"/>
        <v>1.3931999928900041E-3</v>
      </c>
      <c r="L382" s="3">
        <f>G382</f>
        <v>1.3931999928900041E-3</v>
      </c>
      <c r="R382" s="4">
        <f t="shared" si="38"/>
        <v>28207.142999999996</v>
      </c>
    </row>
    <row r="383" spans="1:34" x14ac:dyDescent="0.2">
      <c r="A383" s="19" t="s">
        <v>2239</v>
      </c>
      <c r="B383" s="59"/>
      <c r="C383" s="60">
        <v>43231.572</v>
      </c>
      <c r="D383" s="60">
        <v>4.0000000000000001E-3</v>
      </c>
      <c r="E383" s="3">
        <f t="shared" si="35"/>
        <v>1073.9994835347827</v>
      </c>
      <c r="F383" s="3">
        <f t="shared" si="36"/>
        <v>1074</v>
      </c>
      <c r="G383" s="3">
        <f t="shared" si="37"/>
        <v>-3.0630000401288271E-4</v>
      </c>
      <c r="L383" s="3">
        <f>G383</f>
        <v>-3.0630000401288271E-4</v>
      </c>
      <c r="R383" s="4">
        <f t="shared" si="38"/>
        <v>28213.072</v>
      </c>
    </row>
    <row r="384" spans="1:34" x14ac:dyDescent="0.2">
      <c r="A384" s="19" t="s">
        <v>2279</v>
      </c>
      <c r="B384" s="59"/>
      <c r="C384" s="60">
        <v>43231.572999999997</v>
      </c>
      <c r="D384" s="60"/>
      <c r="E384" s="3">
        <f t="shared" si="35"/>
        <v>1074.0011696765214</v>
      </c>
      <c r="F384" s="3">
        <f t="shared" si="36"/>
        <v>1074</v>
      </c>
      <c r="G384" s="3">
        <f t="shared" si="37"/>
        <v>6.936999925528653E-4</v>
      </c>
      <c r="J384" s="3">
        <f>+G384</f>
        <v>6.936999925528653E-4</v>
      </c>
      <c r="R384" s="4">
        <f t="shared" si="38"/>
        <v>28213.072999999997</v>
      </c>
    </row>
    <row r="385" spans="1:34" x14ac:dyDescent="0.2">
      <c r="A385" s="19" t="s">
        <v>2114</v>
      </c>
      <c r="B385" s="59"/>
      <c r="C385" s="60">
        <v>43239.283000000003</v>
      </c>
      <c r="D385" s="60"/>
      <c r="E385" s="3">
        <f t="shared" si="35"/>
        <v>1087.0013225252812</v>
      </c>
      <c r="F385" s="3">
        <f t="shared" si="36"/>
        <v>1087</v>
      </c>
      <c r="G385" s="3">
        <f t="shared" si="37"/>
        <v>7.8434999886667356E-4</v>
      </c>
      <c r="M385" s="3">
        <f>G385</f>
        <v>7.8434999886667356E-4</v>
      </c>
      <c r="R385" s="4">
        <f t="shared" si="38"/>
        <v>28220.783000000003</v>
      </c>
      <c r="AD385" s="3">
        <v>6</v>
      </c>
      <c r="AF385" s="3" t="s">
        <v>2040</v>
      </c>
      <c r="AH385" s="3" t="s">
        <v>2037</v>
      </c>
    </row>
    <row r="386" spans="1:34" x14ac:dyDescent="0.2">
      <c r="A386" s="19" t="s">
        <v>2279</v>
      </c>
      <c r="B386" s="59"/>
      <c r="C386" s="60">
        <v>43244.614999999998</v>
      </c>
      <c r="D386" s="60"/>
      <c r="E386" s="3">
        <f t="shared" si="35"/>
        <v>1095.9918303060158</v>
      </c>
      <c r="F386" s="3">
        <f t="shared" si="36"/>
        <v>1096</v>
      </c>
      <c r="G386" s="3">
        <f t="shared" si="37"/>
        <v>-4.8452000046381727E-3</v>
      </c>
      <c r="J386" s="3">
        <f>+G386</f>
        <v>-4.8452000046381727E-3</v>
      </c>
      <c r="R386" s="4">
        <f t="shared" si="38"/>
        <v>28226.114999999998</v>
      </c>
    </row>
    <row r="387" spans="1:34" x14ac:dyDescent="0.2">
      <c r="A387" s="19" t="s">
        <v>2239</v>
      </c>
      <c r="B387" s="59"/>
      <c r="C387" s="60">
        <v>43244.616000000002</v>
      </c>
      <c r="D387" s="60">
        <v>4.0000000000000001E-3</v>
      </c>
      <c r="E387" s="3">
        <f t="shared" si="35"/>
        <v>1095.9935164477668</v>
      </c>
      <c r="F387" s="3">
        <f t="shared" si="36"/>
        <v>1096</v>
      </c>
      <c r="G387" s="3">
        <f t="shared" si="37"/>
        <v>-3.8452000007964671E-3</v>
      </c>
      <c r="L387" s="3">
        <f>G387</f>
        <v>-3.8452000007964671E-3</v>
      </c>
      <c r="R387" s="4">
        <f t="shared" si="38"/>
        <v>28226.116000000002</v>
      </c>
    </row>
    <row r="388" spans="1:34" x14ac:dyDescent="0.2">
      <c r="A388" s="67" t="s">
        <v>2330</v>
      </c>
      <c r="B388" s="72" t="s">
        <v>2310</v>
      </c>
      <c r="C388" s="67">
        <v>43263.594799999999</v>
      </c>
      <c r="D388" s="67" t="s">
        <v>2329</v>
      </c>
      <c r="E388" s="3">
        <f t="shared" si="35"/>
        <v>1127.9944633849655</v>
      </c>
      <c r="F388" s="3">
        <f t="shared" si="36"/>
        <v>1128</v>
      </c>
      <c r="G388" s="3">
        <f t="shared" si="37"/>
        <v>-3.2836000027600676E-3</v>
      </c>
      <c r="K388" s="3">
        <f>G388</f>
        <v>-3.2836000027600676E-3</v>
      </c>
      <c r="P388" s="3">
        <f ca="1">+C$11+C$12*F388</f>
        <v>-1.0961867238126833E-3</v>
      </c>
      <c r="R388" s="4">
        <f t="shared" si="38"/>
        <v>28245.094799999999</v>
      </c>
    </row>
    <row r="389" spans="1:34" x14ac:dyDescent="0.2">
      <c r="A389" s="19" t="s">
        <v>2279</v>
      </c>
      <c r="B389" s="59"/>
      <c r="C389" s="60">
        <v>43263.6</v>
      </c>
      <c r="D389" s="60"/>
      <c r="E389" s="3">
        <f t="shared" si="35"/>
        <v>1128.0032313220354</v>
      </c>
      <c r="F389" s="3">
        <f t="shared" si="36"/>
        <v>1128</v>
      </c>
      <c r="G389" s="3">
        <f t="shared" si="37"/>
        <v>1.9163999968441203E-3</v>
      </c>
      <c r="J389" s="3">
        <f>+G389</f>
        <v>1.9163999968441203E-3</v>
      </c>
      <c r="R389" s="4">
        <f t="shared" si="38"/>
        <v>28245.1</v>
      </c>
    </row>
    <row r="390" spans="1:34" x14ac:dyDescent="0.2">
      <c r="A390" s="19" t="s">
        <v>2239</v>
      </c>
      <c r="B390" s="59"/>
      <c r="C390" s="60">
        <v>43263.6</v>
      </c>
      <c r="D390" s="60">
        <v>4.0000000000000001E-3</v>
      </c>
      <c r="E390" s="3">
        <f t="shared" si="35"/>
        <v>1128.0032313220354</v>
      </c>
      <c r="F390" s="3">
        <f t="shared" si="36"/>
        <v>1128</v>
      </c>
      <c r="G390" s="3">
        <f t="shared" si="37"/>
        <v>1.9163999968441203E-3</v>
      </c>
      <c r="L390" s="3">
        <f>G390</f>
        <v>1.9163999968441203E-3</v>
      </c>
      <c r="R390" s="4">
        <f t="shared" si="38"/>
        <v>28245.1</v>
      </c>
    </row>
    <row r="391" spans="1:34" x14ac:dyDescent="0.2">
      <c r="A391" s="19" t="s">
        <v>2114</v>
      </c>
      <c r="B391" s="59"/>
      <c r="C391" s="60">
        <v>43265.379000000001</v>
      </c>
      <c r="D391" s="60"/>
      <c r="E391" s="3">
        <f t="shared" si="35"/>
        <v>1131.0028774851942</v>
      </c>
      <c r="F391" s="3">
        <f t="shared" si="36"/>
        <v>1131</v>
      </c>
      <c r="G391" s="3">
        <f t="shared" si="37"/>
        <v>1.7065499996533617E-3</v>
      </c>
      <c r="M391" s="3">
        <f>G391</f>
        <v>1.7065499996533617E-3</v>
      </c>
      <c r="R391" s="4">
        <f t="shared" si="38"/>
        <v>28246.879000000001</v>
      </c>
      <c r="AD391" s="3">
        <v>9</v>
      </c>
      <c r="AF391" s="3" t="s">
        <v>2040</v>
      </c>
      <c r="AH391" s="3" t="s">
        <v>2037</v>
      </c>
    </row>
    <row r="392" spans="1:34" x14ac:dyDescent="0.2">
      <c r="A392" s="19" t="s">
        <v>2279</v>
      </c>
      <c r="B392" s="59"/>
      <c r="C392" s="60">
        <v>43286.732000000004</v>
      </c>
      <c r="D392" s="60"/>
      <c r="E392" s="3">
        <f t="shared" si="35"/>
        <v>1167.0070621517798</v>
      </c>
      <c r="F392" s="3">
        <f t="shared" si="36"/>
        <v>1167</v>
      </c>
      <c r="G392" s="3">
        <f t="shared" si="37"/>
        <v>4.1883500016410835E-3</v>
      </c>
      <c r="J392" s="3">
        <f>+G392</f>
        <v>4.1883500016410835E-3</v>
      </c>
      <c r="R392" s="4">
        <f t="shared" si="38"/>
        <v>28268.232000000004</v>
      </c>
    </row>
    <row r="393" spans="1:34" x14ac:dyDescent="0.2">
      <c r="A393" s="19" t="s">
        <v>2117</v>
      </c>
      <c r="B393" s="59"/>
      <c r="C393" s="60">
        <v>43380.432999999997</v>
      </c>
      <c r="D393" s="60"/>
      <c r="E393" s="3">
        <f t="shared" si="35"/>
        <v>1325.0002297368069</v>
      </c>
      <c r="F393" s="3">
        <f t="shared" si="36"/>
        <v>1325</v>
      </c>
      <c r="G393" s="3">
        <f t="shared" si="37"/>
        <v>1.3624999701278284E-4</v>
      </c>
      <c r="M393" s="3">
        <f>G393</f>
        <v>1.3624999701278284E-4</v>
      </c>
      <c r="R393" s="4">
        <f t="shared" si="38"/>
        <v>28361.932999999997</v>
      </c>
      <c r="AD393" s="3">
        <v>0</v>
      </c>
      <c r="AF393" s="3" t="s">
        <v>2116</v>
      </c>
      <c r="AH393" s="3" t="s">
        <v>2037</v>
      </c>
    </row>
    <row r="394" spans="1:34" x14ac:dyDescent="0.2">
      <c r="A394" s="19" t="s">
        <v>2279</v>
      </c>
      <c r="B394" s="59"/>
      <c r="C394" s="60">
        <v>43381.618000000002</v>
      </c>
      <c r="D394" s="60"/>
      <c r="E394" s="3">
        <f t="shared" si="35"/>
        <v>1326.998307703841</v>
      </c>
      <c r="F394" s="3">
        <f t="shared" si="36"/>
        <v>1327</v>
      </c>
      <c r="G394" s="3">
        <f t="shared" si="37"/>
        <v>-1.0036499952548184E-3</v>
      </c>
      <c r="J394" s="3">
        <f>+G394</f>
        <v>-1.0036499952548184E-3</v>
      </c>
      <c r="R394" s="4">
        <f t="shared" si="38"/>
        <v>28363.118000000002</v>
      </c>
    </row>
    <row r="395" spans="1:34" x14ac:dyDescent="0.2">
      <c r="A395" s="19" t="s">
        <v>2239</v>
      </c>
      <c r="B395" s="59"/>
      <c r="C395" s="60">
        <v>43381.637000000002</v>
      </c>
      <c r="D395" s="60">
        <v>4.0000000000000001E-3</v>
      </c>
      <c r="E395" s="3">
        <f t="shared" si="35"/>
        <v>1327.0303443969835</v>
      </c>
      <c r="F395" s="3">
        <f t="shared" si="36"/>
        <v>1327</v>
      </c>
      <c r="G395" s="3">
        <f t="shared" si="37"/>
        <v>1.7996350004978012E-2</v>
      </c>
      <c r="L395" s="3">
        <f>G395</f>
        <v>1.7996350004978012E-2</v>
      </c>
      <c r="R395" s="4">
        <f t="shared" si="38"/>
        <v>28363.137000000002</v>
      </c>
    </row>
    <row r="396" spans="1:34" x14ac:dyDescent="0.2">
      <c r="A396" s="19" t="s">
        <v>2279</v>
      </c>
      <c r="B396" s="59"/>
      <c r="C396" s="60">
        <v>43413.648000000001</v>
      </c>
      <c r="D396" s="60"/>
      <c r="E396" s="3">
        <f t="shared" si="35"/>
        <v>1381.0054277745828</v>
      </c>
      <c r="F396" s="3">
        <f t="shared" si="36"/>
        <v>1381</v>
      </c>
      <c r="G396" s="3">
        <f t="shared" si="37"/>
        <v>3.2190499987336807E-3</v>
      </c>
      <c r="J396" s="3">
        <f>+G396</f>
        <v>3.2190499987336807E-3</v>
      </c>
      <c r="R396" s="4">
        <f t="shared" si="38"/>
        <v>28395.148000000001</v>
      </c>
    </row>
    <row r="397" spans="1:34" x14ac:dyDescent="0.2">
      <c r="A397" s="19" t="s">
        <v>2279</v>
      </c>
      <c r="B397" s="59"/>
      <c r="C397" s="60">
        <v>43413.648000000001</v>
      </c>
      <c r="D397" s="60"/>
      <c r="E397" s="3">
        <f t="shared" si="35"/>
        <v>1381.0054277745828</v>
      </c>
      <c r="F397" s="3">
        <f t="shared" si="36"/>
        <v>1381</v>
      </c>
      <c r="G397" s="3">
        <f t="shared" si="37"/>
        <v>3.2190499987336807E-3</v>
      </c>
      <c r="J397" s="3">
        <f>+G397</f>
        <v>3.2190499987336807E-3</v>
      </c>
      <c r="R397" s="4">
        <f t="shared" si="38"/>
        <v>28395.148000000001</v>
      </c>
    </row>
    <row r="398" spans="1:34" x14ac:dyDescent="0.2">
      <c r="A398" s="19" t="s">
        <v>2279</v>
      </c>
      <c r="B398" s="59"/>
      <c r="C398" s="60">
        <v>43416.614000000001</v>
      </c>
      <c r="D398" s="60"/>
      <c r="E398" s="3">
        <f t="shared" si="35"/>
        <v>1386.0065241882526</v>
      </c>
      <c r="F398" s="3">
        <f t="shared" si="36"/>
        <v>1386</v>
      </c>
      <c r="G398" s="3">
        <f t="shared" si="37"/>
        <v>3.8693000024068169E-3</v>
      </c>
      <c r="J398" s="3">
        <f>+G398</f>
        <v>3.8693000024068169E-3</v>
      </c>
      <c r="R398" s="4">
        <f t="shared" si="38"/>
        <v>28398.114000000001</v>
      </c>
    </row>
    <row r="399" spans="1:34" x14ac:dyDescent="0.2">
      <c r="A399" s="19" t="s">
        <v>2117</v>
      </c>
      <c r="B399" s="59"/>
      <c r="C399" s="60">
        <v>43434.406999999999</v>
      </c>
      <c r="D399" s="60"/>
      <c r="E399" s="3">
        <f t="shared" si="35"/>
        <v>1416.0080442450314</v>
      </c>
      <c r="F399" s="3">
        <f t="shared" si="36"/>
        <v>1416</v>
      </c>
      <c r="G399" s="3">
        <f t="shared" si="37"/>
        <v>4.7707999983686022E-3</v>
      </c>
      <c r="M399" s="3">
        <f>G399</f>
        <v>4.7707999983686022E-3</v>
      </c>
      <c r="R399" s="4">
        <f t="shared" si="38"/>
        <v>28415.906999999999</v>
      </c>
      <c r="AD399" s="3">
        <v>10</v>
      </c>
      <c r="AF399" s="3" t="s">
        <v>2040</v>
      </c>
      <c r="AH399" s="3" t="s">
        <v>2037</v>
      </c>
    </row>
    <row r="400" spans="1:34" x14ac:dyDescent="0.2">
      <c r="A400" s="19" t="s">
        <v>2117</v>
      </c>
      <c r="B400" s="59"/>
      <c r="C400" s="60">
        <v>43435.586000000003</v>
      </c>
      <c r="D400" s="60"/>
      <c r="E400" s="3">
        <f t="shared" si="35"/>
        <v>1417.9960053615976</v>
      </c>
      <c r="F400" s="3">
        <f t="shared" si="36"/>
        <v>1418</v>
      </c>
      <c r="G400" s="3">
        <f t="shared" si="37"/>
        <v>-2.3690999951213598E-3</v>
      </c>
      <c r="M400" s="3">
        <f>G400</f>
        <v>-2.3690999951213598E-3</v>
      </c>
      <c r="R400" s="4">
        <f t="shared" si="38"/>
        <v>28417.086000000003</v>
      </c>
      <c r="AD400" s="3">
        <v>12</v>
      </c>
      <c r="AF400" s="3" t="s">
        <v>2040</v>
      </c>
      <c r="AH400" s="3" t="s">
        <v>2037</v>
      </c>
    </row>
    <row r="401" spans="1:34" x14ac:dyDescent="0.2">
      <c r="A401" s="19" t="s">
        <v>2117</v>
      </c>
      <c r="B401" s="59"/>
      <c r="C401" s="60">
        <v>43456.34</v>
      </c>
      <c r="D401" s="60"/>
      <c r="E401" s="3">
        <f t="shared" si="35"/>
        <v>1452.9901911233167</v>
      </c>
      <c r="F401" s="3">
        <f t="shared" si="36"/>
        <v>1453</v>
      </c>
      <c r="G401" s="3">
        <f t="shared" si="37"/>
        <v>-5.8173500074190088E-3</v>
      </c>
      <c r="M401" s="3">
        <f>G401</f>
        <v>-5.8173500074190088E-3</v>
      </c>
      <c r="R401" s="4">
        <f t="shared" si="38"/>
        <v>28437.839999999997</v>
      </c>
      <c r="AD401" s="3">
        <v>8</v>
      </c>
      <c r="AF401" s="3" t="s">
        <v>2050</v>
      </c>
      <c r="AH401" s="3" t="s">
        <v>2037</v>
      </c>
    </row>
    <row r="402" spans="1:34" x14ac:dyDescent="0.2">
      <c r="A402" s="19" t="s">
        <v>2117</v>
      </c>
      <c r="B402" s="59"/>
      <c r="C402" s="60">
        <v>43468.218000000001</v>
      </c>
      <c r="D402" s="60"/>
      <c r="E402" s="3">
        <f t="shared" si="35"/>
        <v>1473.0181827624215</v>
      </c>
      <c r="F402" s="3">
        <f t="shared" si="36"/>
        <v>1473</v>
      </c>
      <c r="G402" s="3">
        <f t="shared" si="37"/>
        <v>1.0783650002849754E-2</v>
      </c>
      <c r="M402" s="3">
        <f>G402</f>
        <v>1.0783650002849754E-2</v>
      </c>
      <c r="R402" s="4">
        <f t="shared" si="38"/>
        <v>28449.718000000001</v>
      </c>
      <c r="AD402" s="3">
        <v>10</v>
      </c>
      <c r="AF402" s="3" t="s">
        <v>2040</v>
      </c>
      <c r="AH402" s="3" t="s">
        <v>2037</v>
      </c>
    </row>
    <row r="403" spans="1:34" x14ac:dyDescent="0.2">
      <c r="A403" s="19" t="s">
        <v>2118</v>
      </c>
      <c r="B403" s="59"/>
      <c r="C403" s="60">
        <v>43488.364999999998</v>
      </c>
      <c r="D403" s="60"/>
      <c r="E403" s="3">
        <f t="shared" si="35"/>
        <v>1506.9888804853413</v>
      </c>
      <c r="F403" s="3">
        <f t="shared" si="36"/>
        <v>1507</v>
      </c>
      <c r="G403" s="3">
        <f t="shared" si="37"/>
        <v>-6.5946500035352074E-3</v>
      </c>
      <c r="M403" s="3">
        <f>G403</f>
        <v>-6.5946500035352074E-3</v>
      </c>
      <c r="R403" s="4">
        <f t="shared" si="38"/>
        <v>28469.864999999998</v>
      </c>
      <c r="AD403" s="3">
        <v>6</v>
      </c>
      <c r="AF403" s="3" t="s">
        <v>2050</v>
      </c>
      <c r="AH403" s="3" t="s">
        <v>2037</v>
      </c>
    </row>
    <row r="404" spans="1:34" x14ac:dyDescent="0.2">
      <c r="A404" s="19" t="s">
        <v>2279</v>
      </c>
      <c r="B404" s="59"/>
      <c r="C404" s="60">
        <v>43489.565000000002</v>
      </c>
      <c r="D404" s="60"/>
      <c r="E404" s="3">
        <f t="shared" si="35"/>
        <v>1509.0122505785391</v>
      </c>
      <c r="F404" s="3">
        <f t="shared" si="36"/>
        <v>1509</v>
      </c>
      <c r="G404" s="3">
        <f t="shared" si="37"/>
        <v>7.2654500036151148E-3</v>
      </c>
      <c r="J404" s="3">
        <f>+G404</f>
        <v>7.2654500036151148E-3</v>
      </c>
      <c r="R404" s="4">
        <f t="shared" si="38"/>
        <v>28471.065000000002</v>
      </c>
    </row>
    <row r="405" spans="1:34" x14ac:dyDescent="0.2">
      <c r="A405" s="19" t="s">
        <v>2118</v>
      </c>
      <c r="B405" s="59"/>
      <c r="C405" s="60">
        <v>43500.231</v>
      </c>
      <c r="D405" s="60"/>
      <c r="E405" s="3">
        <f t="shared" ref="E405:E468" si="39">(C405-C$7)/C$8</f>
        <v>1526.9966384235099</v>
      </c>
      <c r="F405" s="3">
        <f t="shared" ref="F405:F468" si="40">ROUND(2*E405,0)/2</f>
        <v>1527</v>
      </c>
      <c r="G405" s="3">
        <f t="shared" ref="G405:G468" si="41">C405-(C$7+C$8*F405)</f>
        <v>-1.993650002987124E-3</v>
      </c>
      <c r="M405" s="3">
        <f>G405</f>
        <v>-1.993650002987124E-3</v>
      </c>
      <c r="R405" s="4">
        <f t="shared" ref="R405:R468" si="42">C405-15018.5</f>
        <v>28481.731</v>
      </c>
      <c r="AD405" s="3">
        <v>10</v>
      </c>
      <c r="AF405" s="3" t="s">
        <v>2050</v>
      </c>
      <c r="AH405" s="3" t="s">
        <v>2037</v>
      </c>
    </row>
    <row r="406" spans="1:34" x14ac:dyDescent="0.2">
      <c r="A406" s="19" t="s">
        <v>2118</v>
      </c>
      <c r="B406" s="59"/>
      <c r="C406" s="60">
        <v>43504.387999999999</v>
      </c>
      <c r="D406" s="60"/>
      <c r="E406" s="3">
        <f t="shared" si="39"/>
        <v>1534.0059296546694</v>
      </c>
      <c r="F406" s="3">
        <f t="shared" si="40"/>
        <v>1534</v>
      </c>
      <c r="G406" s="3">
        <f t="shared" si="41"/>
        <v>3.5166999950888567E-3</v>
      </c>
      <c r="M406" s="3">
        <f>G406</f>
        <v>3.5166999950888567E-3</v>
      </c>
      <c r="R406" s="4">
        <f t="shared" si="42"/>
        <v>28485.887999999999</v>
      </c>
      <c r="AD406" s="3">
        <v>8</v>
      </c>
      <c r="AF406" s="3" t="s">
        <v>2038</v>
      </c>
      <c r="AH406" s="3" t="s">
        <v>2037</v>
      </c>
    </row>
    <row r="407" spans="1:34" x14ac:dyDescent="0.2">
      <c r="A407" s="19" t="s">
        <v>2279</v>
      </c>
      <c r="B407" s="59"/>
      <c r="C407" s="60">
        <v>43505.576999999997</v>
      </c>
      <c r="D407" s="60"/>
      <c r="E407" s="3">
        <f t="shared" si="39"/>
        <v>1536.01075218867</v>
      </c>
      <c r="F407" s="3">
        <f t="shared" si="40"/>
        <v>1536</v>
      </c>
      <c r="G407" s="3">
        <f t="shared" si="41"/>
        <v>6.3767999963602051E-3</v>
      </c>
      <c r="J407" s="3">
        <f>+G407</f>
        <v>6.3767999963602051E-3</v>
      </c>
      <c r="R407" s="4">
        <f t="shared" si="42"/>
        <v>28487.076999999997</v>
      </c>
    </row>
    <row r="408" spans="1:34" x14ac:dyDescent="0.2">
      <c r="A408" s="19" t="s">
        <v>2118</v>
      </c>
      <c r="B408" s="59"/>
      <c r="C408" s="60">
        <v>43507.358999999997</v>
      </c>
      <c r="D408" s="60"/>
      <c r="E408" s="3">
        <f t="shared" si="39"/>
        <v>1539.0154567770567</v>
      </c>
      <c r="F408" s="3">
        <f t="shared" si="40"/>
        <v>1539</v>
      </c>
      <c r="G408" s="3">
        <f t="shared" si="41"/>
        <v>9.1669499961426482E-3</v>
      </c>
      <c r="M408" s="3">
        <f>G408</f>
        <v>9.1669499961426482E-3</v>
      </c>
      <c r="R408" s="4">
        <f t="shared" si="42"/>
        <v>28488.858999999997</v>
      </c>
      <c r="AD408" s="3">
        <v>8</v>
      </c>
      <c r="AF408" s="3" t="s">
        <v>2038</v>
      </c>
      <c r="AH408" s="3" t="s">
        <v>2037</v>
      </c>
    </row>
    <row r="409" spans="1:34" x14ac:dyDescent="0.2">
      <c r="A409" s="19" t="s">
        <v>2118</v>
      </c>
      <c r="B409" s="59"/>
      <c r="C409" s="60">
        <v>43510.317999999999</v>
      </c>
      <c r="D409" s="60"/>
      <c r="E409" s="3">
        <f t="shared" si="39"/>
        <v>1544.0047501985198</v>
      </c>
      <c r="F409" s="3">
        <f t="shared" si="40"/>
        <v>1544</v>
      </c>
      <c r="G409" s="3">
        <f t="shared" si="41"/>
        <v>2.8172000020276755E-3</v>
      </c>
      <c r="M409" s="3">
        <f>G409</f>
        <v>2.8172000020276755E-3</v>
      </c>
      <c r="R409" s="4">
        <f t="shared" si="42"/>
        <v>28491.817999999999</v>
      </c>
      <c r="AD409" s="3">
        <v>7</v>
      </c>
      <c r="AF409" s="3" t="s">
        <v>2038</v>
      </c>
      <c r="AH409" s="3" t="s">
        <v>2037</v>
      </c>
    </row>
    <row r="410" spans="1:34" x14ac:dyDescent="0.2">
      <c r="A410" s="19" t="s">
        <v>2279</v>
      </c>
      <c r="B410" s="59"/>
      <c r="C410" s="60">
        <v>43524.553999999996</v>
      </c>
      <c r="D410" s="60"/>
      <c r="E410" s="3">
        <f t="shared" si="39"/>
        <v>1568.008664070732</v>
      </c>
      <c r="F410" s="3">
        <f t="shared" si="40"/>
        <v>1568</v>
      </c>
      <c r="G410" s="3">
        <f t="shared" si="41"/>
        <v>5.1383999962126836E-3</v>
      </c>
      <c r="J410" s="3">
        <f>+G410</f>
        <v>5.1383999962126836E-3</v>
      </c>
      <c r="R410" s="4">
        <f t="shared" si="42"/>
        <v>28506.053999999996</v>
      </c>
    </row>
    <row r="411" spans="1:34" x14ac:dyDescent="0.2">
      <c r="A411" s="19" t="s">
        <v>2118</v>
      </c>
      <c r="B411" s="59"/>
      <c r="C411" s="60">
        <v>43548.279000000002</v>
      </c>
      <c r="D411" s="60"/>
      <c r="E411" s="3">
        <f t="shared" si="39"/>
        <v>1608.0123769548629</v>
      </c>
      <c r="F411" s="3">
        <f t="shared" si="40"/>
        <v>1608</v>
      </c>
      <c r="G411" s="3">
        <f t="shared" si="41"/>
        <v>7.3403999995207414E-3</v>
      </c>
      <c r="M411" s="3">
        <f>G411</f>
        <v>7.3403999995207414E-3</v>
      </c>
      <c r="R411" s="4">
        <f t="shared" si="42"/>
        <v>28529.779000000002</v>
      </c>
      <c r="AD411" s="3">
        <v>8</v>
      </c>
      <c r="AF411" s="3" t="s">
        <v>2038</v>
      </c>
      <c r="AH411" s="3" t="s">
        <v>2037</v>
      </c>
    </row>
    <row r="412" spans="1:34" x14ac:dyDescent="0.2">
      <c r="A412" s="19" t="s">
        <v>2279</v>
      </c>
      <c r="B412" s="59"/>
      <c r="C412" s="60">
        <v>43550.648999999998</v>
      </c>
      <c r="D412" s="60"/>
      <c r="E412" s="3">
        <f t="shared" si="39"/>
        <v>1612.0085328889063</v>
      </c>
      <c r="F412" s="3">
        <f t="shared" si="40"/>
        <v>1612</v>
      </c>
      <c r="G412" s="3">
        <f t="shared" si="41"/>
        <v>5.0606000004336238E-3</v>
      </c>
      <c r="J412" s="3">
        <f>+G412</f>
        <v>5.0606000004336238E-3</v>
      </c>
      <c r="R412" s="4">
        <f t="shared" si="42"/>
        <v>28532.148999999998</v>
      </c>
    </row>
    <row r="413" spans="1:34" x14ac:dyDescent="0.2">
      <c r="A413" s="19" t="s">
        <v>2120</v>
      </c>
      <c r="B413" s="59"/>
      <c r="C413" s="60">
        <v>43577.334000000003</v>
      </c>
      <c r="D413" s="60"/>
      <c r="E413" s="3">
        <f t="shared" si="39"/>
        <v>1657.003225336239</v>
      </c>
      <c r="F413" s="3">
        <f t="shared" si="40"/>
        <v>1657</v>
      </c>
      <c r="G413" s="3">
        <f t="shared" si="41"/>
        <v>1.9128499989164993E-3</v>
      </c>
      <c r="M413" s="3">
        <f>G413</f>
        <v>1.9128499989164993E-3</v>
      </c>
      <c r="R413" s="4">
        <f t="shared" si="42"/>
        <v>28558.834000000003</v>
      </c>
      <c r="AD413" s="3">
        <v>0</v>
      </c>
      <c r="AF413" s="3" t="s">
        <v>2109</v>
      </c>
      <c r="AH413" s="3" t="s">
        <v>2037</v>
      </c>
    </row>
    <row r="414" spans="1:34" x14ac:dyDescent="0.2">
      <c r="A414" s="19" t="s">
        <v>2120</v>
      </c>
      <c r="B414" s="59"/>
      <c r="C414" s="60">
        <v>43578.516000000003</v>
      </c>
      <c r="D414" s="60"/>
      <c r="E414" s="3">
        <f t="shared" si="39"/>
        <v>1658.9962448780327</v>
      </c>
      <c r="F414" s="3">
        <f t="shared" si="40"/>
        <v>1659</v>
      </c>
      <c r="G414" s="3">
        <f t="shared" si="41"/>
        <v>-2.2270499976002611E-3</v>
      </c>
      <c r="M414" s="3">
        <f>G414</f>
        <v>-2.2270499976002611E-3</v>
      </c>
      <c r="R414" s="4">
        <f t="shared" si="42"/>
        <v>28560.016000000003</v>
      </c>
      <c r="AD414" s="3">
        <v>0</v>
      </c>
      <c r="AF414" s="3" t="s">
        <v>2109</v>
      </c>
      <c r="AH414" s="3" t="s">
        <v>2037</v>
      </c>
    </row>
    <row r="415" spans="1:34" x14ac:dyDescent="0.2">
      <c r="A415" s="19" t="s">
        <v>2239</v>
      </c>
      <c r="B415" s="59"/>
      <c r="C415" s="60">
        <v>43591.578999999998</v>
      </c>
      <c r="D415" s="60">
        <v>4.0000000000000001E-3</v>
      </c>
      <c r="E415" s="3">
        <f t="shared" si="39"/>
        <v>1681.0223144841468</v>
      </c>
      <c r="F415" s="3">
        <f t="shared" si="40"/>
        <v>1681</v>
      </c>
      <c r="G415" s="3">
        <f t="shared" si="41"/>
        <v>1.3234049998573028E-2</v>
      </c>
      <c r="L415" s="3">
        <f>G415</f>
        <v>1.3234049998573028E-2</v>
      </c>
      <c r="R415" s="4">
        <f t="shared" si="42"/>
        <v>28573.078999999998</v>
      </c>
    </row>
    <row r="416" spans="1:34" x14ac:dyDescent="0.2">
      <c r="A416" s="19" t="s">
        <v>2279</v>
      </c>
      <c r="B416" s="59"/>
      <c r="C416" s="60">
        <v>43630.703000000001</v>
      </c>
      <c r="D416" s="60"/>
      <c r="E416" s="3">
        <f t="shared" si="39"/>
        <v>1746.9909240891411</v>
      </c>
      <c r="F416" s="3">
        <f t="shared" si="40"/>
        <v>1747</v>
      </c>
      <c r="G416" s="3">
        <f t="shared" si="41"/>
        <v>-5.3826500006834976E-3</v>
      </c>
      <c r="J416" s="3">
        <f>+G416</f>
        <v>-5.3826500006834976E-3</v>
      </c>
      <c r="R416" s="4">
        <f t="shared" si="42"/>
        <v>28612.203000000001</v>
      </c>
    </row>
    <row r="417" spans="1:34" x14ac:dyDescent="0.2">
      <c r="A417" s="19" t="s">
        <v>2279</v>
      </c>
      <c r="B417" s="59"/>
      <c r="C417" s="60">
        <v>43639.608999999997</v>
      </c>
      <c r="D417" s="60"/>
      <c r="E417" s="3">
        <f t="shared" si="39"/>
        <v>1762.0077024640957</v>
      </c>
      <c r="F417" s="3">
        <f t="shared" si="40"/>
        <v>1762</v>
      </c>
      <c r="G417" s="3">
        <f t="shared" si="41"/>
        <v>4.5680999974138103E-3</v>
      </c>
      <c r="J417" s="3">
        <f>+G417</f>
        <v>4.5680999974138103E-3</v>
      </c>
      <c r="R417" s="4">
        <f t="shared" si="42"/>
        <v>28621.108999999997</v>
      </c>
    </row>
    <row r="418" spans="1:34" x14ac:dyDescent="0.2">
      <c r="A418" s="19" t="s">
        <v>2120</v>
      </c>
      <c r="B418" s="59"/>
      <c r="C418" s="60">
        <v>43702.48</v>
      </c>
      <c r="D418" s="60"/>
      <c r="E418" s="3">
        <f t="shared" si="39"/>
        <v>1868.0171200715913</v>
      </c>
      <c r="F418" s="3">
        <f t="shared" si="40"/>
        <v>1868</v>
      </c>
      <c r="G418" s="3">
        <f t="shared" si="41"/>
        <v>1.0153400005947333E-2</v>
      </c>
      <c r="M418" s="3">
        <f>G418</f>
        <v>1.0153400005947333E-2</v>
      </c>
      <c r="R418" s="4">
        <f t="shared" si="42"/>
        <v>28683.980000000003</v>
      </c>
      <c r="AD418" s="3">
        <v>9</v>
      </c>
      <c r="AF418" s="3" t="s">
        <v>2038</v>
      </c>
      <c r="AH418" s="3" t="s">
        <v>2037</v>
      </c>
    </row>
    <row r="419" spans="1:34" x14ac:dyDescent="0.2">
      <c r="A419" s="19" t="s">
        <v>2121</v>
      </c>
      <c r="B419" s="59"/>
      <c r="C419" s="60">
        <v>43781.355000000003</v>
      </c>
      <c r="D419" s="60"/>
      <c r="E419" s="3">
        <f t="shared" si="39"/>
        <v>2001.01155015526</v>
      </c>
      <c r="F419" s="3">
        <f t="shared" si="40"/>
        <v>2001</v>
      </c>
      <c r="G419" s="3">
        <f t="shared" si="41"/>
        <v>6.8500500055961311E-3</v>
      </c>
      <c r="M419" s="3">
        <f>G419</f>
        <v>6.8500500055961311E-3</v>
      </c>
      <c r="R419" s="4">
        <f t="shared" si="42"/>
        <v>28762.855000000003</v>
      </c>
      <c r="AD419" s="3">
        <v>7</v>
      </c>
      <c r="AF419" s="3" t="s">
        <v>2109</v>
      </c>
      <c r="AH419" s="3" t="s">
        <v>2037</v>
      </c>
    </row>
    <row r="420" spans="1:34" x14ac:dyDescent="0.2">
      <c r="A420" s="19" t="s">
        <v>2122</v>
      </c>
      <c r="B420" s="59"/>
      <c r="C420" s="60">
        <v>43889.281999999999</v>
      </c>
      <c r="D420" s="60"/>
      <c r="E420" s="3">
        <f t="shared" si="39"/>
        <v>2182.9917701950649</v>
      </c>
      <c r="F420" s="3">
        <f t="shared" si="40"/>
        <v>2183</v>
      </c>
      <c r="G420" s="3">
        <f t="shared" si="41"/>
        <v>-4.880849999608472E-3</v>
      </c>
      <c r="M420" s="3">
        <f>G420</f>
        <v>-4.880849999608472E-3</v>
      </c>
      <c r="R420" s="4">
        <f t="shared" si="42"/>
        <v>28870.781999999999</v>
      </c>
      <c r="AD420" s="3">
        <v>7</v>
      </c>
      <c r="AF420" s="3" t="s">
        <v>2050</v>
      </c>
      <c r="AH420" s="3" t="s">
        <v>2037</v>
      </c>
    </row>
    <row r="421" spans="1:34" x14ac:dyDescent="0.2">
      <c r="A421" s="19" t="s">
        <v>2240</v>
      </c>
      <c r="B421" s="59" t="s">
        <v>2245</v>
      </c>
      <c r="C421" s="60">
        <v>43892.254000000001</v>
      </c>
      <c r="D421" s="60"/>
      <c r="E421" s="3">
        <f t="shared" si="39"/>
        <v>2188.0029834592028</v>
      </c>
      <c r="F421" s="3">
        <f t="shared" si="40"/>
        <v>2188</v>
      </c>
      <c r="G421" s="3">
        <f t="shared" si="41"/>
        <v>1.7693999980110675E-3</v>
      </c>
      <c r="L421" s="3">
        <f>G421</f>
        <v>1.7693999980110675E-3</v>
      </c>
      <c r="R421" s="4">
        <f t="shared" si="42"/>
        <v>28873.754000000001</v>
      </c>
    </row>
    <row r="422" spans="1:34" x14ac:dyDescent="0.2">
      <c r="A422" s="19" t="s">
        <v>2122</v>
      </c>
      <c r="B422" s="59"/>
      <c r="C422" s="60">
        <v>43904.724999999999</v>
      </c>
      <c r="D422" s="60"/>
      <c r="E422" s="3">
        <f t="shared" si="39"/>
        <v>2209.0308571526816</v>
      </c>
      <c r="F422" s="3">
        <f t="shared" si="40"/>
        <v>2209</v>
      </c>
      <c r="G422" s="3">
        <f t="shared" si="41"/>
        <v>1.8300449999514967E-2</v>
      </c>
      <c r="M422" s="3">
        <f>G422</f>
        <v>1.8300449999514967E-2</v>
      </c>
      <c r="R422" s="4">
        <f t="shared" si="42"/>
        <v>28886.224999999999</v>
      </c>
      <c r="AD422" s="3">
        <v>5</v>
      </c>
      <c r="AF422" s="3" t="s">
        <v>2040</v>
      </c>
      <c r="AH422" s="3" t="s">
        <v>2037</v>
      </c>
    </row>
    <row r="423" spans="1:34" x14ac:dyDescent="0.2">
      <c r="A423" s="19" t="s">
        <v>2279</v>
      </c>
      <c r="B423" s="59"/>
      <c r="C423" s="60">
        <v>43980.625999999997</v>
      </c>
      <c r="D423" s="60"/>
      <c r="E423" s="3">
        <f t="shared" si="39"/>
        <v>2337.0107016887232</v>
      </c>
      <c r="F423" s="3">
        <f t="shared" si="40"/>
        <v>2337</v>
      </c>
      <c r="G423" s="3">
        <f t="shared" si="41"/>
        <v>6.3468499938608147E-3</v>
      </c>
      <c r="J423" s="3">
        <f>+G423</f>
        <v>6.3468499938608147E-3</v>
      </c>
      <c r="R423" s="4">
        <f t="shared" si="42"/>
        <v>28962.125999999997</v>
      </c>
    </row>
    <row r="424" spans="1:34" x14ac:dyDescent="0.2">
      <c r="A424" s="19" t="s">
        <v>2123</v>
      </c>
      <c r="B424" s="59"/>
      <c r="C424" s="60">
        <v>44001.377999999997</v>
      </c>
      <c r="D424" s="60"/>
      <c r="E424" s="3">
        <f t="shared" si="39"/>
        <v>2372.0015151669654</v>
      </c>
      <c r="F424" s="3">
        <f t="shared" si="40"/>
        <v>2372</v>
      </c>
      <c r="G424" s="3">
        <f t="shared" si="41"/>
        <v>8.9859999570762739E-4</v>
      </c>
      <c r="M424" s="3">
        <f>G424</f>
        <v>8.9859999570762739E-4</v>
      </c>
      <c r="R424" s="4">
        <f t="shared" si="42"/>
        <v>28982.877999999997</v>
      </c>
      <c r="AD424" s="3">
        <v>7</v>
      </c>
      <c r="AF424" s="3" t="s">
        <v>2040</v>
      </c>
      <c r="AH424" s="3" t="s">
        <v>2037</v>
      </c>
    </row>
    <row r="425" spans="1:34" x14ac:dyDescent="0.2">
      <c r="A425" s="19" t="s">
        <v>2279</v>
      </c>
      <c r="B425" s="59"/>
      <c r="C425" s="60">
        <v>44006.720000000001</v>
      </c>
      <c r="D425" s="60"/>
      <c r="E425" s="3">
        <f t="shared" si="39"/>
        <v>2381.0088843651588</v>
      </c>
      <c r="F425" s="3">
        <f t="shared" si="40"/>
        <v>2381</v>
      </c>
      <c r="G425" s="3">
        <f t="shared" si="41"/>
        <v>5.2690500015160069E-3</v>
      </c>
      <c r="J425" s="3">
        <f>+G425</f>
        <v>5.2690500015160069E-3</v>
      </c>
      <c r="R425" s="4">
        <f t="shared" si="42"/>
        <v>28988.22</v>
      </c>
    </row>
    <row r="426" spans="1:34" x14ac:dyDescent="0.2">
      <c r="A426" s="19" t="s">
        <v>2279</v>
      </c>
      <c r="B426" s="59"/>
      <c r="C426" s="60">
        <v>44012.648999999998</v>
      </c>
      <c r="D426" s="60"/>
      <c r="E426" s="3">
        <f t="shared" si="39"/>
        <v>2391.0060187672584</v>
      </c>
      <c r="F426" s="3">
        <f t="shared" si="40"/>
        <v>2391</v>
      </c>
      <c r="G426" s="3">
        <f t="shared" si="41"/>
        <v>3.5695499973371625E-3</v>
      </c>
      <c r="J426" s="3">
        <f>+G426</f>
        <v>3.5695499973371625E-3</v>
      </c>
      <c r="R426" s="4">
        <f t="shared" si="42"/>
        <v>28994.148999999998</v>
      </c>
    </row>
    <row r="427" spans="1:34" x14ac:dyDescent="0.2">
      <c r="A427" s="19" t="s">
        <v>2124</v>
      </c>
      <c r="B427" s="59"/>
      <c r="C427" s="60">
        <v>44033.402999999998</v>
      </c>
      <c r="D427" s="60"/>
      <c r="E427" s="3">
        <f t="shared" si="39"/>
        <v>2426.0002045289898</v>
      </c>
      <c r="F427" s="3">
        <f t="shared" si="40"/>
        <v>2426</v>
      </c>
      <c r="G427" s="3">
        <f t="shared" si="41"/>
        <v>1.2129999959142879E-4</v>
      </c>
      <c r="M427" s="3">
        <f>G427</f>
        <v>1.2129999959142879E-4</v>
      </c>
      <c r="R427" s="4">
        <f t="shared" si="42"/>
        <v>29014.902999999998</v>
      </c>
      <c r="AD427" s="3">
        <v>6</v>
      </c>
      <c r="AF427" s="3" t="s">
        <v>2040</v>
      </c>
      <c r="AH427" s="3" t="s">
        <v>2037</v>
      </c>
    </row>
    <row r="428" spans="1:34" x14ac:dyDescent="0.2">
      <c r="A428" s="19" t="s">
        <v>2279</v>
      </c>
      <c r="B428" s="59"/>
      <c r="C428" s="60">
        <v>44101.608999999997</v>
      </c>
      <c r="D428" s="60"/>
      <c r="E428" s="3">
        <f t="shared" si="39"/>
        <v>2541.005188342448</v>
      </c>
      <c r="F428" s="3">
        <f t="shared" si="40"/>
        <v>2541</v>
      </c>
      <c r="G428" s="3">
        <f t="shared" si="41"/>
        <v>3.077049994317349E-3</v>
      </c>
      <c r="J428" s="3">
        <f>+G428</f>
        <v>3.077049994317349E-3</v>
      </c>
      <c r="R428" s="4">
        <f t="shared" si="42"/>
        <v>29083.108999999997</v>
      </c>
    </row>
    <row r="429" spans="1:34" x14ac:dyDescent="0.2">
      <c r="A429" s="19" t="s">
        <v>2279</v>
      </c>
      <c r="B429" s="59"/>
      <c r="C429" s="60">
        <v>44127.7</v>
      </c>
      <c r="D429" s="60"/>
      <c r="E429" s="3">
        <f t="shared" si="39"/>
        <v>2584.9983125936433</v>
      </c>
      <c r="F429" s="3">
        <f t="shared" si="40"/>
        <v>2585</v>
      </c>
      <c r="G429" s="3">
        <f t="shared" si="41"/>
        <v>-1.000750002276618E-3</v>
      </c>
      <c r="J429" s="3">
        <f>+G429</f>
        <v>-1.000750002276618E-3</v>
      </c>
      <c r="R429" s="4">
        <f t="shared" si="42"/>
        <v>29109.199999999997</v>
      </c>
    </row>
    <row r="430" spans="1:34" x14ac:dyDescent="0.2">
      <c r="A430" s="19" t="s">
        <v>2126</v>
      </c>
      <c r="B430" s="59" t="s">
        <v>2275</v>
      </c>
      <c r="C430" s="60">
        <v>44134.528100000003</v>
      </c>
      <c r="D430" s="60"/>
      <c r="E430" s="3">
        <f t="shared" si="39"/>
        <v>2596.5114570380824</v>
      </c>
      <c r="F430" s="3">
        <f t="shared" si="40"/>
        <v>2596.5</v>
      </c>
      <c r="G430" s="3">
        <f t="shared" si="41"/>
        <v>6.7948249998153187E-3</v>
      </c>
      <c r="K430" s="3">
        <f>G430</f>
        <v>6.7948249998153187E-3</v>
      </c>
      <c r="R430" s="4">
        <f t="shared" si="42"/>
        <v>29116.028100000003</v>
      </c>
      <c r="AD430" s="3" t="s">
        <v>2125</v>
      </c>
      <c r="AH430" s="3" t="s">
        <v>2127</v>
      </c>
    </row>
    <row r="431" spans="1:34" x14ac:dyDescent="0.2">
      <c r="A431" s="19" t="s">
        <v>2126</v>
      </c>
      <c r="B431" s="59" t="s">
        <v>2275</v>
      </c>
      <c r="C431" s="60">
        <v>44134.529799999997</v>
      </c>
      <c r="D431" s="60"/>
      <c r="E431" s="3">
        <f t="shared" si="39"/>
        <v>2596.5143234790366</v>
      </c>
      <c r="F431" s="3">
        <f t="shared" si="40"/>
        <v>2596.5</v>
      </c>
      <c r="G431" s="3">
        <f t="shared" si="41"/>
        <v>8.4948249932494946E-3</v>
      </c>
      <c r="K431" s="3">
        <f>G431</f>
        <v>8.4948249932494946E-3</v>
      </c>
      <c r="R431" s="4">
        <f t="shared" si="42"/>
        <v>29116.029799999997</v>
      </c>
      <c r="AD431" s="3" t="s">
        <v>2125</v>
      </c>
      <c r="AH431" s="3" t="s">
        <v>2127</v>
      </c>
    </row>
    <row r="432" spans="1:34" x14ac:dyDescent="0.2">
      <c r="A432" s="19" t="s">
        <v>2126</v>
      </c>
      <c r="B432" s="59" t="s">
        <v>2275</v>
      </c>
      <c r="C432" s="60">
        <v>44134.532700000003</v>
      </c>
      <c r="D432" s="60"/>
      <c r="E432" s="3">
        <f t="shared" si="39"/>
        <v>2596.5192132901066</v>
      </c>
      <c r="F432" s="3">
        <f t="shared" si="40"/>
        <v>2596.5</v>
      </c>
      <c r="G432" s="3">
        <f t="shared" si="41"/>
        <v>1.1394825000024866E-2</v>
      </c>
      <c r="K432" s="3">
        <f>G432</f>
        <v>1.1394825000024866E-2</v>
      </c>
      <c r="R432" s="4">
        <f t="shared" si="42"/>
        <v>29116.032700000003</v>
      </c>
      <c r="AD432" s="3" t="s">
        <v>2125</v>
      </c>
      <c r="AH432" s="3" t="s">
        <v>2127</v>
      </c>
    </row>
    <row r="433" spans="1:34" x14ac:dyDescent="0.2">
      <c r="A433" s="19" t="s">
        <v>2279</v>
      </c>
      <c r="B433" s="59"/>
      <c r="C433" s="60">
        <v>44140.756999999998</v>
      </c>
      <c r="D433" s="60"/>
      <c r="E433" s="3">
        <f t="shared" si="39"/>
        <v>2607.0142653493017</v>
      </c>
      <c r="F433" s="3">
        <f t="shared" si="40"/>
        <v>2607</v>
      </c>
      <c r="G433" s="3">
        <f t="shared" si="41"/>
        <v>8.4603499999502674E-3</v>
      </c>
      <c r="J433" s="3">
        <f>+G433</f>
        <v>8.4603499999502674E-3</v>
      </c>
      <c r="R433" s="4">
        <f t="shared" si="42"/>
        <v>29122.256999999998</v>
      </c>
    </row>
    <row r="434" spans="1:34" x14ac:dyDescent="0.2">
      <c r="A434" s="19" t="s">
        <v>2126</v>
      </c>
      <c r="B434" s="59"/>
      <c r="C434" s="60">
        <v>44167.438699999999</v>
      </c>
      <c r="D434" s="60"/>
      <c r="E434" s="3">
        <f t="shared" si="39"/>
        <v>2652.0033935288716</v>
      </c>
      <c r="F434" s="3">
        <f t="shared" si="40"/>
        <v>2652</v>
      </c>
      <c r="G434" s="3">
        <f t="shared" si="41"/>
        <v>2.0126000017626211E-3</v>
      </c>
      <c r="K434" s="3">
        <f>G434</f>
        <v>2.0126000017626211E-3</v>
      </c>
      <c r="R434" s="4">
        <f t="shared" si="42"/>
        <v>29148.938699999999</v>
      </c>
      <c r="AD434" s="3" t="s">
        <v>2128</v>
      </c>
      <c r="AH434" s="3" t="s">
        <v>2127</v>
      </c>
    </row>
    <row r="435" spans="1:34" x14ac:dyDescent="0.2">
      <c r="A435" s="19" t="s">
        <v>2126</v>
      </c>
      <c r="B435" s="59"/>
      <c r="C435" s="60">
        <v>44167.438800000004</v>
      </c>
      <c r="D435" s="60"/>
      <c r="E435" s="3">
        <f t="shared" si="39"/>
        <v>2652.0035621430538</v>
      </c>
      <c r="F435" s="3">
        <f t="shared" si="40"/>
        <v>2652</v>
      </c>
      <c r="G435" s="3">
        <f t="shared" si="41"/>
        <v>2.1126000065123662E-3</v>
      </c>
      <c r="K435" s="3">
        <f>G435</f>
        <v>2.1126000065123662E-3</v>
      </c>
      <c r="R435" s="4">
        <f t="shared" si="42"/>
        <v>29148.938800000004</v>
      </c>
      <c r="AD435" s="3" t="s">
        <v>2128</v>
      </c>
      <c r="AH435" s="3" t="s">
        <v>2127</v>
      </c>
    </row>
    <row r="436" spans="1:34" x14ac:dyDescent="0.2">
      <c r="A436" s="19" t="s">
        <v>2126</v>
      </c>
      <c r="B436" s="59"/>
      <c r="C436" s="60">
        <v>44190.566500000001</v>
      </c>
      <c r="D436" s="60"/>
      <c r="E436" s="3">
        <f t="shared" si="39"/>
        <v>2691.000142563285</v>
      </c>
      <c r="F436" s="3">
        <f t="shared" si="40"/>
        <v>2691</v>
      </c>
      <c r="G436" s="3">
        <f t="shared" si="41"/>
        <v>8.455000352114439E-5</v>
      </c>
      <c r="K436" s="3">
        <f>G436</f>
        <v>8.455000352114439E-5</v>
      </c>
      <c r="R436" s="4">
        <f t="shared" si="42"/>
        <v>29172.066500000001</v>
      </c>
      <c r="AD436" s="3" t="s">
        <v>2128</v>
      </c>
      <c r="AH436" s="3" t="s">
        <v>2127</v>
      </c>
    </row>
    <row r="437" spans="1:34" x14ac:dyDescent="0.2">
      <c r="A437" s="19" t="s">
        <v>2126</v>
      </c>
      <c r="B437" s="59"/>
      <c r="C437" s="60">
        <v>44190.567600000002</v>
      </c>
      <c r="D437" s="60"/>
      <c r="E437" s="3">
        <f t="shared" si="39"/>
        <v>2691.0019973192057</v>
      </c>
      <c r="F437" s="3">
        <f t="shared" si="40"/>
        <v>2691</v>
      </c>
      <c r="G437" s="3">
        <f t="shared" si="41"/>
        <v>1.1845500048366375E-3</v>
      </c>
      <c r="K437" s="3">
        <f>G437</f>
        <v>1.1845500048366375E-3</v>
      </c>
      <c r="R437" s="4">
        <f t="shared" si="42"/>
        <v>29172.067600000002</v>
      </c>
      <c r="AD437" s="3" t="s">
        <v>2128</v>
      </c>
      <c r="AH437" s="3" t="s">
        <v>2127</v>
      </c>
    </row>
    <row r="438" spans="1:34" x14ac:dyDescent="0.2">
      <c r="A438" s="19" t="s">
        <v>2129</v>
      </c>
      <c r="B438" s="59"/>
      <c r="C438" s="60">
        <v>44201.247000000003</v>
      </c>
      <c r="D438" s="60"/>
      <c r="E438" s="3">
        <f t="shared" si="39"/>
        <v>2709.0089794635564</v>
      </c>
      <c r="F438" s="3">
        <f t="shared" si="40"/>
        <v>2709</v>
      </c>
      <c r="G438" s="3">
        <f t="shared" si="41"/>
        <v>5.3254500016919337E-3</v>
      </c>
      <c r="M438" s="3">
        <f>G438</f>
        <v>5.3254500016919337E-3</v>
      </c>
      <c r="R438" s="4">
        <f t="shared" si="42"/>
        <v>29182.747000000003</v>
      </c>
      <c r="AD438" s="3">
        <v>7</v>
      </c>
      <c r="AF438" s="3" t="s">
        <v>2050</v>
      </c>
      <c r="AH438" s="3" t="s">
        <v>2037</v>
      </c>
    </row>
    <row r="439" spans="1:34" x14ac:dyDescent="0.2">
      <c r="A439" s="19" t="s">
        <v>2129</v>
      </c>
      <c r="B439" s="59"/>
      <c r="C439" s="60">
        <v>44202.43</v>
      </c>
      <c r="D439" s="60"/>
      <c r="E439" s="3">
        <f t="shared" si="39"/>
        <v>2711.0036851470886</v>
      </c>
      <c r="F439" s="3">
        <f t="shared" si="40"/>
        <v>2711</v>
      </c>
      <c r="G439" s="3">
        <f t="shared" si="41"/>
        <v>2.1855500017409213E-3</v>
      </c>
      <c r="M439" s="3">
        <f>G439</f>
        <v>2.1855500017409213E-3</v>
      </c>
      <c r="R439" s="4">
        <f t="shared" si="42"/>
        <v>29183.93</v>
      </c>
      <c r="AD439" s="3">
        <v>7</v>
      </c>
      <c r="AF439" s="3" t="s">
        <v>2040</v>
      </c>
      <c r="AH439" s="3" t="s">
        <v>2037</v>
      </c>
    </row>
    <row r="440" spans="1:34" x14ac:dyDescent="0.2">
      <c r="A440" s="19" t="s">
        <v>2130</v>
      </c>
      <c r="B440" s="59"/>
      <c r="C440" s="60">
        <v>44268.247000000003</v>
      </c>
      <c r="D440" s="60"/>
      <c r="E440" s="3">
        <f t="shared" si="39"/>
        <v>2821.9804763333609</v>
      </c>
      <c r="F440" s="3">
        <f t="shared" si="40"/>
        <v>2822</v>
      </c>
      <c r="G440" s="3">
        <f t="shared" si="41"/>
        <v>-1.1578899997402914E-2</v>
      </c>
      <c r="M440" s="3">
        <f>G440</f>
        <v>-1.1578899997402914E-2</v>
      </c>
      <c r="R440" s="4">
        <f t="shared" si="42"/>
        <v>29249.747000000003</v>
      </c>
      <c r="AD440" s="3">
        <v>10</v>
      </c>
      <c r="AF440" s="3" t="s">
        <v>2050</v>
      </c>
      <c r="AH440" s="3" t="s">
        <v>2037</v>
      </c>
    </row>
    <row r="441" spans="1:34" x14ac:dyDescent="0.2">
      <c r="A441" s="19" t="s">
        <v>2130</v>
      </c>
      <c r="B441" s="59"/>
      <c r="C441" s="60">
        <v>44278.343999999997</v>
      </c>
      <c r="D441" s="60"/>
      <c r="E441" s="3">
        <f t="shared" si="39"/>
        <v>2839.005449525805</v>
      </c>
      <c r="F441" s="3">
        <f t="shared" si="40"/>
        <v>2839</v>
      </c>
      <c r="G441" s="3">
        <f t="shared" si="41"/>
        <v>3.2319499950972386E-3</v>
      </c>
      <c r="M441" s="3">
        <f>G441</f>
        <v>3.2319499950972386E-3</v>
      </c>
      <c r="R441" s="4">
        <f t="shared" si="42"/>
        <v>29259.843999999997</v>
      </c>
      <c r="AD441" s="3">
        <v>7</v>
      </c>
      <c r="AF441" s="3" t="s">
        <v>2050</v>
      </c>
      <c r="AH441" s="3" t="s">
        <v>2037</v>
      </c>
    </row>
    <row r="442" spans="1:34" x14ac:dyDescent="0.2">
      <c r="A442" s="19" t="s">
        <v>2126</v>
      </c>
      <c r="B442" s="59"/>
      <c r="C442" s="60">
        <v>44278.3442</v>
      </c>
      <c r="D442" s="60"/>
      <c r="E442" s="3">
        <f t="shared" si="39"/>
        <v>2839.0057867541577</v>
      </c>
      <c r="F442" s="3">
        <f t="shared" si="40"/>
        <v>2839</v>
      </c>
      <c r="G442" s="3">
        <f t="shared" si="41"/>
        <v>3.4319499973207712E-3</v>
      </c>
      <c r="K442" s="3">
        <f>G442</f>
        <v>3.4319499973207712E-3</v>
      </c>
      <c r="R442" s="4">
        <f t="shared" si="42"/>
        <v>29259.8442</v>
      </c>
      <c r="AD442" s="3" t="s">
        <v>2128</v>
      </c>
      <c r="AH442" s="3" t="s">
        <v>2127</v>
      </c>
    </row>
    <row r="443" spans="1:34" x14ac:dyDescent="0.2">
      <c r="A443" s="19" t="s">
        <v>2126</v>
      </c>
      <c r="B443" s="59"/>
      <c r="C443" s="60">
        <v>44278.344299999997</v>
      </c>
      <c r="D443" s="60"/>
      <c r="E443" s="3">
        <f t="shared" si="39"/>
        <v>2839.0059553683277</v>
      </c>
      <c r="F443" s="3">
        <f t="shared" si="40"/>
        <v>2839</v>
      </c>
      <c r="G443" s="3">
        <f t="shared" si="41"/>
        <v>3.5319499947945587E-3</v>
      </c>
      <c r="K443" s="3">
        <f>G443</f>
        <v>3.5319499947945587E-3</v>
      </c>
      <c r="R443" s="4">
        <f t="shared" si="42"/>
        <v>29259.844299999997</v>
      </c>
      <c r="AD443" s="3" t="s">
        <v>2128</v>
      </c>
      <c r="AH443" s="3" t="s">
        <v>2127</v>
      </c>
    </row>
    <row r="444" spans="1:34" x14ac:dyDescent="0.2">
      <c r="A444" s="19" t="s">
        <v>2126</v>
      </c>
      <c r="B444" s="59" t="s">
        <v>2275</v>
      </c>
      <c r="C444" s="60">
        <v>44278.641799999998</v>
      </c>
      <c r="D444" s="60"/>
      <c r="E444" s="3">
        <f t="shared" si="39"/>
        <v>2839.5075825372655</v>
      </c>
      <c r="F444" s="3">
        <f t="shared" si="40"/>
        <v>2839.5</v>
      </c>
      <c r="G444" s="3">
        <f t="shared" si="41"/>
        <v>4.4969749942538328E-3</v>
      </c>
      <c r="K444" s="3">
        <f>G444</f>
        <v>4.4969749942538328E-3</v>
      </c>
      <c r="R444" s="4">
        <f t="shared" si="42"/>
        <v>29260.141799999998</v>
      </c>
      <c r="AD444" s="3" t="s">
        <v>2125</v>
      </c>
      <c r="AH444" s="3" t="s">
        <v>2127</v>
      </c>
    </row>
    <row r="445" spans="1:34" x14ac:dyDescent="0.2">
      <c r="A445" s="19" t="s">
        <v>2126</v>
      </c>
      <c r="B445" s="59" t="s">
        <v>2275</v>
      </c>
      <c r="C445" s="60">
        <v>44278.642399999997</v>
      </c>
      <c r="D445" s="60"/>
      <c r="E445" s="3">
        <f t="shared" si="39"/>
        <v>2839.5085942223113</v>
      </c>
      <c r="F445" s="3">
        <f t="shared" si="40"/>
        <v>2839.5</v>
      </c>
      <c r="G445" s="3">
        <f t="shared" si="41"/>
        <v>5.0969749936484732E-3</v>
      </c>
      <c r="K445" s="3">
        <f>G445</f>
        <v>5.0969749936484732E-3</v>
      </c>
      <c r="R445" s="4">
        <f t="shared" si="42"/>
        <v>29260.142399999997</v>
      </c>
      <c r="AD445" s="3" t="s">
        <v>2125</v>
      </c>
      <c r="AH445" s="3" t="s">
        <v>2127</v>
      </c>
    </row>
    <row r="446" spans="1:34" x14ac:dyDescent="0.2">
      <c r="A446" s="19" t="s">
        <v>2130</v>
      </c>
      <c r="B446" s="59"/>
      <c r="C446" s="60">
        <v>44284.271000000001</v>
      </c>
      <c r="D446" s="60"/>
      <c r="E446" s="3">
        <f t="shared" si="39"/>
        <v>2848.9992116444278</v>
      </c>
      <c r="F446" s="3">
        <f t="shared" si="40"/>
        <v>2849</v>
      </c>
      <c r="G446" s="3">
        <f t="shared" si="41"/>
        <v>-4.6755000221310183E-4</v>
      </c>
      <c r="M446" s="3">
        <f>G446</f>
        <v>-4.6755000221310183E-4</v>
      </c>
      <c r="R446" s="4">
        <f t="shared" si="42"/>
        <v>29265.771000000001</v>
      </c>
      <c r="AD446" s="3">
        <v>8</v>
      </c>
      <c r="AF446" s="3" t="s">
        <v>2050</v>
      </c>
      <c r="AH446" s="3" t="s">
        <v>2037</v>
      </c>
    </row>
    <row r="447" spans="1:34" x14ac:dyDescent="0.2">
      <c r="A447" s="19" t="s">
        <v>2241</v>
      </c>
      <c r="B447" s="59"/>
      <c r="C447" s="60">
        <v>44291.391499999998</v>
      </c>
      <c r="D447" s="60"/>
      <c r="E447" s="3">
        <f t="shared" si="39"/>
        <v>2861.0053839348921</v>
      </c>
      <c r="F447" s="3">
        <f t="shared" si="40"/>
        <v>2861</v>
      </c>
      <c r="G447" s="3">
        <f t="shared" si="41"/>
        <v>3.1930499972077087E-3</v>
      </c>
      <c r="L447" s="3">
        <f>G447</f>
        <v>3.1930499972077087E-3</v>
      </c>
      <c r="Q447" s="3" t="e">
        <f>TRUNC(2*(P447+SIGN(P447)*I$9))/2</f>
        <v>#VALUE!</v>
      </c>
      <c r="R447" s="4">
        <f t="shared" si="42"/>
        <v>29272.891499999998</v>
      </c>
    </row>
    <row r="448" spans="1:34" x14ac:dyDescent="0.2">
      <c r="A448" s="19" t="s">
        <v>2131</v>
      </c>
      <c r="B448" s="59"/>
      <c r="C448" s="60">
        <v>44316.300999999999</v>
      </c>
      <c r="D448" s="60"/>
      <c r="E448" s="3">
        <f t="shared" si="39"/>
        <v>2903.0063317151694</v>
      </c>
      <c r="F448" s="3">
        <f t="shared" si="40"/>
        <v>2903</v>
      </c>
      <c r="G448" s="3">
        <f t="shared" si="41"/>
        <v>3.7551499990513548E-3</v>
      </c>
      <c r="M448" s="3">
        <f>G448</f>
        <v>3.7551499990513548E-3</v>
      </c>
      <c r="R448" s="4">
        <f t="shared" si="42"/>
        <v>29297.800999999999</v>
      </c>
      <c r="AD448" s="3">
        <v>7</v>
      </c>
      <c r="AF448" s="3" t="s">
        <v>2050</v>
      </c>
      <c r="AH448" s="3" t="s">
        <v>2037</v>
      </c>
    </row>
    <row r="449" spans="1:34" x14ac:dyDescent="0.2">
      <c r="A449" s="19" t="s">
        <v>2279</v>
      </c>
      <c r="B449" s="59"/>
      <c r="C449" s="60">
        <v>44334.690999999999</v>
      </c>
      <c r="D449" s="60"/>
      <c r="E449" s="3">
        <f t="shared" si="39"/>
        <v>2934.0144783933133</v>
      </c>
      <c r="F449" s="3">
        <f t="shared" si="40"/>
        <v>2934</v>
      </c>
      <c r="G449" s="3">
        <f t="shared" si="41"/>
        <v>8.5867000016150996E-3</v>
      </c>
      <c r="J449" s="3">
        <f>+G449</f>
        <v>8.5867000016150996E-3</v>
      </c>
      <c r="R449" s="4">
        <f t="shared" si="42"/>
        <v>29316.190999999999</v>
      </c>
    </row>
    <row r="450" spans="1:34" x14ac:dyDescent="0.2">
      <c r="A450" s="19" t="s">
        <v>2131</v>
      </c>
      <c r="B450" s="59"/>
      <c r="C450" s="60">
        <v>44342.377</v>
      </c>
      <c r="D450" s="60"/>
      <c r="E450" s="3">
        <f t="shared" si="39"/>
        <v>2946.9741638402011</v>
      </c>
      <c r="F450" s="3">
        <f t="shared" si="40"/>
        <v>2947</v>
      </c>
      <c r="G450" s="3">
        <f t="shared" si="41"/>
        <v>-1.5322649996960536E-2</v>
      </c>
      <c r="M450" s="3">
        <f t="shared" ref="M450:M471" si="43">G450</f>
        <v>-1.5322649996960536E-2</v>
      </c>
      <c r="R450" s="4">
        <f t="shared" si="42"/>
        <v>29323.877</v>
      </c>
      <c r="AD450" s="3">
        <v>8</v>
      </c>
      <c r="AF450" s="3" t="s">
        <v>2050</v>
      </c>
      <c r="AH450" s="3" t="s">
        <v>2037</v>
      </c>
    </row>
    <row r="451" spans="1:34" x14ac:dyDescent="0.2">
      <c r="A451" s="19" t="s">
        <v>2131</v>
      </c>
      <c r="B451" s="59"/>
      <c r="C451" s="60">
        <v>44358.413999999997</v>
      </c>
      <c r="D451" s="60"/>
      <c r="E451" s="3">
        <f t="shared" si="39"/>
        <v>2974.0148189939423</v>
      </c>
      <c r="F451" s="3">
        <f t="shared" si="40"/>
        <v>2974</v>
      </c>
      <c r="G451" s="3">
        <f t="shared" si="41"/>
        <v>8.7886999972397462E-3</v>
      </c>
      <c r="M451" s="3">
        <f t="shared" si="43"/>
        <v>8.7886999972397462E-3</v>
      </c>
      <c r="R451" s="4">
        <f t="shared" si="42"/>
        <v>29339.913999999997</v>
      </c>
      <c r="AD451" s="3">
        <v>7</v>
      </c>
      <c r="AF451" s="3" t="s">
        <v>2040</v>
      </c>
      <c r="AH451" s="3" t="s">
        <v>2037</v>
      </c>
    </row>
    <row r="452" spans="1:34" x14ac:dyDescent="0.2">
      <c r="A452" s="19" t="s">
        <v>2132</v>
      </c>
      <c r="B452" s="59"/>
      <c r="C452" s="60">
        <v>44361.368000000002</v>
      </c>
      <c r="D452" s="60"/>
      <c r="E452" s="3">
        <f t="shared" si="39"/>
        <v>2978.9956817066886</v>
      </c>
      <c r="F452" s="3">
        <f t="shared" si="40"/>
        <v>2979</v>
      </c>
      <c r="G452" s="3">
        <f t="shared" si="41"/>
        <v>-2.5610500015318394E-3</v>
      </c>
      <c r="M452" s="3">
        <f t="shared" si="43"/>
        <v>-2.5610500015318394E-3</v>
      </c>
      <c r="R452" s="4">
        <f t="shared" si="42"/>
        <v>29342.868000000002</v>
      </c>
      <c r="AD452" s="3">
        <v>6</v>
      </c>
      <c r="AF452" s="3" t="s">
        <v>2040</v>
      </c>
      <c r="AH452" s="3" t="s">
        <v>2037</v>
      </c>
    </row>
    <row r="453" spans="1:34" x14ac:dyDescent="0.2">
      <c r="A453" s="19" t="s">
        <v>2134</v>
      </c>
      <c r="B453" s="59"/>
      <c r="C453" s="60">
        <v>44406.453000000001</v>
      </c>
      <c r="D453" s="60"/>
      <c r="E453" s="3">
        <f t="shared" si="39"/>
        <v>3055.0153822495995</v>
      </c>
      <c r="F453" s="3">
        <f t="shared" si="40"/>
        <v>3055</v>
      </c>
      <c r="G453" s="3">
        <f t="shared" si="41"/>
        <v>9.1227500015520491E-3</v>
      </c>
      <c r="M453" s="3">
        <f t="shared" si="43"/>
        <v>9.1227500015520491E-3</v>
      </c>
      <c r="R453" s="4">
        <f t="shared" si="42"/>
        <v>29387.953000000001</v>
      </c>
      <c r="AD453" s="3" t="s">
        <v>2101</v>
      </c>
      <c r="AF453" s="3" t="s">
        <v>2133</v>
      </c>
      <c r="AH453" s="3" t="s">
        <v>2037</v>
      </c>
    </row>
    <row r="454" spans="1:34" x14ac:dyDescent="0.2">
      <c r="A454" s="19" t="s">
        <v>2134</v>
      </c>
      <c r="B454" s="59"/>
      <c r="C454" s="60">
        <v>44409.417999999998</v>
      </c>
      <c r="D454" s="60"/>
      <c r="E454" s="3">
        <f t="shared" si="39"/>
        <v>3060.0147925215183</v>
      </c>
      <c r="F454" s="3">
        <f t="shared" si="40"/>
        <v>3060</v>
      </c>
      <c r="G454" s="3">
        <f t="shared" si="41"/>
        <v>8.7729999941075221E-3</v>
      </c>
      <c r="M454" s="3">
        <f t="shared" si="43"/>
        <v>8.7729999941075221E-3</v>
      </c>
      <c r="R454" s="4">
        <f t="shared" si="42"/>
        <v>29390.917999999998</v>
      </c>
      <c r="AD454" s="3" t="s">
        <v>2108</v>
      </c>
      <c r="AF454" s="3" t="s">
        <v>2133</v>
      </c>
      <c r="AH454" s="3" t="s">
        <v>2037</v>
      </c>
    </row>
    <row r="455" spans="1:34" x14ac:dyDescent="0.2">
      <c r="A455" s="19" t="s">
        <v>2134</v>
      </c>
      <c r="B455" s="59"/>
      <c r="C455" s="60">
        <v>44412.381999999998</v>
      </c>
      <c r="D455" s="60"/>
      <c r="E455" s="3">
        <f t="shared" si="39"/>
        <v>3065.0125166516991</v>
      </c>
      <c r="F455" s="3">
        <f t="shared" si="40"/>
        <v>3065</v>
      </c>
      <c r="G455" s="3">
        <f t="shared" si="41"/>
        <v>7.4232499973732047E-3</v>
      </c>
      <c r="M455" s="3">
        <f t="shared" si="43"/>
        <v>7.4232499973732047E-3</v>
      </c>
      <c r="R455" s="4">
        <f t="shared" si="42"/>
        <v>29393.881999999998</v>
      </c>
      <c r="AD455" s="3" t="s">
        <v>2101</v>
      </c>
      <c r="AF455" s="3" t="s">
        <v>2133</v>
      </c>
      <c r="AH455" s="3" t="s">
        <v>2037</v>
      </c>
    </row>
    <row r="456" spans="1:34" x14ac:dyDescent="0.2">
      <c r="A456" s="19" t="s">
        <v>2134</v>
      </c>
      <c r="B456" s="59"/>
      <c r="C456" s="60">
        <v>44415.35</v>
      </c>
      <c r="D456" s="60"/>
      <c r="E456" s="3">
        <f t="shared" si="39"/>
        <v>3070.0169853488583</v>
      </c>
      <c r="F456" s="3">
        <f t="shared" si="40"/>
        <v>3070</v>
      </c>
      <c r="G456" s="3">
        <f t="shared" si="41"/>
        <v>1.0073500001453795E-2</v>
      </c>
      <c r="M456" s="3">
        <f t="shared" si="43"/>
        <v>1.0073500001453795E-2</v>
      </c>
      <c r="R456" s="4">
        <f t="shared" si="42"/>
        <v>29396.85</v>
      </c>
      <c r="AD456" s="3" t="s">
        <v>2112</v>
      </c>
      <c r="AF456" s="3" t="s">
        <v>2133</v>
      </c>
      <c r="AH456" s="3" t="s">
        <v>2037</v>
      </c>
    </row>
    <row r="457" spans="1:34" x14ac:dyDescent="0.2">
      <c r="A457" s="19" t="s">
        <v>2134</v>
      </c>
      <c r="B457" s="59"/>
      <c r="C457" s="60">
        <v>44435.506999999998</v>
      </c>
      <c r="D457" s="60"/>
      <c r="E457" s="3">
        <f t="shared" si="39"/>
        <v>3104.0045444892248</v>
      </c>
      <c r="F457" s="3">
        <f t="shared" si="40"/>
        <v>3104</v>
      </c>
      <c r="G457" s="3">
        <f t="shared" si="41"/>
        <v>2.6951999971061014E-3</v>
      </c>
      <c r="M457" s="3">
        <f t="shared" si="43"/>
        <v>2.6951999971061014E-3</v>
      </c>
      <c r="R457" s="4">
        <f t="shared" si="42"/>
        <v>29417.006999999998</v>
      </c>
      <c r="AD457" s="3" t="s">
        <v>2135</v>
      </c>
      <c r="AF457" s="3" t="s">
        <v>2040</v>
      </c>
      <c r="AH457" s="3" t="s">
        <v>2037</v>
      </c>
    </row>
    <row r="458" spans="1:34" x14ac:dyDescent="0.2">
      <c r="A458" s="19" t="s">
        <v>2134</v>
      </c>
      <c r="B458" s="59"/>
      <c r="C458" s="60">
        <v>44441.438000000002</v>
      </c>
      <c r="D458" s="60"/>
      <c r="E458" s="3">
        <f t="shared" si="39"/>
        <v>3114.0050511748259</v>
      </c>
      <c r="F458" s="3">
        <f t="shared" si="40"/>
        <v>3114</v>
      </c>
      <c r="G458" s="3">
        <f t="shared" si="41"/>
        <v>2.9957000006106682E-3</v>
      </c>
      <c r="M458" s="3">
        <f t="shared" si="43"/>
        <v>2.9957000006106682E-3</v>
      </c>
      <c r="R458" s="4">
        <f t="shared" si="42"/>
        <v>29422.938000000002</v>
      </c>
      <c r="AD458" s="3" t="s">
        <v>2099</v>
      </c>
      <c r="AF458" s="3" t="s">
        <v>2040</v>
      </c>
      <c r="AH458" s="3" t="s">
        <v>2037</v>
      </c>
    </row>
    <row r="459" spans="1:34" x14ac:dyDescent="0.2">
      <c r="A459" s="19" t="s">
        <v>2134</v>
      </c>
      <c r="B459" s="59"/>
      <c r="C459" s="60">
        <v>44444.404999999999</v>
      </c>
      <c r="D459" s="60"/>
      <c r="E459" s="3">
        <f t="shared" si="39"/>
        <v>3119.0078337302343</v>
      </c>
      <c r="F459" s="3">
        <f t="shared" si="40"/>
        <v>3119</v>
      </c>
      <c r="G459" s="3">
        <f t="shared" si="41"/>
        <v>4.6459500008495525E-3</v>
      </c>
      <c r="M459" s="3">
        <f t="shared" si="43"/>
        <v>4.6459500008495525E-3</v>
      </c>
      <c r="R459" s="4">
        <f t="shared" si="42"/>
        <v>29425.904999999999</v>
      </c>
      <c r="AD459" s="3" t="s">
        <v>2135</v>
      </c>
      <c r="AF459" s="3" t="s">
        <v>2040</v>
      </c>
      <c r="AH459" s="3" t="s">
        <v>2037</v>
      </c>
    </row>
    <row r="460" spans="1:34" x14ac:dyDescent="0.2">
      <c r="A460" s="19" t="s">
        <v>2134</v>
      </c>
      <c r="B460" s="59"/>
      <c r="C460" s="60">
        <v>44445.591</v>
      </c>
      <c r="D460" s="60"/>
      <c r="E460" s="3">
        <f t="shared" si="39"/>
        <v>3121.0075978390068</v>
      </c>
      <c r="F460" s="3">
        <f t="shared" si="40"/>
        <v>3121</v>
      </c>
      <c r="G460" s="3">
        <f t="shared" si="41"/>
        <v>4.5060499978717417E-3</v>
      </c>
      <c r="M460" s="3">
        <f t="shared" si="43"/>
        <v>4.5060499978717417E-3</v>
      </c>
      <c r="R460" s="4">
        <f t="shared" si="42"/>
        <v>29427.091</v>
      </c>
      <c r="AD460" s="3" t="s">
        <v>2101</v>
      </c>
      <c r="AF460" s="3" t="s">
        <v>2040</v>
      </c>
      <c r="AH460" s="3" t="s">
        <v>2037</v>
      </c>
    </row>
    <row r="461" spans="1:34" x14ac:dyDescent="0.2">
      <c r="A461" s="19" t="s">
        <v>2134</v>
      </c>
      <c r="B461" s="59"/>
      <c r="C461" s="60">
        <v>44453.307000000001</v>
      </c>
      <c r="D461" s="60"/>
      <c r="E461" s="3">
        <f t="shared" si="39"/>
        <v>3134.0178675382222</v>
      </c>
      <c r="F461" s="3">
        <f t="shared" si="40"/>
        <v>3134</v>
      </c>
      <c r="G461" s="3">
        <f t="shared" si="41"/>
        <v>1.0596699998131953E-2</v>
      </c>
      <c r="M461" s="3">
        <f t="shared" si="43"/>
        <v>1.0596699998131953E-2</v>
      </c>
      <c r="R461" s="4">
        <f t="shared" si="42"/>
        <v>29434.807000000001</v>
      </c>
      <c r="AD461" s="3" t="s">
        <v>2135</v>
      </c>
      <c r="AF461" s="3" t="s">
        <v>2133</v>
      </c>
      <c r="AH461" s="3" t="s">
        <v>2037</v>
      </c>
    </row>
    <row r="462" spans="1:34" x14ac:dyDescent="0.2">
      <c r="A462" s="19" t="s">
        <v>2134</v>
      </c>
      <c r="B462" s="59"/>
      <c r="C462" s="60">
        <v>44466.343999999997</v>
      </c>
      <c r="D462" s="60"/>
      <c r="E462" s="3">
        <f t="shared" si="39"/>
        <v>3156.0000974589875</v>
      </c>
      <c r="F462" s="3">
        <f t="shared" si="40"/>
        <v>3156</v>
      </c>
      <c r="G462" s="3">
        <f t="shared" si="41"/>
        <v>5.7799996284302324E-5</v>
      </c>
      <c r="M462" s="3">
        <f t="shared" si="43"/>
        <v>5.7799996284302324E-5</v>
      </c>
      <c r="R462" s="4">
        <f t="shared" si="42"/>
        <v>29447.843999999997</v>
      </c>
      <c r="AD462" s="3" t="s">
        <v>2105</v>
      </c>
      <c r="AF462" s="3" t="s">
        <v>2133</v>
      </c>
      <c r="AH462" s="3" t="s">
        <v>2037</v>
      </c>
    </row>
    <row r="463" spans="1:34" x14ac:dyDescent="0.2">
      <c r="A463" s="19" t="s">
        <v>2134</v>
      </c>
      <c r="B463" s="59"/>
      <c r="C463" s="60">
        <v>44467.53</v>
      </c>
      <c r="D463" s="60"/>
      <c r="E463" s="3">
        <f t="shared" si="39"/>
        <v>3157.99986156776</v>
      </c>
      <c r="F463" s="3">
        <f t="shared" si="40"/>
        <v>3158</v>
      </c>
      <c r="G463" s="3">
        <f t="shared" si="41"/>
        <v>-8.2099999417550862E-5</v>
      </c>
      <c r="M463" s="3">
        <f t="shared" si="43"/>
        <v>-8.2099999417550862E-5</v>
      </c>
      <c r="R463" s="4">
        <f t="shared" si="42"/>
        <v>29449.03</v>
      </c>
      <c r="AD463" s="3" t="s">
        <v>2108</v>
      </c>
      <c r="AF463" s="3" t="s">
        <v>2133</v>
      </c>
      <c r="AH463" s="3" t="s">
        <v>2037</v>
      </c>
    </row>
    <row r="464" spans="1:34" x14ac:dyDescent="0.2">
      <c r="A464" s="19" t="s">
        <v>2136</v>
      </c>
      <c r="B464" s="59"/>
      <c r="C464" s="60">
        <v>44489.48</v>
      </c>
      <c r="D464" s="60"/>
      <c r="E464" s="3">
        <f t="shared" si="39"/>
        <v>3195.0106728557107</v>
      </c>
      <c r="F464" s="3">
        <f t="shared" si="40"/>
        <v>3195</v>
      </c>
      <c r="G464" s="3">
        <f t="shared" si="41"/>
        <v>6.3297500018961728E-3</v>
      </c>
      <c r="M464" s="3">
        <f t="shared" si="43"/>
        <v>6.3297500018961728E-3</v>
      </c>
      <c r="R464" s="4">
        <f t="shared" si="42"/>
        <v>29470.980000000003</v>
      </c>
      <c r="AD464" s="3" t="s">
        <v>2135</v>
      </c>
      <c r="AF464" s="3" t="s">
        <v>2133</v>
      </c>
      <c r="AH464" s="3" t="s">
        <v>2037</v>
      </c>
    </row>
    <row r="465" spans="1:34" x14ac:dyDescent="0.2">
      <c r="A465" s="19" t="s">
        <v>2136</v>
      </c>
      <c r="B465" s="59"/>
      <c r="C465" s="60">
        <v>44498.366000000002</v>
      </c>
      <c r="D465" s="60"/>
      <c r="E465" s="3">
        <f t="shared" si="39"/>
        <v>3209.9937283957843</v>
      </c>
      <c r="F465" s="3">
        <f t="shared" si="40"/>
        <v>3210</v>
      </c>
      <c r="G465" s="3">
        <f t="shared" si="41"/>
        <v>-3.7194999968050979E-3</v>
      </c>
      <c r="M465" s="3">
        <f t="shared" si="43"/>
        <v>-3.7194999968050979E-3</v>
      </c>
      <c r="R465" s="4">
        <f t="shared" si="42"/>
        <v>29479.866000000002</v>
      </c>
      <c r="AD465" s="3" t="s">
        <v>2113</v>
      </c>
      <c r="AF465" s="3" t="s">
        <v>2133</v>
      </c>
      <c r="AH465" s="3" t="s">
        <v>2037</v>
      </c>
    </row>
    <row r="466" spans="1:34" x14ac:dyDescent="0.2">
      <c r="A466" s="19" t="s">
        <v>2136</v>
      </c>
      <c r="B466" s="59"/>
      <c r="C466" s="60">
        <v>44501.347000000002</v>
      </c>
      <c r="D466" s="60"/>
      <c r="E466" s="3">
        <f t="shared" si="39"/>
        <v>3215.0201169356178</v>
      </c>
      <c r="F466" s="3">
        <f t="shared" si="40"/>
        <v>3215</v>
      </c>
      <c r="G466" s="3">
        <f t="shared" si="41"/>
        <v>1.1930749999010004E-2</v>
      </c>
      <c r="M466" s="3">
        <f t="shared" si="43"/>
        <v>1.1930749999010004E-2</v>
      </c>
      <c r="R466" s="4">
        <f t="shared" si="42"/>
        <v>29482.847000000002</v>
      </c>
      <c r="AD466" s="3" t="s">
        <v>2108</v>
      </c>
      <c r="AF466" s="3" t="s">
        <v>2133</v>
      </c>
      <c r="AH466" s="3" t="s">
        <v>2037</v>
      </c>
    </row>
    <row r="467" spans="1:34" x14ac:dyDescent="0.2">
      <c r="A467" s="19" t="s">
        <v>2136</v>
      </c>
      <c r="B467" s="59"/>
      <c r="C467" s="60">
        <v>44517.34</v>
      </c>
      <c r="D467" s="60"/>
      <c r="E467" s="3">
        <f t="shared" si="39"/>
        <v>3241.9865818526059</v>
      </c>
      <c r="F467" s="3">
        <f t="shared" si="40"/>
        <v>3242</v>
      </c>
      <c r="G467" s="3">
        <f t="shared" si="41"/>
        <v>-7.9579000012017787E-3</v>
      </c>
      <c r="M467" s="3">
        <f t="shared" si="43"/>
        <v>-7.9579000012017787E-3</v>
      </c>
      <c r="R467" s="4">
        <f t="shared" si="42"/>
        <v>29498.839999999997</v>
      </c>
      <c r="AD467" s="3" t="s">
        <v>2135</v>
      </c>
      <c r="AF467" s="3" t="s">
        <v>2133</v>
      </c>
      <c r="AH467" s="3" t="s">
        <v>2037</v>
      </c>
    </row>
    <row r="468" spans="1:34" x14ac:dyDescent="0.2">
      <c r="A468" s="19" t="s">
        <v>2136</v>
      </c>
      <c r="B468" s="59"/>
      <c r="C468" s="60">
        <v>44523.277999999998</v>
      </c>
      <c r="D468" s="60"/>
      <c r="E468" s="3">
        <f t="shared" si="39"/>
        <v>3251.9988915304139</v>
      </c>
      <c r="F468" s="3">
        <f t="shared" si="40"/>
        <v>3252</v>
      </c>
      <c r="G468" s="3">
        <f t="shared" si="41"/>
        <v>-6.5739999990910292E-4</v>
      </c>
      <c r="M468" s="3">
        <f t="shared" si="43"/>
        <v>-6.5739999990910292E-4</v>
      </c>
      <c r="R468" s="4">
        <f t="shared" si="42"/>
        <v>29504.777999999998</v>
      </c>
      <c r="AD468" s="3" t="s">
        <v>2099</v>
      </c>
      <c r="AF468" s="3" t="s">
        <v>2040</v>
      </c>
      <c r="AH468" s="3" t="s">
        <v>2037</v>
      </c>
    </row>
    <row r="469" spans="1:34" x14ac:dyDescent="0.2">
      <c r="A469" s="19" t="s">
        <v>2136</v>
      </c>
      <c r="B469" s="59"/>
      <c r="C469" s="60">
        <v>44523.28</v>
      </c>
      <c r="D469" s="60"/>
      <c r="E469" s="3">
        <f t="shared" ref="E469:E532" si="44">(C469-C$7)/C$8</f>
        <v>3252.002263813903</v>
      </c>
      <c r="F469" s="3">
        <f t="shared" ref="F469:F532" si="45">ROUND(2*E469,0)/2</f>
        <v>3252</v>
      </c>
      <c r="G469" s="3">
        <f t="shared" ref="G469:G532" si="46">C469-(C$7+C$8*F469)</f>
        <v>1.3426000004983507E-3</v>
      </c>
      <c r="M469" s="3">
        <f t="shared" si="43"/>
        <v>1.3426000004983507E-3</v>
      </c>
      <c r="R469" s="4">
        <f t="shared" ref="R469:R532" si="47">C469-15018.5</f>
        <v>29504.78</v>
      </c>
      <c r="AD469" s="3" t="s">
        <v>2108</v>
      </c>
      <c r="AF469" s="3" t="s">
        <v>2137</v>
      </c>
      <c r="AH469" s="3" t="s">
        <v>2037</v>
      </c>
    </row>
    <row r="470" spans="1:34" x14ac:dyDescent="0.2">
      <c r="A470" s="19" t="s">
        <v>2136</v>
      </c>
      <c r="B470" s="59"/>
      <c r="C470" s="60">
        <v>44524.474999999999</v>
      </c>
      <c r="D470" s="60"/>
      <c r="E470" s="3">
        <f t="shared" si="44"/>
        <v>3254.0172031983716</v>
      </c>
      <c r="F470" s="3">
        <f t="shared" si="45"/>
        <v>3254</v>
      </c>
      <c r="G470" s="3">
        <f t="shared" si="46"/>
        <v>1.0202699995716102E-2</v>
      </c>
      <c r="M470" s="3">
        <f t="shared" si="43"/>
        <v>1.0202699995716102E-2</v>
      </c>
      <c r="R470" s="4">
        <f t="shared" si="47"/>
        <v>29505.974999999999</v>
      </c>
      <c r="AD470" s="3" t="s">
        <v>2113</v>
      </c>
      <c r="AF470" s="3" t="s">
        <v>2133</v>
      </c>
      <c r="AH470" s="3" t="s">
        <v>2037</v>
      </c>
    </row>
    <row r="471" spans="1:34" x14ac:dyDescent="0.2">
      <c r="A471" s="19" t="s">
        <v>2136</v>
      </c>
      <c r="B471" s="59"/>
      <c r="C471" s="60">
        <v>44542.267</v>
      </c>
      <c r="D471" s="60"/>
      <c r="E471" s="3">
        <f t="shared" si="44"/>
        <v>3284.0170371134118</v>
      </c>
      <c r="F471" s="3">
        <f t="shared" si="45"/>
        <v>3284</v>
      </c>
      <c r="G471" s="3">
        <f t="shared" si="46"/>
        <v>1.0104200002388097E-2</v>
      </c>
      <c r="M471" s="3">
        <f t="shared" si="43"/>
        <v>1.0104200002388097E-2</v>
      </c>
      <c r="R471" s="4">
        <f t="shared" si="47"/>
        <v>29523.767</v>
      </c>
      <c r="AD471" s="3" t="s">
        <v>2112</v>
      </c>
      <c r="AF471" s="3" t="s">
        <v>2137</v>
      </c>
      <c r="AH471" s="3" t="s">
        <v>2037</v>
      </c>
    </row>
    <row r="472" spans="1:34" x14ac:dyDescent="0.2">
      <c r="A472" s="19" t="s">
        <v>2279</v>
      </c>
      <c r="B472" s="59"/>
      <c r="C472" s="60">
        <v>44544.639000000003</v>
      </c>
      <c r="D472" s="60"/>
      <c r="E472" s="3">
        <f t="shared" si="44"/>
        <v>3288.0165653309568</v>
      </c>
      <c r="F472" s="3">
        <f t="shared" si="45"/>
        <v>3288</v>
      </c>
      <c r="G472" s="3">
        <f t="shared" si="46"/>
        <v>9.8244000037084334E-3</v>
      </c>
      <c r="J472" s="3">
        <f>+G472</f>
        <v>9.8244000037084334E-3</v>
      </c>
      <c r="R472" s="4">
        <f t="shared" si="47"/>
        <v>29526.139000000003</v>
      </c>
    </row>
    <row r="473" spans="1:34" x14ac:dyDescent="0.2">
      <c r="A473" s="19" t="s">
        <v>2136</v>
      </c>
      <c r="B473" s="59"/>
      <c r="C473" s="60">
        <v>44552.330999999998</v>
      </c>
      <c r="D473" s="60"/>
      <c r="E473" s="3">
        <f t="shared" si="44"/>
        <v>3300.9863676283003</v>
      </c>
      <c r="F473" s="3">
        <f t="shared" si="45"/>
        <v>3301</v>
      </c>
      <c r="G473" s="3">
        <f t="shared" si="46"/>
        <v>-8.0849500009207986E-3</v>
      </c>
      <c r="M473" s="3">
        <f>G473</f>
        <v>-8.0849500009207986E-3</v>
      </c>
      <c r="R473" s="4">
        <f t="shared" si="47"/>
        <v>29533.830999999998</v>
      </c>
      <c r="AD473" s="3" t="s">
        <v>2112</v>
      </c>
      <c r="AF473" s="3" t="s">
        <v>2050</v>
      </c>
      <c r="AH473" s="3" t="s">
        <v>2037</v>
      </c>
    </row>
    <row r="474" spans="1:34" x14ac:dyDescent="0.2">
      <c r="A474" s="19" t="s">
        <v>2136</v>
      </c>
      <c r="B474" s="59"/>
      <c r="C474" s="60">
        <v>44552.345999999998</v>
      </c>
      <c r="D474" s="60"/>
      <c r="E474" s="3">
        <f t="shared" si="44"/>
        <v>3301.0116597544643</v>
      </c>
      <c r="F474" s="3">
        <f t="shared" si="45"/>
        <v>3301</v>
      </c>
      <c r="G474" s="3">
        <f t="shared" si="46"/>
        <v>6.9150499984971248E-3</v>
      </c>
      <c r="M474" s="3">
        <f>G474</f>
        <v>6.9150499984971248E-3</v>
      </c>
      <c r="R474" s="4">
        <f t="shared" si="47"/>
        <v>29533.845999999998</v>
      </c>
      <c r="AD474" s="3" t="s">
        <v>2138</v>
      </c>
      <c r="AF474" s="3" t="s">
        <v>2133</v>
      </c>
      <c r="AH474" s="3" t="s">
        <v>2037</v>
      </c>
    </row>
    <row r="475" spans="1:34" x14ac:dyDescent="0.2">
      <c r="A475" s="19" t="s">
        <v>2136</v>
      </c>
      <c r="B475" s="59"/>
      <c r="C475" s="60">
        <v>44559.47</v>
      </c>
      <c r="D475" s="60"/>
      <c r="E475" s="3">
        <f t="shared" si="44"/>
        <v>3313.0237335410447</v>
      </c>
      <c r="F475" s="3">
        <f t="shared" si="45"/>
        <v>3313</v>
      </c>
      <c r="G475" s="3">
        <f t="shared" si="46"/>
        <v>1.4075650004087947E-2</v>
      </c>
      <c r="M475" s="3">
        <f>G475</f>
        <v>1.4075650004087947E-2</v>
      </c>
      <c r="R475" s="4">
        <f t="shared" si="47"/>
        <v>29540.97</v>
      </c>
      <c r="AD475" s="3" t="s">
        <v>2108</v>
      </c>
      <c r="AF475" s="3" t="s">
        <v>2133</v>
      </c>
      <c r="AH475" s="3" t="s">
        <v>2037</v>
      </c>
    </row>
    <row r="476" spans="1:34" x14ac:dyDescent="0.2">
      <c r="A476" s="19" t="s">
        <v>2139</v>
      </c>
      <c r="B476" s="59"/>
      <c r="C476" s="60">
        <v>44603.347000000002</v>
      </c>
      <c r="D476" s="60"/>
      <c r="E476" s="3">
        <f t="shared" si="44"/>
        <v>3387.0065748568127</v>
      </c>
      <c r="F476" s="3">
        <f t="shared" si="45"/>
        <v>3387</v>
      </c>
      <c r="G476" s="3">
        <f t="shared" si="46"/>
        <v>3.899349998391699E-3</v>
      </c>
      <c r="M476" s="3">
        <f>G476</f>
        <v>3.899349998391699E-3</v>
      </c>
      <c r="R476" s="4">
        <f t="shared" si="47"/>
        <v>29584.847000000002</v>
      </c>
      <c r="AD476" s="3" t="s">
        <v>2135</v>
      </c>
      <c r="AF476" s="3" t="s">
        <v>2050</v>
      </c>
      <c r="AH476" s="3" t="s">
        <v>2037</v>
      </c>
    </row>
    <row r="477" spans="1:34" x14ac:dyDescent="0.2">
      <c r="A477" s="18" t="s">
        <v>2304</v>
      </c>
      <c r="B477" s="61" t="s">
        <v>2245</v>
      </c>
      <c r="C477" s="62">
        <v>44614.614699999998</v>
      </c>
      <c r="D477" s="36">
        <v>2.0000000000000001E-4</v>
      </c>
      <c r="E477" s="3">
        <f t="shared" si="44"/>
        <v>3406.0055141893426</v>
      </c>
      <c r="F477" s="3">
        <f t="shared" si="45"/>
        <v>3406</v>
      </c>
      <c r="G477" s="3">
        <f t="shared" si="46"/>
        <v>3.2702999960747547E-3</v>
      </c>
      <c r="K477" s="3">
        <f>G477</f>
        <v>3.2702999960747547E-3</v>
      </c>
      <c r="R477" s="4">
        <f t="shared" si="47"/>
        <v>29596.114699999998</v>
      </c>
    </row>
    <row r="478" spans="1:34" x14ac:dyDescent="0.2">
      <c r="A478" s="19" t="s">
        <v>2139</v>
      </c>
      <c r="B478" s="59"/>
      <c r="C478" s="60">
        <v>44622.326000000001</v>
      </c>
      <c r="D478" s="60"/>
      <c r="E478" s="3">
        <f t="shared" si="44"/>
        <v>3419.0078590223638</v>
      </c>
      <c r="F478" s="3">
        <f t="shared" si="45"/>
        <v>3419</v>
      </c>
      <c r="G478" s="3">
        <f t="shared" si="46"/>
        <v>4.6609499986516312E-3</v>
      </c>
      <c r="M478" s="3">
        <f>G478</f>
        <v>4.6609499986516312E-3</v>
      </c>
      <c r="R478" s="4">
        <f t="shared" si="47"/>
        <v>29603.826000000001</v>
      </c>
      <c r="AD478" s="3" t="s">
        <v>2112</v>
      </c>
      <c r="AF478" s="3" t="s">
        <v>2133</v>
      </c>
      <c r="AH478" s="3" t="s">
        <v>2037</v>
      </c>
    </row>
    <row r="479" spans="1:34" x14ac:dyDescent="0.2">
      <c r="A479" s="21" t="s">
        <v>2307</v>
      </c>
      <c r="B479" s="61" t="s">
        <v>2245</v>
      </c>
      <c r="C479" s="62">
        <v>44635.371700000003</v>
      </c>
      <c r="D479" s="36">
        <v>2.0000000000000001E-4</v>
      </c>
      <c r="E479" s="3">
        <f t="shared" si="44"/>
        <v>3441.0047583763144</v>
      </c>
      <c r="F479" s="3">
        <f t="shared" si="45"/>
        <v>3441</v>
      </c>
      <c r="G479" s="3">
        <f t="shared" si="46"/>
        <v>2.8220500025781803E-3</v>
      </c>
      <c r="K479" s="3">
        <f t="shared" ref="K479:K486" si="48">G479</f>
        <v>2.8220500025781803E-3</v>
      </c>
      <c r="R479" s="4">
        <f t="shared" si="47"/>
        <v>29616.871700000003</v>
      </c>
    </row>
    <row r="480" spans="1:34" x14ac:dyDescent="0.2">
      <c r="A480" s="19" t="s">
        <v>2141</v>
      </c>
      <c r="B480" s="59"/>
      <c r="C480" s="60">
        <v>44638.345000000001</v>
      </c>
      <c r="D480" s="60"/>
      <c r="E480" s="3">
        <f t="shared" si="44"/>
        <v>3446.0181636247135</v>
      </c>
      <c r="F480" s="3">
        <f t="shared" si="45"/>
        <v>3446</v>
      </c>
      <c r="G480" s="3">
        <f t="shared" si="46"/>
        <v>1.0772300003736746E-2</v>
      </c>
      <c r="K480" s="3">
        <f t="shared" si="48"/>
        <v>1.0772300003736746E-2</v>
      </c>
      <c r="R480" s="4">
        <f t="shared" si="47"/>
        <v>29619.845000000001</v>
      </c>
      <c r="AD480" s="3" t="s">
        <v>2140</v>
      </c>
      <c r="AH480" s="3" t="s">
        <v>2127</v>
      </c>
    </row>
    <row r="481" spans="1:34" x14ac:dyDescent="0.2">
      <c r="A481" s="19" t="s">
        <v>2126</v>
      </c>
      <c r="B481" s="59"/>
      <c r="C481" s="60">
        <v>44642.4879</v>
      </c>
      <c r="D481" s="60"/>
      <c r="E481" s="3">
        <f t="shared" si="44"/>
        <v>3453.0036802572777</v>
      </c>
      <c r="F481" s="3">
        <f t="shared" si="45"/>
        <v>3453</v>
      </c>
      <c r="G481" s="3">
        <f t="shared" si="46"/>
        <v>2.1826500014867634E-3</v>
      </c>
      <c r="K481" s="3">
        <f t="shared" si="48"/>
        <v>2.1826500014867634E-3</v>
      </c>
      <c r="R481" s="4">
        <f t="shared" si="47"/>
        <v>29623.9879</v>
      </c>
      <c r="AD481" s="3" t="s">
        <v>2128</v>
      </c>
      <c r="AH481" s="3" t="s">
        <v>2127</v>
      </c>
    </row>
    <row r="482" spans="1:34" x14ac:dyDescent="0.2">
      <c r="A482" s="19" t="s">
        <v>2126</v>
      </c>
      <c r="B482" s="59"/>
      <c r="C482" s="60">
        <v>44642.488799999999</v>
      </c>
      <c r="D482" s="60"/>
      <c r="E482" s="3">
        <f t="shared" si="44"/>
        <v>3453.0051977848457</v>
      </c>
      <c r="F482" s="3">
        <f t="shared" si="45"/>
        <v>3453</v>
      </c>
      <c r="G482" s="3">
        <f t="shared" si="46"/>
        <v>3.0826500005787238E-3</v>
      </c>
      <c r="K482" s="3">
        <f t="shared" si="48"/>
        <v>3.0826500005787238E-3</v>
      </c>
      <c r="R482" s="4">
        <f t="shared" si="47"/>
        <v>29623.988799999999</v>
      </c>
      <c r="AD482" s="3" t="s">
        <v>2128</v>
      </c>
      <c r="AH482" s="3" t="s">
        <v>2127</v>
      </c>
    </row>
    <row r="483" spans="1:34" x14ac:dyDescent="0.2">
      <c r="A483" s="19" t="s">
        <v>2126</v>
      </c>
      <c r="B483" s="59"/>
      <c r="C483" s="60">
        <v>44642.489300000001</v>
      </c>
      <c r="D483" s="60"/>
      <c r="E483" s="3">
        <f t="shared" si="44"/>
        <v>3453.006040855721</v>
      </c>
      <c r="F483" s="3">
        <f t="shared" si="45"/>
        <v>3453</v>
      </c>
      <c r="G483" s="3">
        <f t="shared" si="46"/>
        <v>3.5826500024995767E-3</v>
      </c>
      <c r="K483" s="3">
        <f t="shared" si="48"/>
        <v>3.5826500024995767E-3</v>
      </c>
      <c r="R483" s="4">
        <f t="shared" si="47"/>
        <v>29623.989300000001</v>
      </c>
      <c r="AD483" s="3" t="s">
        <v>2128</v>
      </c>
      <c r="AH483" s="3" t="s">
        <v>2127</v>
      </c>
    </row>
    <row r="484" spans="1:34" x14ac:dyDescent="0.2">
      <c r="A484" s="19" t="s">
        <v>2126</v>
      </c>
      <c r="B484" s="59" t="s">
        <v>2275</v>
      </c>
      <c r="C484" s="60">
        <v>44644.568500000001</v>
      </c>
      <c r="D484" s="60"/>
      <c r="E484" s="3">
        <f t="shared" si="44"/>
        <v>3456.5118667705228</v>
      </c>
      <c r="F484" s="3">
        <f t="shared" si="45"/>
        <v>3456.5</v>
      </c>
      <c r="G484" s="3">
        <f t="shared" si="46"/>
        <v>7.0378250020439737E-3</v>
      </c>
      <c r="K484" s="3">
        <f t="shared" si="48"/>
        <v>7.0378250020439737E-3</v>
      </c>
      <c r="R484" s="4">
        <f t="shared" si="47"/>
        <v>29626.068500000001</v>
      </c>
      <c r="AD484" s="3" t="s">
        <v>2125</v>
      </c>
      <c r="AH484" s="3" t="s">
        <v>2127</v>
      </c>
    </row>
    <row r="485" spans="1:34" x14ac:dyDescent="0.2">
      <c r="A485" s="19" t="s">
        <v>2126</v>
      </c>
      <c r="B485" s="59" t="s">
        <v>2275</v>
      </c>
      <c r="C485" s="60">
        <v>44644.568599999999</v>
      </c>
      <c r="D485" s="60"/>
      <c r="E485" s="3">
        <f t="shared" si="44"/>
        <v>3456.5120353846933</v>
      </c>
      <c r="F485" s="3">
        <f t="shared" si="45"/>
        <v>3456.5</v>
      </c>
      <c r="G485" s="3">
        <f t="shared" si="46"/>
        <v>7.1378249995177612E-3</v>
      </c>
      <c r="K485" s="3">
        <f t="shared" si="48"/>
        <v>7.1378249995177612E-3</v>
      </c>
      <c r="R485" s="4">
        <f t="shared" si="47"/>
        <v>29626.068599999999</v>
      </c>
      <c r="AD485" s="3" t="s">
        <v>2125</v>
      </c>
      <c r="AH485" s="3" t="s">
        <v>2127</v>
      </c>
    </row>
    <row r="486" spans="1:34" x14ac:dyDescent="0.2">
      <c r="A486" s="19" t="s">
        <v>2126</v>
      </c>
      <c r="B486" s="59" t="s">
        <v>2275</v>
      </c>
      <c r="C486" s="60">
        <v>44644.568700000003</v>
      </c>
      <c r="D486" s="60"/>
      <c r="E486" s="3">
        <f t="shared" si="44"/>
        <v>3456.5122039988755</v>
      </c>
      <c r="F486" s="3">
        <f t="shared" si="45"/>
        <v>3456.5</v>
      </c>
      <c r="G486" s="3">
        <f t="shared" si="46"/>
        <v>7.2378250042675063E-3</v>
      </c>
      <c r="K486" s="3">
        <f t="shared" si="48"/>
        <v>7.2378250042675063E-3</v>
      </c>
      <c r="R486" s="4">
        <f t="shared" si="47"/>
        <v>29626.068700000003</v>
      </c>
      <c r="AD486" s="3" t="s">
        <v>2125</v>
      </c>
      <c r="AH486" s="3" t="s">
        <v>2127</v>
      </c>
    </row>
    <row r="487" spans="1:34" x14ac:dyDescent="0.2">
      <c r="A487" s="19" t="s">
        <v>2142</v>
      </c>
      <c r="B487" s="59"/>
      <c r="C487" s="60">
        <v>44660.273000000001</v>
      </c>
      <c r="D487" s="60"/>
      <c r="E487" s="3">
        <f t="shared" si="44"/>
        <v>3482.9918797942814</v>
      </c>
      <c r="F487" s="3">
        <f t="shared" si="45"/>
        <v>3483</v>
      </c>
      <c r="G487" s="3">
        <f t="shared" si="46"/>
        <v>-4.8158499994315207E-3</v>
      </c>
      <c r="M487" s="3">
        <f>G487</f>
        <v>-4.8158499994315207E-3</v>
      </c>
      <c r="R487" s="4">
        <f t="shared" si="47"/>
        <v>29641.773000000001</v>
      </c>
      <c r="AD487" s="3" t="s">
        <v>2108</v>
      </c>
      <c r="AF487" s="3" t="s">
        <v>2050</v>
      </c>
      <c r="AH487" s="3" t="s">
        <v>2037</v>
      </c>
    </row>
    <row r="488" spans="1:34" x14ac:dyDescent="0.2">
      <c r="A488" s="67" t="s">
        <v>2331</v>
      </c>
      <c r="B488" s="72" t="s">
        <v>2245</v>
      </c>
      <c r="C488" s="67">
        <v>44661.4686</v>
      </c>
      <c r="D488" s="67">
        <v>1E-4</v>
      </c>
      <c r="E488" s="3">
        <f t="shared" si="44"/>
        <v>3485.0078308637953</v>
      </c>
      <c r="F488" s="3">
        <f t="shared" si="45"/>
        <v>3485</v>
      </c>
      <c r="G488" s="3">
        <f t="shared" si="46"/>
        <v>4.644250002456829E-3</v>
      </c>
      <c r="K488" s="3">
        <f>G488</f>
        <v>4.644250002456829E-3</v>
      </c>
      <c r="P488" s="3">
        <f ca="1">+C$11+C$12*F488</f>
        <v>5.8113054500552822E-3</v>
      </c>
      <c r="R488" s="4">
        <f t="shared" si="47"/>
        <v>29642.9686</v>
      </c>
    </row>
    <row r="489" spans="1:34" x14ac:dyDescent="0.2">
      <c r="A489" s="19" t="s">
        <v>2126</v>
      </c>
      <c r="B489" s="59"/>
      <c r="C489" s="60">
        <v>44731.448600000003</v>
      </c>
      <c r="D489" s="60"/>
      <c r="E489" s="3">
        <f t="shared" si="44"/>
        <v>3603.0040301316949</v>
      </c>
      <c r="F489" s="3">
        <f t="shared" si="45"/>
        <v>3603</v>
      </c>
      <c r="G489" s="3">
        <f t="shared" si="46"/>
        <v>2.3901500026113354E-3</v>
      </c>
      <c r="K489" s="3">
        <f>G489</f>
        <v>2.3901500026113354E-3</v>
      </c>
      <c r="R489" s="4">
        <f t="shared" si="47"/>
        <v>29712.948600000003</v>
      </c>
      <c r="AD489" s="3" t="s">
        <v>2128</v>
      </c>
      <c r="AH489" s="3" t="s">
        <v>2127</v>
      </c>
    </row>
    <row r="490" spans="1:34" x14ac:dyDescent="0.2">
      <c r="A490" s="19" t="s">
        <v>2126</v>
      </c>
      <c r="B490" s="59"/>
      <c r="C490" s="60">
        <v>44731.449099999998</v>
      </c>
      <c r="D490" s="60"/>
      <c r="E490" s="3">
        <f t="shared" si="44"/>
        <v>3603.004873202558</v>
      </c>
      <c r="F490" s="3">
        <f t="shared" si="45"/>
        <v>3603</v>
      </c>
      <c r="G490" s="3">
        <f t="shared" si="46"/>
        <v>2.8901499972562306E-3</v>
      </c>
      <c r="K490" s="3">
        <f>G490</f>
        <v>2.8901499972562306E-3</v>
      </c>
      <c r="R490" s="4">
        <f t="shared" si="47"/>
        <v>29712.949099999998</v>
      </c>
      <c r="AD490" s="3" t="s">
        <v>2128</v>
      </c>
      <c r="AH490" s="3" t="s">
        <v>2127</v>
      </c>
    </row>
    <row r="491" spans="1:34" x14ac:dyDescent="0.2">
      <c r="A491" s="19" t="s">
        <v>2126</v>
      </c>
      <c r="B491" s="59"/>
      <c r="C491" s="60">
        <v>44731.449399999998</v>
      </c>
      <c r="D491" s="60"/>
      <c r="E491" s="3">
        <f t="shared" si="44"/>
        <v>3603.0053790450806</v>
      </c>
      <c r="F491" s="3">
        <f t="shared" si="45"/>
        <v>3603</v>
      </c>
      <c r="G491" s="3">
        <f t="shared" si="46"/>
        <v>3.1901499969535507E-3</v>
      </c>
      <c r="K491" s="3">
        <f>G491</f>
        <v>3.1901499969535507E-3</v>
      </c>
      <c r="R491" s="4">
        <f t="shared" si="47"/>
        <v>29712.949399999998</v>
      </c>
      <c r="AD491" s="3" t="s">
        <v>2128</v>
      </c>
      <c r="AH491" s="3" t="s">
        <v>2127</v>
      </c>
    </row>
    <row r="492" spans="1:34" x14ac:dyDescent="0.2">
      <c r="A492" s="19" t="s">
        <v>2279</v>
      </c>
      <c r="B492" s="59"/>
      <c r="C492" s="60">
        <v>44745.686999999998</v>
      </c>
      <c r="D492" s="60"/>
      <c r="E492" s="3">
        <f t="shared" si="44"/>
        <v>3627.0119907440894</v>
      </c>
      <c r="F492" s="3">
        <f t="shared" si="45"/>
        <v>3627</v>
      </c>
      <c r="G492" s="3">
        <f t="shared" si="46"/>
        <v>7.1113499943749048E-3</v>
      </c>
      <c r="J492" s="3">
        <f>+G492</f>
        <v>7.1113499943749048E-3</v>
      </c>
      <c r="R492" s="4">
        <f t="shared" si="47"/>
        <v>29727.186999999998</v>
      </c>
    </row>
    <row r="493" spans="1:34" x14ac:dyDescent="0.2">
      <c r="A493" s="19" t="s">
        <v>2279</v>
      </c>
      <c r="B493" s="59"/>
      <c r="C493" s="60">
        <v>44790.756000000001</v>
      </c>
      <c r="D493" s="60"/>
      <c r="E493" s="3">
        <f t="shared" si="44"/>
        <v>3703.0047130190978</v>
      </c>
      <c r="F493" s="3">
        <f t="shared" si="45"/>
        <v>3703</v>
      </c>
      <c r="G493" s="3">
        <f t="shared" si="46"/>
        <v>2.7951500014751218E-3</v>
      </c>
      <c r="J493" s="3">
        <f>+G493</f>
        <v>2.7951500014751218E-3</v>
      </c>
      <c r="R493" s="4">
        <f t="shared" si="47"/>
        <v>29772.256000000001</v>
      </c>
    </row>
    <row r="494" spans="1:34" x14ac:dyDescent="0.2">
      <c r="A494" s="19" t="s">
        <v>2141</v>
      </c>
      <c r="B494" s="59"/>
      <c r="C494" s="60">
        <v>44817.444000000003</v>
      </c>
      <c r="D494" s="60"/>
      <c r="E494" s="3">
        <f t="shared" si="44"/>
        <v>3748.0044638916584</v>
      </c>
      <c r="F494" s="3">
        <f t="shared" si="45"/>
        <v>3748</v>
      </c>
      <c r="G494" s="3">
        <f t="shared" si="46"/>
        <v>2.6474000042071566E-3</v>
      </c>
      <c r="K494" s="3">
        <f t="shared" ref="K494:K525" si="49">G494</f>
        <v>2.6474000042071566E-3</v>
      </c>
      <c r="R494" s="4">
        <f t="shared" si="47"/>
        <v>29798.944000000003</v>
      </c>
      <c r="AD494" s="3" t="s">
        <v>2140</v>
      </c>
      <c r="AH494" s="3" t="s">
        <v>2127</v>
      </c>
    </row>
    <row r="495" spans="1:34" x14ac:dyDescent="0.2">
      <c r="A495" s="19" t="s">
        <v>2141</v>
      </c>
      <c r="B495" s="59"/>
      <c r="C495" s="60">
        <v>44817.445</v>
      </c>
      <c r="D495" s="60"/>
      <c r="E495" s="3">
        <f t="shared" si="44"/>
        <v>3748.0061500333968</v>
      </c>
      <c r="F495" s="3">
        <f t="shared" si="45"/>
        <v>3748</v>
      </c>
      <c r="G495" s="3">
        <f t="shared" si="46"/>
        <v>3.6474000007729046E-3</v>
      </c>
      <c r="K495" s="3">
        <f t="shared" si="49"/>
        <v>3.6474000007729046E-3</v>
      </c>
      <c r="R495" s="4">
        <f t="shared" si="47"/>
        <v>29798.945</v>
      </c>
      <c r="AD495" s="3" t="s">
        <v>2140</v>
      </c>
      <c r="AH495" s="3" t="s">
        <v>2127</v>
      </c>
    </row>
    <row r="496" spans="1:34" x14ac:dyDescent="0.2">
      <c r="A496" s="19" t="s">
        <v>2141</v>
      </c>
      <c r="B496" s="59"/>
      <c r="C496" s="60">
        <v>44817.445</v>
      </c>
      <c r="D496" s="60"/>
      <c r="E496" s="3">
        <f t="shared" si="44"/>
        <v>3748.0061500333968</v>
      </c>
      <c r="F496" s="3">
        <f t="shared" si="45"/>
        <v>3748</v>
      </c>
      <c r="G496" s="3">
        <f t="shared" si="46"/>
        <v>3.6474000007729046E-3</v>
      </c>
      <c r="K496" s="3">
        <f t="shared" si="49"/>
        <v>3.6474000007729046E-3</v>
      </c>
      <c r="R496" s="4">
        <f t="shared" si="47"/>
        <v>29798.945</v>
      </c>
      <c r="AD496" s="3" t="s">
        <v>2140</v>
      </c>
      <c r="AH496" s="3" t="s">
        <v>2127</v>
      </c>
    </row>
    <row r="497" spans="1:34" x14ac:dyDescent="0.2">
      <c r="A497" s="19" t="s">
        <v>2141</v>
      </c>
      <c r="B497" s="59"/>
      <c r="C497" s="60">
        <v>44817.446000000004</v>
      </c>
      <c r="D497" s="60"/>
      <c r="E497" s="3">
        <f t="shared" si="44"/>
        <v>3748.0078361751475</v>
      </c>
      <c r="F497" s="3">
        <f t="shared" si="45"/>
        <v>3748</v>
      </c>
      <c r="G497" s="3">
        <f t="shared" si="46"/>
        <v>4.6474000046146102E-3</v>
      </c>
      <c r="K497" s="3">
        <f t="shared" si="49"/>
        <v>4.6474000046146102E-3</v>
      </c>
      <c r="R497" s="4">
        <f t="shared" si="47"/>
        <v>29798.946000000004</v>
      </c>
      <c r="AD497" s="3" t="s">
        <v>2140</v>
      </c>
      <c r="AH497" s="3" t="s">
        <v>2127</v>
      </c>
    </row>
    <row r="498" spans="1:34" x14ac:dyDescent="0.2">
      <c r="A498" s="19" t="s">
        <v>2141</v>
      </c>
      <c r="B498" s="59"/>
      <c r="C498" s="60">
        <v>44817.447999999997</v>
      </c>
      <c r="D498" s="60"/>
      <c r="E498" s="3">
        <f t="shared" si="44"/>
        <v>3748.0112084586249</v>
      </c>
      <c r="F498" s="3">
        <f t="shared" si="45"/>
        <v>3748</v>
      </c>
      <c r="G498" s="3">
        <f t="shared" si="46"/>
        <v>6.6473999977461062E-3</v>
      </c>
      <c r="K498" s="3">
        <f t="shared" si="49"/>
        <v>6.6473999977461062E-3</v>
      </c>
      <c r="R498" s="4">
        <f t="shared" si="47"/>
        <v>29798.947999999997</v>
      </c>
      <c r="AD498" s="3" t="s">
        <v>2140</v>
      </c>
      <c r="AH498" s="3" t="s">
        <v>2127</v>
      </c>
    </row>
    <row r="499" spans="1:34" x14ac:dyDescent="0.2">
      <c r="A499" s="19" t="s">
        <v>2141</v>
      </c>
      <c r="B499" s="59"/>
      <c r="C499" s="60">
        <v>44817.447999999997</v>
      </c>
      <c r="D499" s="60"/>
      <c r="E499" s="3">
        <f t="shared" si="44"/>
        <v>3748.0112084586249</v>
      </c>
      <c r="F499" s="3">
        <f t="shared" si="45"/>
        <v>3748</v>
      </c>
      <c r="G499" s="3">
        <f t="shared" si="46"/>
        <v>6.6473999977461062E-3</v>
      </c>
      <c r="K499" s="3">
        <f t="shared" si="49"/>
        <v>6.6473999977461062E-3</v>
      </c>
      <c r="R499" s="4">
        <f t="shared" si="47"/>
        <v>29798.947999999997</v>
      </c>
      <c r="AD499" s="3" t="s">
        <v>2140</v>
      </c>
      <c r="AH499" s="3" t="s">
        <v>2127</v>
      </c>
    </row>
    <row r="500" spans="1:34" x14ac:dyDescent="0.2">
      <c r="A500" s="19" t="s">
        <v>2141</v>
      </c>
      <c r="B500" s="59"/>
      <c r="C500" s="60">
        <v>44817.449000000001</v>
      </c>
      <c r="D500" s="60"/>
      <c r="E500" s="3">
        <f t="shared" si="44"/>
        <v>3748.0128946003756</v>
      </c>
      <c r="F500" s="3">
        <f t="shared" si="45"/>
        <v>3748</v>
      </c>
      <c r="G500" s="3">
        <f t="shared" si="46"/>
        <v>7.6474000015878119E-3</v>
      </c>
      <c r="K500" s="3">
        <f t="shared" si="49"/>
        <v>7.6474000015878119E-3</v>
      </c>
      <c r="R500" s="4">
        <f t="shared" si="47"/>
        <v>29798.949000000001</v>
      </c>
      <c r="AD500" s="3" t="s">
        <v>2140</v>
      </c>
      <c r="AH500" s="3" t="s">
        <v>2127</v>
      </c>
    </row>
    <row r="501" spans="1:34" x14ac:dyDescent="0.2">
      <c r="A501" s="19" t="s">
        <v>2141</v>
      </c>
      <c r="B501" s="59"/>
      <c r="C501" s="60">
        <v>44817.45</v>
      </c>
      <c r="D501" s="60"/>
      <c r="E501" s="3">
        <f t="shared" si="44"/>
        <v>3748.014580742114</v>
      </c>
      <c r="F501" s="3">
        <f t="shared" si="45"/>
        <v>3748</v>
      </c>
      <c r="G501" s="3">
        <f t="shared" si="46"/>
        <v>8.6473999981535599E-3</v>
      </c>
      <c r="K501" s="3">
        <f t="shared" si="49"/>
        <v>8.6473999981535599E-3</v>
      </c>
      <c r="R501" s="4">
        <f t="shared" si="47"/>
        <v>29798.949999999997</v>
      </c>
      <c r="AD501" s="3" t="s">
        <v>2140</v>
      </c>
      <c r="AH501" s="3" t="s">
        <v>2127</v>
      </c>
    </row>
    <row r="502" spans="1:34" x14ac:dyDescent="0.2">
      <c r="A502" s="19" t="s">
        <v>2141</v>
      </c>
      <c r="B502" s="59"/>
      <c r="C502" s="60">
        <v>44817.45</v>
      </c>
      <c r="D502" s="60"/>
      <c r="E502" s="3">
        <f t="shared" si="44"/>
        <v>3748.014580742114</v>
      </c>
      <c r="F502" s="3">
        <f t="shared" si="45"/>
        <v>3748</v>
      </c>
      <c r="G502" s="3">
        <f t="shared" si="46"/>
        <v>8.6473999981535599E-3</v>
      </c>
      <c r="K502" s="3">
        <f t="shared" si="49"/>
        <v>8.6473999981535599E-3</v>
      </c>
      <c r="R502" s="4">
        <f t="shared" si="47"/>
        <v>29798.949999999997</v>
      </c>
      <c r="AD502" s="3" t="s">
        <v>2140</v>
      </c>
      <c r="AH502" s="3" t="s">
        <v>2127</v>
      </c>
    </row>
    <row r="503" spans="1:34" x14ac:dyDescent="0.2">
      <c r="A503" s="19" t="s">
        <v>2141</v>
      </c>
      <c r="B503" s="59"/>
      <c r="C503" s="60">
        <v>44817.451999999997</v>
      </c>
      <c r="D503" s="60"/>
      <c r="E503" s="3">
        <f t="shared" si="44"/>
        <v>3748.0179530256032</v>
      </c>
      <c r="F503" s="3">
        <f t="shared" si="45"/>
        <v>3748</v>
      </c>
      <c r="G503" s="3">
        <f t="shared" si="46"/>
        <v>1.0647399998561013E-2</v>
      </c>
      <c r="K503" s="3">
        <f t="shared" si="49"/>
        <v>1.0647399998561013E-2</v>
      </c>
      <c r="R503" s="4">
        <f t="shared" si="47"/>
        <v>29798.951999999997</v>
      </c>
      <c r="AD503" s="3" t="s">
        <v>2140</v>
      </c>
      <c r="AH503" s="3" t="s">
        <v>2127</v>
      </c>
    </row>
    <row r="504" spans="1:34" x14ac:dyDescent="0.2">
      <c r="A504" s="19" t="s">
        <v>2141</v>
      </c>
      <c r="B504" s="59"/>
      <c r="C504" s="60">
        <v>44817.453999999998</v>
      </c>
      <c r="D504" s="60"/>
      <c r="E504" s="3">
        <f t="shared" si="44"/>
        <v>3748.0213253090928</v>
      </c>
      <c r="F504" s="3">
        <f t="shared" si="45"/>
        <v>3748</v>
      </c>
      <c r="G504" s="3">
        <f t="shared" si="46"/>
        <v>1.2647399998968467E-2</v>
      </c>
      <c r="K504" s="3">
        <f t="shared" si="49"/>
        <v>1.2647399998968467E-2</v>
      </c>
      <c r="R504" s="4">
        <f t="shared" si="47"/>
        <v>29798.953999999998</v>
      </c>
      <c r="AD504" s="3" t="s">
        <v>2140</v>
      </c>
      <c r="AH504" s="3" t="s">
        <v>2127</v>
      </c>
    </row>
    <row r="505" spans="1:34" x14ac:dyDescent="0.2">
      <c r="A505" s="19" t="s">
        <v>2141</v>
      </c>
      <c r="B505" s="59"/>
      <c r="C505" s="60">
        <v>44817.455000000002</v>
      </c>
      <c r="D505" s="60"/>
      <c r="E505" s="3">
        <f t="shared" si="44"/>
        <v>3748.0230114508436</v>
      </c>
      <c r="F505" s="3">
        <f t="shared" si="45"/>
        <v>3748</v>
      </c>
      <c r="G505" s="3">
        <f t="shared" si="46"/>
        <v>1.3647400002810173E-2</v>
      </c>
      <c r="K505" s="3">
        <f t="shared" si="49"/>
        <v>1.3647400002810173E-2</v>
      </c>
      <c r="R505" s="4">
        <f t="shared" si="47"/>
        <v>29798.955000000002</v>
      </c>
      <c r="AD505" s="3" t="s">
        <v>2140</v>
      </c>
      <c r="AH505" s="3" t="s">
        <v>2127</v>
      </c>
    </row>
    <row r="506" spans="1:34" x14ac:dyDescent="0.2">
      <c r="A506" s="19" t="s">
        <v>2141</v>
      </c>
      <c r="B506" s="59"/>
      <c r="C506" s="60">
        <v>44817.455000000002</v>
      </c>
      <c r="D506" s="60"/>
      <c r="E506" s="3">
        <f t="shared" si="44"/>
        <v>3748.0230114508436</v>
      </c>
      <c r="F506" s="3">
        <f t="shared" si="45"/>
        <v>3748</v>
      </c>
      <c r="G506" s="3">
        <f t="shared" si="46"/>
        <v>1.3647400002810173E-2</v>
      </c>
      <c r="K506" s="3">
        <f t="shared" si="49"/>
        <v>1.3647400002810173E-2</v>
      </c>
      <c r="R506" s="4">
        <f t="shared" si="47"/>
        <v>29798.955000000002</v>
      </c>
      <c r="AD506" s="3" t="s">
        <v>2140</v>
      </c>
      <c r="AH506" s="3" t="s">
        <v>2127</v>
      </c>
    </row>
    <row r="507" spans="1:34" x14ac:dyDescent="0.2">
      <c r="A507" s="19" t="s">
        <v>2141</v>
      </c>
      <c r="B507" s="59"/>
      <c r="C507" s="60">
        <v>44817.455000000002</v>
      </c>
      <c r="D507" s="60"/>
      <c r="E507" s="3">
        <f t="shared" si="44"/>
        <v>3748.0230114508436</v>
      </c>
      <c r="F507" s="3">
        <f t="shared" si="45"/>
        <v>3748</v>
      </c>
      <c r="G507" s="3">
        <f t="shared" si="46"/>
        <v>1.3647400002810173E-2</v>
      </c>
      <c r="K507" s="3">
        <f t="shared" si="49"/>
        <v>1.3647400002810173E-2</v>
      </c>
      <c r="R507" s="4">
        <f t="shared" si="47"/>
        <v>29798.955000000002</v>
      </c>
      <c r="AD507" s="3" t="s">
        <v>2140</v>
      </c>
      <c r="AH507" s="3" t="s">
        <v>2127</v>
      </c>
    </row>
    <row r="508" spans="1:34" x14ac:dyDescent="0.2">
      <c r="A508" s="19" t="s">
        <v>2141</v>
      </c>
      <c r="B508" s="59"/>
      <c r="C508" s="60">
        <v>44820.406999999999</v>
      </c>
      <c r="D508" s="60"/>
      <c r="E508" s="3">
        <f t="shared" si="44"/>
        <v>3753.000501880088</v>
      </c>
      <c r="F508" s="3">
        <f t="shared" si="45"/>
        <v>3753</v>
      </c>
      <c r="G508" s="3">
        <f t="shared" si="46"/>
        <v>2.9764999635517597E-4</v>
      </c>
      <c r="K508" s="3">
        <f t="shared" si="49"/>
        <v>2.9764999635517597E-4</v>
      </c>
      <c r="R508" s="4">
        <f t="shared" si="47"/>
        <v>29801.906999999999</v>
      </c>
      <c r="AD508" s="3" t="s">
        <v>2140</v>
      </c>
      <c r="AH508" s="3" t="s">
        <v>2127</v>
      </c>
    </row>
    <row r="509" spans="1:34" x14ac:dyDescent="0.2">
      <c r="A509" s="19" t="s">
        <v>2141</v>
      </c>
      <c r="B509" s="59"/>
      <c r="C509" s="60">
        <v>44820.409</v>
      </c>
      <c r="D509" s="60"/>
      <c r="E509" s="3">
        <f t="shared" si="44"/>
        <v>3753.0038741635772</v>
      </c>
      <c r="F509" s="3">
        <f t="shared" si="45"/>
        <v>3753</v>
      </c>
      <c r="G509" s="3">
        <f t="shared" si="46"/>
        <v>2.2976499967626296E-3</v>
      </c>
      <c r="K509" s="3">
        <f t="shared" si="49"/>
        <v>2.2976499967626296E-3</v>
      </c>
      <c r="R509" s="4">
        <f t="shared" si="47"/>
        <v>29801.909</v>
      </c>
      <c r="AD509" s="3" t="s">
        <v>2140</v>
      </c>
      <c r="AH509" s="3" t="s">
        <v>2127</v>
      </c>
    </row>
    <row r="510" spans="1:34" x14ac:dyDescent="0.2">
      <c r="A510" s="19" t="s">
        <v>2141</v>
      </c>
      <c r="B510" s="59"/>
      <c r="C510" s="60">
        <v>44820.41</v>
      </c>
      <c r="D510" s="60"/>
      <c r="E510" s="3">
        <f t="shared" si="44"/>
        <v>3753.0055603053283</v>
      </c>
      <c r="F510" s="3">
        <f t="shared" si="45"/>
        <v>3753</v>
      </c>
      <c r="G510" s="3">
        <f t="shared" si="46"/>
        <v>3.2976500006043352E-3</v>
      </c>
      <c r="K510" s="3">
        <f t="shared" si="49"/>
        <v>3.2976500006043352E-3</v>
      </c>
      <c r="R510" s="4">
        <f t="shared" si="47"/>
        <v>29801.910000000003</v>
      </c>
      <c r="AD510" s="3" t="s">
        <v>2140</v>
      </c>
      <c r="AH510" s="3" t="s">
        <v>2127</v>
      </c>
    </row>
    <row r="511" spans="1:34" x14ac:dyDescent="0.2">
      <c r="A511" s="19" t="s">
        <v>2141</v>
      </c>
      <c r="B511" s="59"/>
      <c r="C511" s="60">
        <v>44820.411</v>
      </c>
      <c r="D511" s="60"/>
      <c r="E511" s="3">
        <f t="shared" si="44"/>
        <v>3753.0072464470668</v>
      </c>
      <c r="F511" s="3">
        <f t="shared" si="45"/>
        <v>3753</v>
      </c>
      <c r="G511" s="3">
        <f t="shared" si="46"/>
        <v>4.2976499971700832E-3</v>
      </c>
      <c r="K511" s="3">
        <f t="shared" si="49"/>
        <v>4.2976499971700832E-3</v>
      </c>
      <c r="R511" s="4">
        <f t="shared" si="47"/>
        <v>29801.911</v>
      </c>
      <c r="AD511" s="3" t="s">
        <v>2140</v>
      </c>
      <c r="AH511" s="3" t="s">
        <v>2127</v>
      </c>
    </row>
    <row r="512" spans="1:34" x14ac:dyDescent="0.2">
      <c r="A512" s="19" t="s">
        <v>2141</v>
      </c>
      <c r="B512" s="59"/>
      <c r="C512" s="60">
        <v>44820.411</v>
      </c>
      <c r="D512" s="60"/>
      <c r="E512" s="3">
        <f t="shared" si="44"/>
        <v>3753.0072464470668</v>
      </c>
      <c r="F512" s="3">
        <f t="shared" si="45"/>
        <v>3753</v>
      </c>
      <c r="G512" s="3">
        <f t="shared" si="46"/>
        <v>4.2976499971700832E-3</v>
      </c>
      <c r="K512" s="3">
        <f t="shared" si="49"/>
        <v>4.2976499971700832E-3</v>
      </c>
      <c r="R512" s="4">
        <f t="shared" si="47"/>
        <v>29801.911</v>
      </c>
      <c r="AD512" s="3" t="s">
        <v>2140</v>
      </c>
      <c r="AH512" s="3" t="s">
        <v>2127</v>
      </c>
    </row>
    <row r="513" spans="1:34" x14ac:dyDescent="0.2">
      <c r="A513" s="19" t="s">
        <v>2141</v>
      </c>
      <c r="B513" s="59"/>
      <c r="C513" s="60">
        <v>44820.411999999997</v>
      </c>
      <c r="D513" s="60"/>
      <c r="E513" s="3">
        <f t="shared" si="44"/>
        <v>3753.0089325888052</v>
      </c>
      <c r="F513" s="3">
        <f t="shared" si="45"/>
        <v>3753</v>
      </c>
      <c r="G513" s="3">
        <f t="shared" si="46"/>
        <v>5.2976499937358312E-3</v>
      </c>
      <c r="K513" s="3">
        <f t="shared" si="49"/>
        <v>5.2976499937358312E-3</v>
      </c>
      <c r="R513" s="4">
        <f t="shared" si="47"/>
        <v>29801.911999999997</v>
      </c>
      <c r="AD513" s="3" t="s">
        <v>2140</v>
      </c>
      <c r="AH513" s="3" t="s">
        <v>2127</v>
      </c>
    </row>
    <row r="514" spans="1:34" x14ac:dyDescent="0.2">
      <c r="A514" s="19" t="s">
        <v>2141</v>
      </c>
      <c r="B514" s="59"/>
      <c r="C514" s="60">
        <v>44820.411999999997</v>
      </c>
      <c r="D514" s="60"/>
      <c r="E514" s="3">
        <f t="shared" si="44"/>
        <v>3753.0089325888052</v>
      </c>
      <c r="F514" s="3">
        <f t="shared" si="45"/>
        <v>3753</v>
      </c>
      <c r="G514" s="3">
        <f t="shared" si="46"/>
        <v>5.2976499937358312E-3</v>
      </c>
      <c r="K514" s="3">
        <f t="shared" si="49"/>
        <v>5.2976499937358312E-3</v>
      </c>
      <c r="R514" s="4">
        <f t="shared" si="47"/>
        <v>29801.911999999997</v>
      </c>
      <c r="AD514" s="3" t="s">
        <v>2140</v>
      </c>
      <c r="AH514" s="3" t="s">
        <v>2127</v>
      </c>
    </row>
    <row r="515" spans="1:34" x14ac:dyDescent="0.2">
      <c r="A515" s="19" t="s">
        <v>2141</v>
      </c>
      <c r="B515" s="59"/>
      <c r="C515" s="60">
        <v>44820.411999999997</v>
      </c>
      <c r="D515" s="60"/>
      <c r="E515" s="3">
        <f t="shared" si="44"/>
        <v>3753.0089325888052</v>
      </c>
      <c r="F515" s="3">
        <f t="shared" si="45"/>
        <v>3753</v>
      </c>
      <c r="G515" s="3">
        <f t="shared" si="46"/>
        <v>5.2976499937358312E-3</v>
      </c>
      <c r="K515" s="3">
        <f t="shared" si="49"/>
        <v>5.2976499937358312E-3</v>
      </c>
      <c r="R515" s="4">
        <f t="shared" si="47"/>
        <v>29801.911999999997</v>
      </c>
      <c r="AD515" s="3" t="s">
        <v>2140</v>
      </c>
      <c r="AH515" s="3" t="s">
        <v>2127</v>
      </c>
    </row>
    <row r="516" spans="1:34" x14ac:dyDescent="0.2">
      <c r="A516" s="19" t="s">
        <v>2141</v>
      </c>
      <c r="B516" s="59"/>
      <c r="C516" s="60">
        <v>44820.413999999997</v>
      </c>
      <c r="D516" s="60"/>
      <c r="E516" s="3">
        <f t="shared" si="44"/>
        <v>3753.0123048722944</v>
      </c>
      <c r="F516" s="3">
        <f t="shared" si="45"/>
        <v>3753</v>
      </c>
      <c r="G516" s="3">
        <f t="shared" si="46"/>
        <v>7.2976499941432849E-3</v>
      </c>
      <c r="K516" s="3">
        <f t="shared" si="49"/>
        <v>7.2976499941432849E-3</v>
      </c>
      <c r="R516" s="4">
        <f t="shared" si="47"/>
        <v>29801.913999999997</v>
      </c>
      <c r="AD516" s="3" t="s">
        <v>2140</v>
      </c>
      <c r="AH516" s="3" t="s">
        <v>2127</v>
      </c>
    </row>
    <row r="517" spans="1:34" x14ac:dyDescent="0.2">
      <c r="A517" s="19" t="s">
        <v>2141</v>
      </c>
      <c r="B517" s="59"/>
      <c r="C517" s="60">
        <v>44820.413999999997</v>
      </c>
      <c r="D517" s="60"/>
      <c r="E517" s="3">
        <f t="shared" si="44"/>
        <v>3753.0123048722944</v>
      </c>
      <c r="F517" s="3">
        <f t="shared" si="45"/>
        <v>3753</v>
      </c>
      <c r="G517" s="3">
        <f t="shared" si="46"/>
        <v>7.2976499941432849E-3</v>
      </c>
      <c r="K517" s="3">
        <f t="shared" si="49"/>
        <v>7.2976499941432849E-3</v>
      </c>
      <c r="R517" s="4">
        <f t="shared" si="47"/>
        <v>29801.913999999997</v>
      </c>
      <c r="AD517" s="3" t="s">
        <v>2140</v>
      </c>
      <c r="AH517" s="3" t="s">
        <v>2127</v>
      </c>
    </row>
    <row r="518" spans="1:34" x14ac:dyDescent="0.2">
      <c r="A518" s="19" t="s">
        <v>2141</v>
      </c>
      <c r="B518" s="59"/>
      <c r="C518" s="60">
        <v>44820.415000000001</v>
      </c>
      <c r="D518" s="60"/>
      <c r="E518" s="3">
        <f t="shared" si="44"/>
        <v>3753.0139910140456</v>
      </c>
      <c r="F518" s="3">
        <f t="shared" si="45"/>
        <v>3753</v>
      </c>
      <c r="G518" s="3">
        <f t="shared" si="46"/>
        <v>8.2976499979849905E-3</v>
      </c>
      <c r="K518" s="3">
        <f t="shared" si="49"/>
        <v>8.2976499979849905E-3</v>
      </c>
      <c r="R518" s="4">
        <f t="shared" si="47"/>
        <v>29801.915000000001</v>
      </c>
      <c r="AD518" s="3" t="s">
        <v>2140</v>
      </c>
      <c r="AH518" s="3" t="s">
        <v>2127</v>
      </c>
    </row>
    <row r="519" spans="1:34" x14ac:dyDescent="0.2">
      <c r="A519" s="19" t="s">
        <v>2141</v>
      </c>
      <c r="B519" s="59"/>
      <c r="C519" s="60">
        <v>44820.415000000001</v>
      </c>
      <c r="D519" s="60"/>
      <c r="E519" s="3">
        <f t="shared" si="44"/>
        <v>3753.0139910140456</v>
      </c>
      <c r="F519" s="3">
        <f t="shared" si="45"/>
        <v>3753</v>
      </c>
      <c r="G519" s="3">
        <f t="shared" si="46"/>
        <v>8.2976499979849905E-3</v>
      </c>
      <c r="K519" s="3">
        <f t="shared" si="49"/>
        <v>8.2976499979849905E-3</v>
      </c>
      <c r="R519" s="4">
        <f t="shared" si="47"/>
        <v>29801.915000000001</v>
      </c>
      <c r="AD519" s="3" t="s">
        <v>2140</v>
      </c>
      <c r="AH519" s="3" t="s">
        <v>2127</v>
      </c>
    </row>
    <row r="520" spans="1:34" x14ac:dyDescent="0.2">
      <c r="A520" s="19" t="s">
        <v>2141</v>
      </c>
      <c r="B520" s="59"/>
      <c r="C520" s="60">
        <v>44820.415999999997</v>
      </c>
      <c r="D520" s="60"/>
      <c r="E520" s="3">
        <f t="shared" si="44"/>
        <v>3753.015677155784</v>
      </c>
      <c r="F520" s="3">
        <f t="shared" si="45"/>
        <v>3753</v>
      </c>
      <c r="G520" s="3">
        <f t="shared" si="46"/>
        <v>9.2976499945507385E-3</v>
      </c>
      <c r="K520" s="3">
        <f t="shared" si="49"/>
        <v>9.2976499945507385E-3</v>
      </c>
      <c r="R520" s="4">
        <f t="shared" si="47"/>
        <v>29801.915999999997</v>
      </c>
      <c r="AD520" s="3" t="s">
        <v>2140</v>
      </c>
      <c r="AH520" s="3" t="s">
        <v>2127</v>
      </c>
    </row>
    <row r="521" spans="1:34" x14ac:dyDescent="0.2">
      <c r="A521" s="19" t="s">
        <v>2141</v>
      </c>
      <c r="B521" s="59"/>
      <c r="C521" s="60">
        <v>44820.415999999997</v>
      </c>
      <c r="D521" s="60"/>
      <c r="E521" s="3">
        <f t="shared" si="44"/>
        <v>3753.015677155784</v>
      </c>
      <c r="F521" s="3">
        <f t="shared" si="45"/>
        <v>3753</v>
      </c>
      <c r="G521" s="3">
        <f t="shared" si="46"/>
        <v>9.2976499945507385E-3</v>
      </c>
      <c r="K521" s="3">
        <f t="shared" si="49"/>
        <v>9.2976499945507385E-3</v>
      </c>
      <c r="R521" s="4">
        <f t="shared" si="47"/>
        <v>29801.915999999997</v>
      </c>
      <c r="AD521" s="3" t="s">
        <v>2140</v>
      </c>
      <c r="AH521" s="3" t="s">
        <v>2127</v>
      </c>
    </row>
    <row r="522" spans="1:34" x14ac:dyDescent="0.2">
      <c r="A522" s="19" t="s">
        <v>2141</v>
      </c>
      <c r="B522" s="59"/>
      <c r="C522" s="60">
        <v>44830.487999999998</v>
      </c>
      <c r="D522" s="60"/>
      <c r="E522" s="3">
        <f t="shared" si="44"/>
        <v>3769.9984968046301</v>
      </c>
      <c r="F522" s="3">
        <f t="shared" si="45"/>
        <v>3770</v>
      </c>
      <c r="G522" s="3">
        <f t="shared" si="46"/>
        <v>-8.9149999985238537E-4</v>
      </c>
      <c r="K522" s="3">
        <f t="shared" si="49"/>
        <v>-8.9149999985238537E-4</v>
      </c>
      <c r="R522" s="4">
        <f t="shared" si="47"/>
        <v>29811.987999999998</v>
      </c>
      <c r="AD522" s="3" t="s">
        <v>2140</v>
      </c>
      <c r="AH522" s="3" t="s">
        <v>2127</v>
      </c>
    </row>
    <row r="523" spans="1:34" x14ac:dyDescent="0.2">
      <c r="A523" s="21" t="s">
        <v>2307</v>
      </c>
      <c r="B523" s="61" t="s">
        <v>2245</v>
      </c>
      <c r="C523" s="62">
        <v>44830.493399999999</v>
      </c>
      <c r="D523" s="36">
        <v>2.0000000000000001E-4</v>
      </c>
      <c r="E523" s="3">
        <f t="shared" si="44"/>
        <v>3770.0076019700523</v>
      </c>
      <c r="F523" s="3">
        <f t="shared" si="45"/>
        <v>3770</v>
      </c>
      <c r="G523" s="3">
        <f t="shared" si="46"/>
        <v>4.5085000019753352E-3</v>
      </c>
      <c r="K523" s="3">
        <f t="shared" si="49"/>
        <v>4.5085000019753352E-3</v>
      </c>
      <c r="R523" s="4">
        <f t="shared" si="47"/>
        <v>29811.993399999999</v>
      </c>
    </row>
    <row r="524" spans="1:34" x14ac:dyDescent="0.2">
      <c r="A524" s="65" t="s">
        <v>2327</v>
      </c>
      <c r="B524" s="61" t="s">
        <v>2245</v>
      </c>
      <c r="C524" s="62">
        <v>44833.458400000003</v>
      </c>
      <c r="D524" s="36">
        <v>2.0000000000000001E-4</v>
      </c>
      <c r="E524" s="3">
        <f t="shared" si="44"/>
        <v>3775.0070122419838</v>
      </c>
      <c r="F524" s="3">
        <f t="shared" si="45"/>
        <v>3775</v>
      </c>
      <c r="G524" s="3">
        <f t="shared" si="46"/>
        <v>4.1587500018067658E-3</v>
      </c>
      <c r="K524" s="3">
        <f t="shared" si="49"/>
        <v>4.1587500018067658E-3</v>
      </c>
      <c r="P524" s="3">
        <f ca="1">+C$11+C$12*F524</f>
        <v>6.6611878134077256E-3</v>
      </c>
      <c r="R524" s="4">
        <f t="shared" si="47"/>
        <v>29814.958400000003</v>
      </c>
    </row>
    <row r="525" spans="1:34" x14ac:dyDescent="0.2">
      <c r="A525" s="19" t="s">
        <v>2141</v>
      </c>
      <c r="B525" s="59"/>
      <c r="C525" s="60">
        <v>44845.915000000001</v>
      </c>
      <c r="D525" s="60"/>
      <c r="E525" s="3">
        <f t="shared" si="44"/>
        <v>3796.010605494344</v>
      </c>
      <c r="F525" s="3">
        <f t="shared" si="45"/>
        <v>3796</v>
      </c>
      <c r="G525" s="3">
        <f t="shared" si="46"/>
        <v>6.2898000032873824E-3</v>
      </c>
      <c r="K525" s="3">
        <f t="shared" si="49"/>
        <v>6.2898000032873824E-3</v>
      </c>
      <c r="R525" s="4">
        <f t="shared" si="47"/>
        <v>29827.415000000001</v>
      </c>
      <c r="AD525" s="3" t="s">
        <v>2140</v>
      </c>
      <c r="AH525" s="3" t="s">
        <v>2127</v>
      </c>
    </row>
    <row r="526" spans="1:34" x14ac:dyDescent="0.2">
      <c r="A526" s="19" t="s">
        <v>2279</v>
      </c>
      <c r="B526" s="59"/>
      <c r="C526" s="60">
        <v>44879.714</v>
      </c>
      <c r="D526" s="60"/>
      <c r="E526" s="3">
        <f t="shared" si="44"/>
        <v>3853.0005103107978</v>
      </c>
      <c r="F526" s="3">
        <f t="shared" si="45"/>
        <v>3853</v>
      </c>
      <c r="G526" s="3">
        <f t="shared" si="46"/>
        <v>3.0264999804785475E-4</v>
      </c>
      <c r="J526" s="3">
        <f>+G526</f>
        <v>3.0264999804785475E-4</v>
      </c>
      <c r="R526" s="4">
        <f t="shared" si="47"/>
        <v>29861.214</v>
      </c>
    </row>
    <row r="527" spans="1:34" x14ac:dyDescent="0.2">
      <c r="A527" s="19" t="s">
        <v>2143</v>
      </c>
      <c r="B527" s="59"/>
      <c r="C527" s="60">
        <v>44912.337</v>
      </c>
      <c r="D527" s="60"/>
      <c r="E527" s="3">
        <f t="shared" si="44"/>
        <v>3908.0075124359259</v>
      </c>
      <c r="F527" s="3">
        <f t="shared" si="45"/>
        <v>3908</v>
      </c>
      <c r="G527" s="3">
        <f t="shared" si="46"/>
        <v>4.455399997823406E-3</v>
      </c>
      <c r="M527" s="3">
        <f>G527</f>
        <v>4.455399997823406E-3</v>
      </c>
      <c r="R527" s="4">
        <f t="shared" si="47"/>
        <v>29893.837</v>
      </c>
      <c r="AD527" s="3" t="s">
        <v>2135</v>
      </c>
      <c r="AF527" s="3" t="s">
        <v>2133</v>
      </c>
      <c r="AH527" s="3" t="s">
        <v>2037</v>
      </c>
    </row>
    <row r="528" spans="1:34" x14ac:dyDescent="0.2">
      <c r="A528" s="19" t="s">
        <v>2143</v>
      </c>
      <c r="B528" s="59"/>
      <c r="C528" s="60">
        <v>44928.355000000003</v>
      </c>
      <c r="D528" s="60"/>
      <c r="E528" s="3">
        <f t="shared" si="44"/>
        <v>3935.0161308965371</v>
      </c>
      <c r="F528" s="3">
        <f t="shared" si="45"/>
        <v>3935</v>
      </c>
      <c r="G528" s="3">
        <f t="shared" si="46"/>
        <v>9.5667500063427724E-3</v>
      </c>
      <c r="M528" s="3">
        <f>G528</f>
        <v>9.5667500063427724E-3</v>
      </c>
      <c r="R528" s="4">
        <f t="shared" si="47"/>
        <v>29909.855000000003</v>
      </c>
      <c r="AD528" s="3" t="s">
        <v>2113</v>
      </c>
      <c r="AF528" s="3" t="s">
        <v>2144</v>
      </c>
      <c r="AH528" s="3" t="s">
        <v>2037</v>
      </c>
    </row>
    <row r="529" spans="1:34" x14ac:dyDescent="0.2">
      <c r="A529" s="19" t="s">
        <v>2145</v>
      </c>
      <c r="B529" s="59"/>
      <c r="C529" s="60">
        <v>44928.356</v>
      </c>
      <c r="D529" s="60"/>
      <c r="E529" s="3">
        <f t="shared" si="44"/>
        <v>3935.0178170382756</v>
      </c>
      <c r="F529" s="3">
        <f t="shared" si="45"/>
        <v>3935</v>
      </c>
      <c r="G529" s="3">
        <f t="shared" si="46"/>
        <v>1.056675000290852E-2</v>
      </c>
      <c r="M529" s="3">
        <f>G529</f>
        <v>1.056675000290852E-2</v>
      </c>
      <c r="R529" s="4">
        <f t="shared" si="47"/>
        <v>29909.856</v>
      </c>
      <c r="AD529" s="3" t="s">
        <v>2140</v>
      </c>
      <c r="AH529" s="3" t="s">
        <v>2127</v>
      </c>
    </row>
    <row r="530" spans="1:34" x14ac:dyDescent="0.2">
      <c r="A530" s="19" t="s">
        <v>2143</v>
      </c>
      <c r="B530" s="59"/>
      <c r="C530" s="60">
        <v>44966.315000000002</v>
      </c>
      <c r="D530" s="60"/>
      <c r="E530" s="3">
        <f t="shared" si="44"/>
        <v>3999.0220715111291</v>
      </c>
      <c r="F530" s="3">
        <f t="shared" si="45"/>
        <v>3999</v>
      </c>
      <c r="G530" s="3">
        <f t="shared" si="46"/>
        <v>1.3089949999994133E-2</v>
      </c>
      <c r="M530" s="3">
        <f>G530</f>
        <v>1.3089949999994133E-2</v>
      </c>
      <c r="R530" s="4">
        <f t="shared" si="47"/>
        <v>29947.815000000002</v>
      </c>
      <c r="AD530" s="3" t="s">
        <v>2135</v>
      </c>
      <c r="AF530" s="3" t="s">
        <v>2144</v>
      </c>
      <c r="AH530" s="3" t="s">
        <v>2037</v>
      </c>
    </row>
    <row r="531" spans="1:34" x14ac:dyDescent="0.2">
      <c r="A531" s="18" t="s">
        <v>2304</v>
      </c>
      <c r="B531" s="61" t="s">
        <v>2245</v>
      </c>
      <c r="C531" s="62">
        <v>44980.5406</v>
      </c>
      <c r="D531" s="36">
        <v>1E-4</v>
      </c>
      <c r="E531" s="3">
        <f t="shared" si="44"/>
        <v>4023.0084495092015</v>
      </c>
      <c r="F531" s="3">
        <f t="shared" si="45"/>
        <v>4023</v>
      </c>
      <c r="G531" s="3">
        <f t="shared" si="46"/>
        <v>5.0111500022467226E-3</v>
      </c>
      <c r="K531" s="3">
        <f>G531</f>
        <v>5.0111500022467226E-3</v>
      </c>
      <c r="R531" s="4">
        <f t="shared" si="47"/>
        <v>29962.0406</v>
      </c>
    </row>
    <row r="532" spans="1:34" x14ac:dyDescent="0.2">
      <c r="A532" s="19" t="s">
        <v>2141</v>
      </c>
      <c r="B532" s="59"/>
      <c r="C532" s="60">
        <v>45017.315000000002</v>
      </c>
      <c r="D532" s="60"/>
      <c r="E532" s="3">
        <f t="shared" si="44"/>
        <v>4085.0153004717263</v>
      </c>
      <c r="F532" s="3">
        <f t="shared" si="45"/>
        <v>4085</v>
      </c>
      <c r="G532" s="3">
        <f t="shared" si="46"/>
        <v>9.0742500033229589E-3</v>
      </c>
      <c r="K532" s="3">
        <f>G532</f>
        <v>9.0742500033229589E-3</v>
      </c>
      <c r="R532" s="4">
        <f t="shared" si="47"/>
        <v>29998.815000000002</v>
      </c>
      <c r="AD532" s="3" t="s">
        <v>2140</v>
      </c>
      <c r="AH532" s="3" t="s">
        <v>2127</v>
      </c>
    </row>
    <row r="533" spans="1:34" x14ac:dyDescent="0.2">
      <c r="A533" s="19" t="s">
        <v>2141</v>
      </c>
      <c r="B533" s="59"/>
      <c r="C533" s="60">
        <v>45020.273999999998</v>
      </c>
      <c r="D533" s="60"/>
      <c r="E533" s="3">
        <f t="shared" ref="E533:E596" si="50">(C533-C$7)/C$8</f>
        <v>4090.0045938931776</v>
      </c>
      <c r="F533" s="3">
        <f t="shared" ref="F533:F596" si="51">ROUND(2*E533,0)/2</f>
        <v>4090</v>
      </c>
      <c r="G533" s="3">
        <f t="shared" ref="G533:G596" si="52">C533-(C$7+C$8*F533)</f>
        <v>2.7244999946560711E-3</v>
      </c>
      <c r="K533" s="3">
        <f>G533</f>
        <v>2.7244999946560711E-3</v>
      </c>
      <c r="R533" s="4">
        <f t="shared" ref="R533:R596" si="53">C533-15018.5</f>
        <v>30001.773999999998</v>
      </c>
      <c r="AD533" s="3" t="s">
        <v>2140</v>
      </c>
      <c r="AH533" s="3" t="s">
        <v>2127</v>
      </c>
    </row>
    <row r="534" spans="1:34" x14ac:dyDescent="0.2">
      <c r="A534" s="19" t="s">
        <v>2141</v>
      </c>
      <c r="B534" s="59"/>
      <c r="C534" s="60">
        <v>45021.463000000003</v>
      </c>
      <c r="D534" s="60"/>
      <c r="E534" s="3">
        <f t="shared" si="50"/>
        <v>4092.00941642719</v>
      </c>
      <c r="F534" s="3">
        <f t="shared" si="51"/>
        <v>4092</v>
      </c>
      <c r="G534" s="3">
        <f t="shared" si="52"/>
        <v>5.5846000032033771E-3</v>
      </c>
      <c r="K534" s="3">
        <f>G534</f>
        <v>5.5846000032033771E-3</v>
      </c>
      <c r="R534" s="4">
        <f t="shared" si="53"/>
        <v>30002.963000000003</v>
      </c>
      <c r="AD534" s="3" t="s">
        <v>2140</v>
      </c>
      <c r="AH534" s="3" t="s">
        <v>2127</v>
      </c>
    </row>
    <row r="535" spans="1:34" x14ac:dyDescent="0.2">
      <c r="A535" s="19" t="s">
        <v>2279</v>
      </c>
      <c r="B535" s="59"/>
      <c r="C535" s="60">
        <v>45026.805</v>
      </c>
      <c r="D535" s="60"/>
      <c r="E535" s="3">
        <f t="shared" si="50"/>
        <v>4101.0167856253711</v>
      </c>
      <c r="F535" s="3">
        <f t="shared" si="51"/>
        <v>4101</v>
      </c>
      <c r="G535" s="3">
        <f t="shared" si="52"/>
        <v>9.955050001735799E-3</v>
      </c>
      <c r="J535" s="3">
        <f>+G535</f>
        <v>9.955050001735799E-3</v>
      </c>
      <c r="R535" s="4">
        <f t="shared" si="53"/>
        <v>30008.305</v>
      </c>
    </row>
    <row r="536" spans="1:34" x14ac:dyDescent="0.2">
      <c r="A536" s="19" t="s">
        <v>2279</v>
      </c>
      <c r="B536" s="59"/>
      <c r="C536" s="60">
        <v>45042.813000000002</v>
      </c>
      <c r="D536" s="60"/>
      <c r="E536" s="3">
        <f t="shared" si="50"/>
        <v>4128.0085426685355</v>
      </c>
      <c r="F536" s="3">
        <f t="shared" si="51"/>
        <v>4128</v>
      </c>
      <c r="G536" s="3">
        <f t="shared" si="52"/>
        <v>5.0664000009419397E-3</v>
      </c>
      <c r="J536" s="3">
        <f>+G536</f>
        <v>5.0664000009419397E-3</v>
      </c>
      <c r="R536" s="4">
        <f t="shared" si="53"/>
        <v>30024.313000000002</v>
      </c>
    </row>
    <row r="537" spans="1:34" x14ac:dyDescent="0.2">
      <c r="A537" s="19" t="s">
        <v>2141</v>
      </c>
      <c r="B537" s="59"/>
      <c r="C537" s="60">
        <v>45052.307999999997</v>
      </c>
      <c r="D537" s="60"/>
      <c r="E537" s="3">
        <f t="shared" si="50"/>
        <v>4144.018458530898</v>
      </c>
      <c r="F537" s="3">
        <f t="shared" si="51"/>
        <v>4144</v>
      </c>
      <c r="G537" s="3">
        <f t="shared" si="52"/>
        <v>1.0947199996735435E-2</v>
      </c>
      <c r="K537" s="3">
        <f>G537</f>
        <v>1.0947199996735435E-2</v>
      </c>
      <c r="R537" s="4">
        <f t="shared" si="53"/>
        <v>30033.807999999997</v>
      </c>
      <c r="AD537" s="3" t="s">
        <v>2140</v>
      </c>
      <c r="AH537" s="3" t="s">
        <v>2127</v>
      </c>
    </row>
    <row r="538" spans="1:34" x14ac:dyDescent="0.2">
      <c r="A538" s="19" t="s">
        <v>2146</v>
      </c>
      <c r="B538" s="59"/>
      <c r="C538" s="60">
        <v>45097.377</v>
      </c>
      <c r="D538" s="60"/>
      <c r="E538" s="3">
        <f t="shared" si="50"/>
        <v>4220.0111808059064</v>
      </c>
      <c r="F538" s="3">
        <f t="shared" si="51"/>
        <v>4220</v>
      </c>
      <c r="G538" s="3">
        <f t="shared" si="52"/>
        <v>6.6309999965596944E-3</v>
      </c>
      <c r="M538" s="3">
        <f>G538</f>
        <v>6.6309999965596944E-3</v>
      </c>
      <c r="R538" s="4">
        <f t="shared" si="53"/>
        <v>30078.877</v>
      </c>
      <c r="AD538" s="3" t="s">
        <v>2135</v>
      </c>
      <c r="AF538" s="3" t="s">
        <v>2144</v>
      </c>
      <c r="AH538" s="3" t="s">
        <v>2037</v>
      </c>
    </row>
    <row r="539" spans="1:34" x14ac:dyDescent="0.2">
      <c r="A539" s="19" t="s">
        <v>2147</v>
      </c>
      <c r="B539" s="59"/>
      <c r="C539" s="60">
        <v>45097.379000000001</v>
      </c>
      <c r="D539" s="60"/>
      <c r="E539" s="3">
        <f t="shared" si="50"/>
        <v>4220.014553089396</v>
      </c>
      <c r="F539" s="3">
        <f t="shared" si="51"/>
        <v>4220</v>
      </c>
      <c r="G539" s="3">
        <f t="shared" si="52"/>
        <v>8.630999996967148E-3</v>
      </c>
      <c r="M539" s="3">
        <f>G539</f>
        <v>8.630999996967148E-3</v>
      </c>
      <c r="R539" s="4">
        <f t="shared" si="53"/>
        <v>30078.879000000001</v>
      </c>
      <c r="AD539" s="3" t="s">
        <v>2102</v>
      </c>
      <c r="AF539" s="3" t="s">
        <v>2133</v>
      </c>
      <c r="AH539" s="3" t="s">
        <v>2037</v>
      </c>
    </row>
    <row r="540" spans="1:34" x14ac:dyDescent="0.2">
      <c r="A540" s="19" t="s">
        <v>2148</v>
      </c>
      <c r="B540" s="59"/>
      <c r="C540" s="60">
        <v>45155.495999999999</v>
      </c>
      <c r="D540" s="60"/>
      <c r="E540" s="3">
        <f t="shared" si="50"/>
        <v>4318.0080528443541</v>
      </c>
      <c r="F540" s="3">
        <f t="shared" si="51"/>
        <v>4318</v>
      </c>
      <c r="G540" s="3">
        <f t="shared" si="52"/>
        <v>4.7759000008227304E-3</v>
      </c>
      <c r="K540" s="3">
        <f t="shared" ref="K540:K547" si="54">G540</f>
        <v>4.7759000008227304E-3</v>
      </c>
      <c r="R540" s="4">
        <f t="shared" si="53"/>
        <v>30136.995999999999</v>
      </c>
      <c r="AD540" s="3" t="s">
        <v>2140</v>
      </c>
      <c r="AH540" s="3" t="s">
        <v>2127</v>
      </c>
    </row>
    <row r="541" spans="1:34" x14ac:dyDescent="0.2">
      <c r="A541" s="19" t="s">
        <v>2148</v>
      </c>
      <c r="B541" s="59"/>
      <c r="C541" s="60">
        <v>45171.502999999997</v>
      </c>
      <c r="D541" s="60"/>
      <c r="E541" s="3">
        <f t="shared" si="50"/>
        <v>4344.9981237457678</v>
      </c>
      <c r="F541" s="3">
        <f t="shared" si="51"/>
        <v>4345</v>
      </c>
      <c r="G541" s="3">
        <f t="shared" si="52"/>
        <v>-1.1127500038128346E-3</v>
      </c>
      <c r="K541" s="3">
        <f t="shared" si="54"/>
        <v>-1.1127500038128346E-3</v>
      </c>
      <c r="R541" s="4">
        <f t="shared" si="53"/>
        <v>30153.002999999997</v>
      </c>
      <c r="AD541" s="3" t="s">
        <v>2140</v>
      </c>
      <c r="AH541" s="3" t="s">
        <v>2127</v>
      </c>
    </row>
    <row r="542" spans="1:34" x14ac:dyDescent="0.2">
      <c r="A542" s="19" t="s">
        <v>2148</v>
      </c>
      <c r="B542" s="59"/>
      <c r="C542" s="60">
        <v>45177.432000000001</v>
      </c>
      <c r="D542" s="60"/>
      <c r="E542" s="3">
        <f t="shared" si="50"/>
        <v>4354.9952581478801</v>
      </c>
      <c r="F542" s="3">
        <f t="shared" si="51"/>
        <v>4355</v>
      </c>
      <c r="G542" s="3">
        <f t="shared" si="52"/>
        <v>-2.8122500007157214E-3</v>
      </c>
      <c r="K542" s="3">
        <f t="shared" si="54"/>
        <v>-2.8122500007157214E-3</v>
      </c>
      <c r="R542" s="4">
        <f t="shared" si="53"/>
        <v>30158.932000000001</v>
      </c>
      <c r="AD542" s="3" t="s">
        <v>2140</v>
      </c>
      <c r="AH542" s="3" t="s">
        <v>2127</v>
      </c>
    </row>
    <row r="543" spans="1:34" x14ac:dyDescent="0.2">
      <c r="A543" s="19" t="s">
        <v>2148</v>
      </c>
      <c r="B543" s="59"/>
      <c r="C543" s="60">
        <v>45180.413</v>
      </c>
      <c r="D543" s="60"/>
      <c r="E543" s="3">
        <f t="shared" si="50"/>
        <v>4360.0216466877137</v>
      </c>
      <c r="F543" s="3">
        <f t="shared" si="51"/>
        <v>4360</v>
      </c>
      <c r="G543" s="3">
        <f t="shared" si="52"/>
        <v>1.2838000002375338E-2</v>
      </c>
      <c r="K543" s="3">
        <f t="shared" si="54"/>
        <v>1.2838000002375338E-2</v>
      </c>
      <c r="R543" s="4">
        <f t="shared" si="53"/>
        <v>30161.913</v>
      </c>
      <c r="AD543" s="3" t="s">
        <v>2140</v>
      </c>
      <c r="AH543" s="3" t="s">
        <v>2127</v>
      </c>
    </row>
    <row r="544" spans="1:34" x14ac:dyDescent="0.2">
      <c r="A544" s="21" t="s">
        <v>2307</v>
      </c>
      <c r="B544" s="61" t="s">
        <v>2245</v>
      </c>
      <c r="C544" s="62">
        <v>45273.517500000002</v>
      </c>
      <c r="D544" s="36">
        <v>1E-4</v>
      </c>
      <c r="E544" s="3">
        <f t="shared" si="50"/>
        <v>4517.0090307222636</v>
      </c>
      <c r="F544" s="3">
        <f t="shared" si="51"/>
        <v>4517</v>
      </c>
      <c r="G544" s="3">
        <f t="shared" si="52"/>
        <v>5.3558500003418885E-3</v>
      </c>
      <c r="K544" s="3">
        <f t="shared" si="54"/>
        <v>5.3558500003418885E-3</v>
      </c>
      <c r="R544" s="4">
        <f t="shared" si="53"/>
        <v>30255.017500000002</v>
      </c>
    </row>
    <row r="545" spans="1:34" x14ac:dyDescent="0.2">
      <c r="A545" s="19" t="s">
        <v>2150</v>
      </c>
      <c r="B545" s="59"/>
      <c r="C545" s="60">
        <v>45281.224999999999</v>
      </c>
      <c r="D545" s="60"/>
      <c r="E545" s="3">
        <f t="shared" si="50"/>
        <v>4530.0049682166464</v>
      </c>
      <c r="F545" s="3">
        <f t="shared" si="51"/>
        <v>4530</v>
      </c>
      <c r="G545" s="3">
        <f t="shared" si="52"/>
        <v>2.9464999970514327E-3</v>
      </c>
      <c r="K545" s="3">
        <f t="shared" si="54"/>
        <v>2.9464999970514327E-3</v>
      </c>
      <c r="R545" s="4">
        <f t="shared" si="53"/>
        <v>30262.724999999999</v>
      </c>
      <c r="AD545" s="3" t="s">
        <v>2149</v>
      </c>
      <c r="AH545" s="3" t="s">
        <v>2127</v>
      </c>
    </row>
    <row r="546" spans="1:34" x14ac:dyDescent="0.2">
      <c r="A546" s="19" t="s">
        <v>2150</v>
      </c>
      <c r="B546" s="59"/>
      <c r="C546" s="60">
        <v>45323.32</v>
      </c>
      <c r="D546" s="60"/>
      <c r="E546" s="3">
        <f t="shared" si="50"/>
        <v>4600.9831049440272</v>
      </c>
      <c r="F546" s="3">
        <f t="shared" si="51"/>
        <v>4601</v>
      </c>
      <c r="G546" s="3">
        <f t="shared" si="52"/>
        <v>-1.0019950001151301E-2</v>
      </c>
      <c r="K546" s="3">
        <f t="shared" si="54"/>
        <v>-1.0019950001151301E-2</v>
      </c>
      <c r="R546" s="4">
        <f t="shared" si="53"/>
        <v>30304.82</v>
      </c>
      <c r="AD546" s="3" t="s">
        <v>2149</v>
      </c>
      <c r="AH546" s="3" t="s">
        <v>2127</v>
      </c>
    </row>
    <row r="547" spans="1:34" x14ac:dyDescent="0.2">
      <c r="A547" s="19" t="s">
        <v>2148</v>
      </c>
      <c r="B547" s="59"/>
      <c r="C547" s="60">
        <v>45326.317999999999</v>
      </c>
      <c r="D547" s="60"/>
      <c r="E547" s="3">
        <f t="shared" si="50"/>
        <v>4606.0381578935148</v>
      </c>
      <c r="F547" s="3">
        <f t="shared" si="51"/>
        <v>4606</v>
      </c>
      <c r="G547" s="3">
        <f t="shared" si="52"/>
        <v>2.2630300001765136E-2</v>
      </c>
      <c r="K547" s="3">
        <f t="shared" si="54"/>
        <v>2.2630300001765136E-2</v>
      </c>
      <c r="R547" s="4">
        <f t="shared" si="53"/>
        <v>30307.817999999999</v>
      </c>
      <c r="AD547" s="3" t="s">
        <v>2140</v>
      </c>
      <c r="AH547" s="3" t="s">
        <v>2127</v>
      </c>
    </row>
    <row r="548" spans="1:34" x14ac:dyDescent="0.2">
      <c r="A548" s="19" t="s">
        <v>2279</v>
      </c>
      <c r="B548" s="59"/>
      <c r="C548" s="60">
        <v>45405.777999999998</v>
      </c>
      <c r="D548" s="60"/>
      <c r="E548" s="3">
        <f t="shared" si="50"/>
        <v>4740.018980897612</v>
      </c>
      <c r="F548" s="3">
        <f t="shared" si="51"/>
        <v>4740</v>
      </c>
      <c r="G548" s="3">
        <f t="shared" si="52"/>
        <v>1.1256999998295214E-2</v>
      </c>
      <c r="J548" s="3">
        <f>+G548</f>
        <v>1.1256999998295214E-2</v>
      </c>
      <c r="R548" s="4">
        <f t="shared" si="53"/>
        <v>30387.277999999998</v>
      </c>
    </row>
    <row r="549" spans="1:34" x14ac:dyDescent="0.2">
      <c r="A549" s="19" t="s">
        <v>2141</v>
      </c>
      <c r="B549" s="59"/>
      <c r="C549" s="60">
        <v>45406.366999999998</v>
      </c>
      <c r="D549" s="60"/>
      <c r="E549" s="3">
        <f t="shared" si="50"/>
        <v>4741.0121183850197</v>
      </c>
      <c r="F549" s="3">
        <f t="shared" si="51"/>
        <v>4741</v>
      </c>
      <c r="G549" s="3">
        <f t="shared" si="52"/>
        <v>7.1870499959914014E-3</v>
      </c>
      <c r="K549" s="3">
        <f t="shared" ref="K549:K583" si="55">G549</f>
        <v>7.1870499959914014E-3</v>
      </c>
      <c r="R549" s="4">
        <f t="shared" si="53"/>
        <v>30387.866999999998</v>
      </c>
      <c r="AD549" s="3" t="s">
        <v>2140</v>
      </c>
      <c r="AH549" s="3" t="s">
        <v>2127</v>
      </c>
    </row>
    <row r="550" spans="1:34" x14ac:dyDescent="0.2">
      <c r="A550" s="19" t="s">
        <v>2141</v>
      </c>
      <c r="B550" s="59"/>
      <c r="C550" s="60">
        <v>45444.324000000001</v>
      </c>
      <c r="D550" s="60"/>
      <c r="E550" s="3">
        <f t="shared" si="50"/>
        <v>4805.013000574384</v>
      </c>
      <c r="F550" s="3">
        <f t="shared" si="51"/>
        <v>4805</v>
      </c>
      <c r="G550" s="3">
        <f t="shared" si="52"/>
        <v>7.7102499999455176E-3</v>
      </c>
      <c r="K550" s="3">
        <f t="shared" si="55"/>
        <v>7.7102499999455176E-3</v>
      </c>
      <c r="R550" s="4">
        <f t="shared" si="53"/>
        <v>30425.824000000001</v>
      </c>
      <c r="AD550" s="3" t="s">
        <v>2140</v>
      </c>
      <c r="AH550" s="3" t="s">
        <v>2127</v>
      </c>
    </row>
    <row r="551" spans="1:34" x14ac:dyDescent="0.2">
      <c r="A551" s="19" t="s">
        <v>2141</v>
      </c>
      <c r="B551" s="59"/>
      <c r="C551" s="60">
        <v>45461.512999999999</v>
      </c>
      <c r="D551" s="60"/>
      <c r="E551" s="3">
        <f t="shared" si="50"/>
        <v>4833.9960910175914</v>
      </c>
      <c r="F551" s="3">
        <f t="shared" si="51"/>
        <v>4834</v>
      </c>
      <c r="G551" s="3">
        <f t="shared" si="52"/>
        <v>-2.3183000012068078E-3</v>
      </c>
      <c r="K551" s="3">
        <f t="shared" si="55"/>
        <v>-2.3183000012068078E-3</v>
      </c>
      <c r="R551" s="4">
        <f t="shared" si="53"/>
        <v>30443.012999999999</v>
      </c>
      <c r="AD551" s="3" t="s">
        <v>2140</v>
      </c>
      <c r="AH551" s="3" t="s">
        <v>2127</v>
      </c>
    </row>
    <row r="552" spans="1:34" x14ac:dyDescent="0.2">
      <c r="A552" s="19" t="s">
        <v>2141</v>
      </c>
      <c r="B552" s="59"/>
      <c r="C552" s="60">
        <v>45483.466</v>
      </c>
      <c r="D552" s="60"/>
      <c r="E552" s="3">
        <f t="shared" si="50"/>
        <v>4871.0119607307706</v>
      </c>
      <c r="F552" s="3">
        <f t="shared" si="51"/>
        <v>4871</v>
      </c>
      <c r="G552" s="3">
        <f t="shared" si="52"/>
        <v>7.0935499970801175E-3</v>
      </c>
      <c r="K552" s="3">
        <f t="shared" si="55"/>
        <v>7.0935499970801175E-3</v>
      </c>
      <c r="R552" s="4">
        <f t="shared" si="53"/>
        <v>30464.966</v>
      </c>
      <c r="AD552" s="3" t="s">
        <v>2140</v>
      </c>
      <c r="AH552" s="3" t="s">
        <v>2127</v>
      </c>
    </row>
    <row r="553" spans="1:34" x14ac:dyDescent="0.2">
      <c r="A553" s="19" t="s">
        <v>2141</v>
      </c>
      <c r="B553" s="59"/>
      <c r="C553" s="60">
        <v>45486.44</v>
      </c>
      <c r="D553" s="60"/>
      <c r="E553" s="3">
        <f t="shared" si="50"/>
        <v>4876.0265462783973</v>
      </c>
      <c r="F553" s="3">
        <f t="shared" si="51"/>
        <v>4876</v>
      </c>
      <c r="G553" s="3">
        <f t="shared" si="52"/>
        <v>1.5743800002383068E-2</v>
      </c>
      <c r="K553" s="3">
        <f t="shared" si="55"/>
        <v>1.5743800002383068E-2</v>
      </c>
      <c r="R553" s="4">
        <f t="shared" si="53"/>
        <v>30467.940000000002</v>
      </c>
      <c r="AD553" s="3" t="s">
        <v>2140</v>
      </c>
      <c r="AH553" s="3" t="s">
        <v>2127</v>
      </c>
    </row>
    <row r="554" spans="1:34" x14ac:dyDescent="0.2">
      <c r="A554" s="19" t="s">
        <v>2141</v>
      </c>
      <c r="B554" s="59"/>
      <c r="C554" s="60">
        <v>45518.457000000002</v>
      </c>
      <c r="D554" s="60"/>
      <c r="E554" s="3">
        <f t="shared" si="50"/>
        <v>4930.011746506465</v>
      </c>
      <c r="F554" s="3">
        <f t="shared" si="51"/>
        <v>4930</v>
      </c>
      <c r="G554" s="3">
        <f t="shared" si="52"/>
        <v>6.9665000046370551E-3</v>
      </c>
      <c r="K554" s="3">
        <f t="shared" si="55"/>
        <v>6.9665000046370551E-3</v>
      </c>
      <c r="R554" s="4">
        <f t="shared" si="53"/>
        <v>30499.957000000002</v>
      </c>
      <c r="AD554" s="3" t="s">
        <v>2140</v>
      </c>
      <c r="AH554" s="3" t="s">
        <v>2127</v>
      </c>
    </row>
    <row r="555" spans="1:34" x14ac:dyDescent="0.2">
      <c r="A555" s="19" t="s">
        <v>2141</v>
      </c>
      <c r="B555" s="59"/>
      <c r="C555" s="60">
        <v>45556.413</v>
      </c>
      <c r="D555" s="60"/>
      <c r="E555" s="3">
        <f t="shared" si="50"/>
        <v>4994.0109425540777</v>
      </c>
      <c r="F555" s="3">
        <f t="shared" si="51"/>
        <v>4994</v>
      </c>
      <c r="G555" s="3">
        <f t="shared" si="52"/>
        <v>6.4896999974735081E-3</v>
      </c>
      <c r="K555" s="3">
        <f t="shared" si="55"/>
        <v>6.4896999974735081E-3</v>
      </c>
      <c r="R555" s="4">
        <f t="shared" si="53"/>
        <v>30537.913</v>
      </c>
      <c r="AD555" s="3" t="s">
        <v>2140</v>
      </c>
      <c r="AH555" s="3" t="s">
        <v>2127</v>
      </c>
    </row>
    <row r="556" spans="1:34" x14ac:dyDescent="0.2">
      <c r="A556" s="19" t="s">
        <v>2141</v>
      </c>
      <c r="B556" s="59"/>
      <c r="C556" s="60">
        <v>45556.415999999997</v>
      </c>
      <c r="D556" s="60"/>
      <c r="E556" s="3">
        <f t="shared" si="50"/>
        <v>4994.0160009793062</v>
      </c>
      <c r="F556" s="3">
        <f t="shared" si="51"/>
        <v>4994</v>
      </c>
      <c r="G556" s="3">
        <f t="shared" si="52"/>
        <v>9.4896999944467098E-3</v>
      </c>
      <c r="K556" s="3">
        <f t="shared" si="55"/>
        <v>9.4896999944467098E-3</v>
      </c>
      <c r="R556" s="4">
        <f t="shared" si="53"/>
        <v>30537.915999999997</v>
      </c>
      <c r="AD556" s="3" t="s">
        <v>2140</v>
      </c>
      <c r="AH556" s="3" t="s">
        <v>2127</v>
      </c>
    </row>
    <row r="557" spans="1:34" x14ac:dyDescent="0.2">
      <c r="A557" s="19" t="s">
        <v>2141</v>
      </c>
      <c r="B557" s="59"/>
      <c r="C557" s="60">
        <v>45556.419000000002</v>
      </c>
      <c r="D557" s="60"/>
      <c r="E557" s="3">
        <f t="shared" si="50"/>
        <v>4994.0210594045466</v>
      </c>
      <c r="F557" s="3">
        <f t="shared" si="51"/>
        <v>4994</v>
      </c>
      <c r="G557" s="3">
        <f t="shared" si="52"/>
        <v>1.2489699998695869E-2</v>
      </c>
      <c r="K557" s="3">
        <f t="shared" si="55"/>
        <v>1.2489699998695869E-2</v>
      </c>
      <c r="R557" s="4">
        <f t="shared" si="53"/>
        <v>30537.919000000002</v>
      </c>
      <c r="AD557" s="3" t="s">
        <v>2140</v>
      </c>
      <c r="AH557" s="3" t="s">
        <v>2127</v>
      </c>
    </row>
    <row r="558" spans="1:34" x14ac:dyDescent="0.2">
      <c r="A558" s="19" t="s">
        <v>2141</v>
      </c>
      <c r="B558" s="59"/>
      <c r="C558" s="60">
        <v>45556.419000000002</v>
      </c>
      <c r="D558" s="60"/>
      <c r="E558" s="3">
        <f t="shared" si="50"/>
        <v>4994.0210594045466</v>
      </c>
      <c r="F558" s="3">
        <f t="shared" si="51"/>
        <v>4994</v>
      </c>
      <c r="G558" s="3">
        <f t="shared" si="52"/>
        <v>1.2489699998695869E-2</v>
      </c>
      <c r="K558" s="3">
        <f t="shared" si="55"/>
        <v>1.2489699998695869E-2</v>
      </c>
      <c r="R558" s="4">
        <f t="shared" si="53"/>
        <v>30537.919000000002</v>
      </c>
      <c r="AD558" s="3" t="s">
        <v>2140</v>
      </c>
      <c r="AH558" s="3" t="s">
        <v>2127</v>
      </c>
    </row>
    <row r="559" spans="1:34" x14ac:dyDescent="0.2">
      <c r="A559" s="19" t="s">
        <v>2141</v>
      </c>
      <c r="B559" s="59"/>
      <c r="C559" s="60">
        <v>45556.419000000002</v>
      </c>
      <c r="D559" s="60"/>
      <c r="E559" s="3">
        <f t="shared" si="50"/>
        <v>4994.0210594045466</v>
      </c>
      <c r="F559" s="3">
        <f t="shared" si="51"/>
        <v>4994</v>
      </c>
      <c r="G559" s="3">
        <f t="shared" si="52"/>
        <v>1.2489699998695869E-2</v>
      </c>
      <c r="K559" s="3">
        <f t="shared" si="55"/>
        <v>1.2489699998695869E-2</v>
      </c>
      <c r="R559" s="4">
        <f t="shared" si="53"/>
        <v>30537.919000000002</v>
      </c>
      <c r="AD559" s="3" t="s">
        <v>2140</v>
      </c>
      <c r="AH559" s="3" t="s">
        <v>2127</v>
      </c>
    </row>
    <row r="560" spans="1:34" x14ac:dyDescent="0.2">
      <c r="A560" s="19" t="s">
        <v>2141</v>
      </c>
      <c r="B560" s="59"/>
      <c r="C560" s="60">
        <v>45556.419000000002</v>
      </c>
      <c r="D560" s="60"/>
      <c r="E560" s="3">
        <f t="shared" si="50"/>
        <v>4994.0210594045466</v>
      </c>
      <c r="F560" s="3">
        <f t="shared" si="51"/>
        <v>4994</v>
      </c>
      <c r="G560" s="3">
        <f t="shared" si="52"/>
        <v>1.2489699998695869E-2</v>
      </c>
      <c r="K560" s="3">
        <f t="shared" si="55"/>
        <v>1.2489699998695869E-2</v>
      </c>
      <c r="R560" s="4">
        <f t="shared" si="53"/>
        <v>30537.919000000002</v>
      </c>
      <c r="AD560" s="3" t="s">
        <v>2140</v>
      </c>
      <c r="AH560" s="3" t="s">
        <v>2127</v>
      </c>
    </row>
    <row r="561" spans="1:34" x14ac:dyDescent="0.2">
      <c r="A561" s="19" t="s">
        <v>2141</v>
      </c>
      <c r="B561" s="59"/>
      <c r="C561" s="60">
        <v>45556.421000000002</v>
      </c>
      <c r="D561" s="60"/>
      <c r="E561" s="3">
        <f t="shared" si="50"/>
        <v>4994.0244316880353</v>
      </c>
      <c r="F561" s="3">
        <f t="shared" si="51"/>
        <v>4994</v>
      </c>
      <c r="G561" s="3">
        <f t="shared" si="52"/>
        <v>1.4489699999103323E-2</v>
      </c>
      <c r="K561" s="3">
        <f t="shared" si="55"/>
        <v>1.4489699999103323E-2</v>
      </c>
      <c r="R561" s="4">
        <f t="shared" si="53"/>
        <v>30537.921000000002</v>
      </c>
      <c r="AD561" s="3" t="s">
        <v>2140</v>
      </c>
      <c r="AH561" s="3" t="s">
        <v>2127</v>
      </c>
    </row>
    <row r="562" spans="1:34" x14ac:dyDescent="0.2">
      <c r="A562" s="19" t="s">
        <v>2141</v>
      </c>
      <c r="B562" s="59"/>
      <c r="C562" s="60">
        <v>45556.421000000002</v>
      </c>
      <c r="D562" s="60"/>
      <c r="E562" s="3">
        <f t="shared" si="50"/>
        <v>4994.0244316880353</v>
      </c>
      <c r="F562" s="3">
        <f t="shared" si="51"/>
        <v>4994</v>
      </c>
      <c r="G562" s="3">
        <f t="shared" si="52"/>
        <v>1.4489699999103323E-2</v>
      </c>
      <c r="K562" s="3">
        <f t="shared" si="55"/>
        <v>1.4489699999103323E-2</v>
      </c>
      <c r="R562" s="4">
        <f t="shared" si="53"/>
        <v>30537.921000000002</v>
      </c>
      <c r="AD562" s="3" t="s">
        <v>2140</v>
      </c>
      <c r="AH562" s="3" t="s">
        <v>2127</v>
      </c>
    </row>
    <row r="563" spans="1:34" x14ac:dyDescent="0.2">
      <c r="A563" s="19" t="s">
        <v>2141</v>
      </c>
      <c r="B563" s="59"/>
      <c r="C563" s="60">
        <v>45556.421000000002</v>
      </c>
      <c r="D563" s="60"/>
      <c r="E563" s="3">
        <f t="shared" si="50"/>
        <v>4994.0244316880353</v>
      </c>
      <c r="F563" s="3">
        <f t="shared" si="51"/>
        <v>4994</v>
      </c>
      <c r="G563" s="3">
        <f t="shared" si="52"/>
        <v>1.4489699999103323E-2</v>
      </c>
      <c r="K563" s="3">
        <f t="shared" si="55"/>
        <v>1.4489699999103323E-2</v>
      </c>
      <c r="R563" s="4">
        <f t="shared" si="53"/>
        <v>30537.921000000002</v>
      </c>
      <c r="AD563" s="3" t="s">
        <v>2140</v>
      </c>
      <c r="AH563" s="3" t="s">
        <v>2127</v>
      </c>
    </row>
    <row r="564" spans="1:34" x14ac:dyDescent="0.2">
      <c r="A564" s="19" t="s">
        <v>2141</v>
      </c>
      <c r="B564" s="59"/>
      <c r="C564" s="60">
        <v>45556.423000000003</v>
      </c>
      <c r="D564" s="60"/>
      <c r="E564" s="3">
        <f t="shared" si="50"/>
        <v>4994.0278039715249</v>
      </c>
      <c r="F564" s="3">
        <f t="shared" si="51"/>
        <v>4994</v>
      </c>
      <c r="G564" s="3">
        <f t="shared" si="52"/>
        <v>1.6489699999510776E-2</v>
      </c>
      <c r="K564" s="3">
        <f t="shared" si="55"/>
        <v>1.6489699999510776E-2</v>
      </c>
      <c r="R564" s="4">
        <f t="shared" si="53"/>
        <v>30537.923000000003</v>
      </c>
      <c r="AD564" s="3" t="s">
        <v>2140</v>
      </c>
      <c r="AH564" s="3" t="s">
        <v>2127</v>
      </c>
    </row>
    <row r="565" spans="1:34" x14ac:dyDescent="0.2">
      <c r="A565" s="19" t="s">
        <v>2141</v>
      </c>
      <c r="B565" s="59"/>
      <c r="C565" s="60">
        <v>45556.425999999999</v>
      </c>
      <c r="D565" s="60"/>
      <c r="E565" s="3">
        <f t="shared" si="50"/>
        <v>4994.0328623967525</v>
      </c>
      <c r="F565" s="3">
        <f t="shared" si="51"/>
        <v>4994</v>
      </c>
      <c r="G565" s="3">
        <f t="shared" si="52"/>
        <v>1.9489699996483978E-2</v>
      </c>
      <c r="K565" s="3">
        <f t="shared" si="55"/>
        <v>1.9489699996483978E-2</v>
      </c>
      <c r="R565" s="4">
        <f t="shared" si="53"/>
        <v>30537.925999999999</v>
      </c>
      <c r="AD565" s="3" t="s">
        <v>2140</v>
      </c>
      <c r="AH565" s="3" t="s">
        <v>2127</v>
      </c>
    </row>
    <row r="566" spans="1:34" x14ac:dyDescent="0.2">
      <c r="A566" s="19" t="s">
        <v>2141</v>
      </c>
      <c r="B566" s="59"/>
      <c r="C566" s="60">
        <v>45562.347999999998</v>
      </c>
      <c r="D566" s="60"/>
      <c r="E566" s="3">
        <f t="shared" si="50"/>
        <v>5004.0181938066453</v>
      </c>
      <c r="F566" s="3">
        <f t="shared" si="51"/>
        <v>5004</v>
      </c>
      <c r="G566" s="3">
        <f t="shared" si="52"/>
        <v>1.0790199994517025E-2</v>
      </c>
      <c r="K566" s="3">
        <f t="shared" si="55"/>
        <v>1.0790199994517025E-2</v>
      </c>
      <c r="R566" s="4">
        <f t="shared" si="53"/>
        <v>30543.847999999998</v>
      </c>
      <c r="AD566" s="3" t="s">
        <v>2140</v>
      </c>
      <c r="AH566" s="3" t="s">
        <v>2127</v>
      </c>
    </row>
    <row r="567" spans="1:34" x14ac:dyDescent="0.2">
      <c r="A567" s="19" t="s">
        <v>2141</v>
      </c>
      <c r="B567" s="59"/>
      <c r="C567" s="60">
        <v>45562.351000000002</v>
      </c>
      <c r="D567" s="60"/>
      <c r="E567" s="3">
        <f t="shared" si="50"/>
        <v>5004.0232522318856</v>
      </c>
      <c r="F567" s="3">
        <f t="shared" si="51"/>
        <v>5004</v>
      </c>
      <c r="G567" s="3">
        <f t="shared" si="52"/>
        <v>1.3790199998766184E-2</v>
      </c>
      <c r="K567" s="3">
        <f t="shared" si="55"/>
        <v>1.3790199998766184E-2</v>
      </c>
      <c r="R567" s="4">
        <f t="shared" si="53"/>
        <v>30543.851000000002</v>
      </c>
      <c r="AD567" s="3" t="s">
        <v>2140</v>
      </c>
      <c r="AH567" s="3" t="s">
        <v>2127</v>
      </c>
    </row>
    <row r="568" spans="1:34" x14ac:dyDescent="0.2">
      <c r="A568" s="19" t="s">
        <v>2141</v>
      </c>
      <c r="B568" s="59"/>
      <c r="C568" s="60">
        <v>45562.355000000003</v>
      </c>
      <c r="D568" s="60"/>
      <c r="E568" s="3">
        <f t="shared" si="50"/>
        <v>5004.0299967988649</v>
      </c>
      <c r="F568" s="3">
        <f t="shared" si="51"/>
        <v>5004</v>
      </c>
      <c r="G568" s="3">
        <f t="shared" si="52"/>
        <v>1.7790199999581091E-2</v>
      </c>
      <c r="K568" s="3">
        <f t="shared" si="55"/>
        <v>1.7790199999581091E-2</v>
      </c>
      <c r="R568" s="4">
        <f t="shared" si="53"/>
        <v>30543.855000000003</v>
      </c>
      <c r="AD568" s="3" t="s">
        <v>2140</v>
      </c>
      <c r="AH568" s="3" t="s">
        <v>2127</v>
      </c>
    </row>
    <row r="569" spans="1:34" x14ac:dyDescent="0.2">
      <c r="A569" s="19" t="s">
        <v>2141</v>
      </c>
      <c r="B569" s="59"/>
      <c r="C569" s="60">
        <v>45562.36</v>
      </c>
      <c r="D569" s="60"/>
      <c r="E569" s="3">
        <f t="shared" si="50"/>
        <v>5004.0384275075821</v>
      </c>
      <c r="F569" s="3">
        <f t="shared" si="51"/>
        <v>5004</v>
      </c>
      <c r="G569" s="3">
        <f t="shared" si="52"/>
        <v>2.2790199996961746E-2</v>
      </c>
      <c r="K569" s="3">
        <f t="shared" si="55"/>
        <v>2.2790199996961746E-2</v>
      </c>
      <c r="R569" s="4">
        <f t="shared" si="53"/>
        <v>30543.86</v>
      </c>
      <c r="AD569" s="3" t="s">
        <v>2140</v>
      </c>
      <c r="AH569" s="3" t="s">
        <v>2127</v>
      </c>
    </row>
    <row r="570" spans="1:34" x14ac:dyDescent="0.2">
      <c r="A570" s="19" t="s">
        <v>2141</v>
      </c>
      <c r="B570" s="59"/>
      <c r="C570" s="60">
        <v>45569.464</v>
      </c>
      <c r="D570" s="60"/>
      <c r="E570" s="3">
        <f t="shared" si="50"/>
        <v>5016.0167784592686</v>
      </c>
      <c r="F570" s="3">
        <f t="shared" si="51"/>
        <v>5016</v>
      </c>
      <c r="G570" s="3">
        <f t="shared" si="52"/>
        <v>9.9507999984780326E-3</v>
      </c>
      <c r="K570" s="3">
        <f t="shared" si="55"/>
        <v>9.9507999984780326E-3</v>
      </c>
      <c r="R570" s="4">
        <f t="shared" si="53"/>
        <v>30550.964</v>
      </c>
      <c r="AD570" s="3" t="s">
        <v>2140</v>
      </c>
      <c r="AH570" s="3" t="s">
        <v>2127</v>
      </c>
    </row>
    <row r="571" spans="1:34" x14ac:dyDescent="0.2">
      <c r="A571" s="19" t="s">
        <v>2141</v>
      </c>
      <c r="B571" s="59"/>
      <c r="C571" s="60">
        <v>45572.415000000001</v>
      </c>
      <c r="D571" s="60"/>
      <c r="E571" s="3">
        <f t="shared" si="50"/>
        <v>5020.9925827467741</v>
      </c>
      <c r="F571" s="3">
        <f t="shared" si="51"/>
        <v>5021</v>
      </c>
      <c r="G571" s="3">
        <f t="shared" si="52"/>
        <v>-4.3989499972667545E-3</v>
      </c>
      <c r="K571" s="3">
        <f t="shared" si="55"/>
        <v>-4.3989499972667545E-3</v>
      </c>
      <c r="R571" s="4">
        <f t="shared" si="53"/>
        <v>30553.915000000001</v>
      </c>
      <c r="AD571" s="3" t="s">
        <v>2140</v>
      </c>
      <c r="AH571" s="3" t="s">
        <v>2127</v>
      </c>
    </row>
    <row r="572" spans="1:34" x14ac:dyDescent="0.2">
      <c r="A572" s="19" t="s">
        <v>2141</v>
      </c>
      <c r="B572" s="59"/>
      <c r="C572" s="60">
        <v>45576.576000000001</v>
      </c>
      <c r="D572" s="60"/>
      <c r="E572" s="19">
        <f t="shared" si="50"/>
        <v>5028.0086185449127</v>
      </c>
      <c r="F572" s="3">
        <f t="shared" si="51"/>
        <v>5028</v>
      </c>
      <c r="G572" s="3">
        <f t="shared" si="52"/>
        <v>5.1114000016241334E-3</v>
      </c>
      <c r="K572" s="3">
        <f t="shared" si="55"/>
        <v>5.1114000016241334E-3</v>
      </c>
      <c r="R572" s="4">
        <f t="shared" si="53"/>
        <v>30558.076000000001</v>
      </c>
      <c r="AD572" s="3" t="s">
        <v>2140</v>
      </c>
      <c r="AH572" s="3" t="s">
        <v>2127</v>
      </c>
    </row>
    <row r="573" spans="1:34" x14ac:dyDescent="0.2">
      <c r="A573" s="19" t="s">
        <v>2141</v>
      </c>
      <c r="B573" s="59"/>
      <c r="C573" s="60">
        <v>45578.353000000003</v>
      </c>
      <c r="D573" s="60"/>
      <c r="E573" s="19">
        <f t="shared" si="50"/>
        <v>5031.0048924245821</v>
      </c>
      <c r="F573" s="3">
        <f t="shared" si="51"/>
        <v>5031</v>
      </c>
      <c r="G573" s="3">
        <f t="shared" si="52"/>
        <v>2.9015500040259212E-3</v>
      </c>
      <c r="K573" s="3">
        <f t="shared" si="55"/>
        <v>2.9015500040259212E-3</v>
      </c>
      <c r="R573" s="4">
        <f t="shared" si="53"/>
        <v>30559.853000000003</v>
      </c>
      <c r="AD573" s="3" t="s">
        <v>2140</v>
      </c>
      <c r="AH573" s="3" t="s">
        <v>2127</v>
      </c>
    </row>
    <row r="574" spans="1:34" x14ac:dyDescent="0.2">
      <c r="A574" s="20" t="s">
        <v>2331</v>
      </c>
      <c r="B574" s="64" t="s">
        <v>2245</v>
      </c>
      <c r="C574" s="20">
        <v>45613.3482</v>
      </c>
      <c r="D574" s="20">
        <v>1E-4</v>
      </c>
      <c r="E574" s="19">
        <f t="shared" si="50"/>
        <v>5090.0117599955956</v>
      </c>
      <c r="F574" s="3">
        <f t="shared" si="51"/>
        <v>5090</v>
      </c>
      <c r="G574" s="3">
        <f t="shared" si="52"/>
        <v>6.9745000000693835E-3</v>
      </c>
      <c r="K574" s="3">
        <f t="shared" si="55"/>
        <v>6.9745000000693835E-3</v>
      </c>
      <c r="P574" s="3">
        <f ca="1">+C$11+C$12*F574</f>
        <v>1.0514964736885185E-2</v>
      </c>
      <c r="R574" s="4">
        <f t="shared" si="53"/>
        <v>30594.8482</v>
      </c>
    </row>
    <row r="575" spans="1:34" x14ac:dyDescent="0.2">
      <c r="A575" s="19" t="s">
        <v>2148</v>
      </c>
      <c r="B575" s="59"/>
      <c r="C575" s="60">
        <v>45635.294000000002</v>
      </c>
      <c r="D575" s="60"/>
      <c r="E575" s="19">
        <f t="shared" si="50"/>
        <v>5127.0154894882153</v>
      </c>
      <c r="F575" s="3">
        <f t="shared" si="51"/>
        <v>5127</v>
      </c>
      <c r="G575" s="3">
        <f t="shared" si="52"/>
        <v>9.1863499983446673E-3</v>
      </c>
      <c r="K575" s="3">
        <f t="shared" si="55"/>
        <v>9.1863499983446673E-3</v>
      </c>
      <c r="R575" s="4">
        <f t="shared" si="53"/>
        <v>30616.794000000002</v>
      </c>
      <c r="AD575" s="3" t="s">
        <v>2140</v>
      </c>
      <c r="AH575" s="3" t="s">
        <v>2127</v>
      </c>
    </row>
    <row r="576" spans="1:34" x14ac:dyDescent="0.2">
      <c r="A576" s="21" t="s">
        <v>2307</v>
      </c>
      <c r="B576" s="61" t="s">
        <v>2245</v>
      </c>
      <c r="C576" s="62">
        <v>45645.374900000003</v>
      </c>
      <c r="D576" s="36">
        <v>1E-4</v>
      </c>
      <c r="E576" s="19">
        <f t="shared" si="50"/>
        <v>5144.0133157985865</v>
      </c>
      <c r="F576" s="3">
        <f t="shared" si="51"/>
        <v>5144</v>
      </c>
      <c r="G576" s="3">
        <f t="shared" si="52"/>
        <v>7.8972000046633184E-3</v>
      </c>
      <c r="K576" s="3">
        <f t="shared" si="55"/>
        <v>7.8972000046633184E-3</v>
      </c>
      <c r="R576" s="4">
        <f t="shared" si="53"/>
        <v>30626.874900000003</v>
      </c>
    </row>
    <row r="577" spans="1:34" x14ac:dyDescent="0.2">
      <c r="A577" s="19" t="s">
        <v>2151</v>
      </c>
      <c r="B577" s="59"/>
      <c r="C577" s="60">
        <v>45651.303</v>
      </c>
      <c r="D577" s="60"/>
      <c r="E577" s="19">
        <f t="shared" si="50"/>
        <v>5154.0089326731177</v>
      </c>
      <c r="F577" s="3">
        <f t="shared" si="51"/>
        <v>5154</v>
      </c>
      <c r="G577" s="3">
        <f t="shared" si="52"/>
        <v>5.2977000013925135E-3</v>
      </c>
      <c r="K577" s="3">
        <f t="shared" si="55"/>
        <v>5.2977000013925135E-3</v>
      </c>
      <c r="R577" s="4">
        <f t="shared" si="53"/>
        <v>30632.803</v>
      </c>
      <c r="AD577" s="3" t="s">
        <v>2149</v>
      </c>
      <c r="AH577" s="3" t="s">
        <v>2127</v>
      </c>
    </row>
    <row r="578" spans="1:34" x14ac:dyDescent="0.2">
      <c r="A578" s="19" t="s">
        <v>2141</v>
      </c>
      <c r="B578" s="59"/>
      <c r="C578" s="60">
        <v>45670.294000000002</v>
      </c>
      <c r="D578" s="60"/>
      <c r="E578" s="19">
        <f t="shared" si="50"/>
        <v>5186.0304505396052</v>
      </c>
      <c r="F578" s="3">
        <f t="shared" si="51"/>
        <v>5186</v>
      </c>
      <c r="G578" s="3">
        <f t="shared" si="52"/>
        <v>1.8059300004097167E-2</v>
      </c>
      <c r="K578" s="3">
        <f t="shared" si="55"/>
        <v>1.8059300004097167E-2</v>
      </c>
      <c r="R578" s="4">
        <f t="shared" si="53"/>
        <v>30651.794000000002</v>
      </c>
      <c r="AD578" s="3" t="s">
        <v>2140</v>
      </c>
      <c r="AH578" s="3" t="s">
        <v>2127</v>
      </c>
    </row>
    <row r="579" spans="1:34" x14ac:dyDescent="0.2">
      <c r="A579" s="19" t="s">
        <v>2148</v>
      </c>
      <c r="B579" s="59"/>
      <c r="C579" s="60">
        <v>45671.478999999999</v>
      </c>
      <c r="D579" s="60"/>
      <c r="E579" s="19">
        <f t="shared" si="50"/>
        <v>5188.0285285066275</v>
      </c>
      <c r="F579" s="3">
        <f t="shared" si="51"/>
        <v>5188</v>
      </c>
      <c r="G579" s="3">
        <f t="shared" si="52"/>
        <v>1.6919399997277651E-2</v>
      </c>
      <c r="K579" s="3">
        <f t="shared" si="55"/>
        <v>1.6919399997277651E-2</v>
      </c>
      <c r="R579" s="4">
        <f t="shared" si="53"/>
        <v>30652.978999999999</v>
      </c>
      <c r="AD579" s="3" t="s">
        <v>2140</v>
      </c>
      <c r="AH579" s="3" t="s">
        <v>2127</v>
      </c>
    </row>
    <row r="580" spans="1:34" x14ac:dyDescent="0.2">
      <c r="A580" s="19" t="s">
        <v>2141</v>
      </c>
      <c r="B580" s="59"/>
      <c r="C580" s="60">
        <v>45671.485999999997</v>
      </c>
      <c r="D580" s="60"/>
      <c r="E580" s="19">
        <f t="shared" si="50"/>
        <v>5188.0403314988334</v>
      </c>
      <c r="F580" s="3">
        <f t="shared" si="51"/>
        <v>5188</v>
      </c>
      <c r="G580" s="3">
        <f t="shared" si="52"/>
        <v>2.391939999506576E-2</v>
      </c>
      <c r="K580" s="3">
        <f t="shared" si="55"/>
        <v>2.391939999506576E-2</v>
      </c>
      <c r="R580" s="4">
        <f t="shared" si="53"/>
        <v>30652.985999999997</v>
      </c>
      <c r="AD580" s="3" t="s">
        <v>2140</v>
      </c>
      <c r="AH580" s="3" t="s">
        <v>2127</v>
      </c>
    </row>
    <row r="581" spans="1:34" x14ac:dyDescent="0.2">
      <c r="A581" s="19" t="s">
        <v>2141</v>
      </c>
      <c r="B581" s="59"/>
      <c r="C581" s="60">
        <v>45673.249000000003</v>
      </c>
      <c r="D581" s="60"/>
      <c r="E581" s="19">
        <f t="shared" si="50"/>
        <v>5191.01299939409</v>
      </c>
      <c r="F581" s="3">
        <f t="shared" si="51"/>
        <v>5191</v>
      </c>
      <c r="G581" s="3">
        <f t="shared" si="52"/>
        <v>7.7095500018913299E-3</v>
      </c>
      <c r="K581" s="3">
        <f t="shared" si="55"/>
        <v>7.7095500018913299E-3</v>
      </c>
      <c r="R581" s="4">
        <f t="shared" si="53"/>
        <v>30654.749000000003</v>
      </c>
      <c r="AD581" s="3" t="s">
        <v>2140</v>
      </c>
      <c r="AH581" s="3" t="s">
        <v>2127</v>
      </c>
    </row>
    <row r="582" spans="1:34" x14ac:dyDescent="0.2">
      <c r="A582" s="19" t="s">
        <v>2152</v>
      </c>
      <c r="B582" s="59"/>
      <c r="C582" s="60">
        <v>45731.368000000002</v>
      </c>
      <c r="D582" s="60"/>
      <c r="E582" s="19">
        <f t="shared" si="50"/>
        <v>5289.0098714325377</v>
      </c>
      <c r="F582" s="3">
        <f t="shared" si="51"/>
        <v>5289</v>
      </c>
      <c r="G582" s="3">
        <f t="shared" si="52"/>
        <v>5.8544499988784082E-3</v>
      </c>
      <c r="K582" s="3">
        <f t="shared" si="55"/>
        <v>5.8544499988784082E-3</v>
      </c>
      <c r="R582" s="4">
        <f t="shared" si="53"/>
        <v>30712.868000000002</v>
      </c>
      <c r="AD582" s="3" t="s">
        <v>2140</v>
      </c>
      <c r="AH582" s="3" t="s">
        <v>2127</v>
      </c>
    </row>
    <row r="583" spans="1:34" x14ac:dyDescent="0.2">
      <c r="A583" s="20" t="s">
        <v>2331</v>
      </c>
      <c r="B583" s="64" t="s">
        <v>2245</v>
      </c>
      <c r="C583" s="20">
        <v>45766.364699999998</v>
      </c>
      <c r="D583" s="20">
        <v>1E-4</v>
      </c>
      <c r="E583" s="19">
        <f t="shared" si="50"/>
        <v>5348.0192682161651</v>
      </c>
      <c r="F583" s="3">
        <f t="shared" si="51"/>
        <v>5348</v>
      </c>
      <c r="G583" s="3">
        <f t="shared" si="52"/>
        <v>1.1427400000684429E-2</v>
      </c>
      <c r="K583" s="3">
        <f t="shared" si="55"/>
        <v>1.1427400000684429E-2</v>
      </c>
      <c r="P583" s="3">
        <f ca="1">+C$11+C$12*F583</f>
        <v>1.1271066977384947E-2</v>
      </c>
      <c r="R583" s="4">
        <f t="shared" si="53"/>
        <v>30747.864699999998</v>
      </c>
    </row>
    <row r="584" spans="1:34" x14ac:dyDescent="0.2">
      <c r="A584" s="19" t="s">
        <v>2279</v>
      </c>
      <c r="B584" s="59"/>
      <c r="C584" s="60">
        <v>45797.792999999998</v>
      </c>
      <c r="D584" s="60"/>
      <c r="E584" s="19">
        <f t="shared" si="50"/>
        <v>5401.0118367993482</v>
      </c>
      <c r="F584" s="3">
        <f t="shared" si="51"/>
        <v>5401</v>
      </c>
      <c r="G584" s="3">
        <f t="shared" si="52"/>
        <v>7.0200499976635911E-3</v>
      </c>
      <c r="J584" s="3">
        <f>+G584</f>
        <v>7.0200499976635911E-3</v>
      </c>
      <c r="R584" s="4">
        <f t="shared" si="53"/>
        <v>30779.292999999998</v>
      </c>
    </row>
    <row r="585" spans="1:34" x14ac:dyDescent="0.2">
      <c r="A585" s="19" t="s">
        <v>2152</v>
      </c>
      <c r="B585" s="59"/>
      <c r="C585" s="60">
        <v>45814.394999999997</v>
      </c>
      <c r="D585" s="60"/>
      <c r="E585" s="3">
        <f t="shared" si="50"/>
        <v>5429.0051620386366</v>
      </c>
      <c r="F585" s="3">
        <f t="shared" si="51"/>
        <v>5429</v>
      </c>
      <c r="G585" s="3">
        <f t="shared" si="52"/>
        <v>3.0614499992225319E-3</v>
      </c>
      <c r="K585" s="3">
        <f>G585</f>
        <v>3.0614499992225319E-3</v>
      </c>
      <c r="R585" s="4">
        <f t="shared" si="53"/>
        <v>30795.894999999997</v>
      </c>
      <c r="AD585" s="3" t="s">
        <v>2140</v>
      </c>
      <c r="AH585" s="3" t="s">
        <v>2127</v>
      </c>
    </row>
    <row r="586" spans="1:34" x14ac:dyDescent="0.2">
      <c r="A586" s="19" t="s">
        <v>2279</v>
      </c>
      <c r="B586" s="59"/>
      <c r="C586" s="60">
        <v>45863.63</v>
      </c>
      <c r="D586" s="60"/>
      <c r="E586" s="3">
        <f t="shared" si="50"/>
        <v>5512.0223508205008</v>
      </c>
      <c r="F586" s="3">
        <f t="shared" si="51"/>
        <v>5512</v>
      </c>
      <c r="G586" s="3">
        <f t="shared" si="52"/>
        <v>1.3255599995318335E-2</v>
      </c>
      <c r="J586" s="3">
        <f>+G586</f>
        <v>1.3255599995318335E-2</v>
      </c>
      <c r="R586" s="4">
        <f t="shared" si="53"/>
        <v>30845.129999999997</v>
      </c>
    </row>
    <row r="587" spans="1:34" x14ac:dyDescent="0.2">
      <c r="A587" s="19" t="s">
        <v>2279</v>
      </c>
      <c r="B587" s="59"/>
      <c r="C587" s="60">
        <v>45876.673999999999</v>
      </c>
      <c r="D587" s="60"/>
      <c r="E587" s="3">
        <f t="shared" si="50"/>
        <v>5534.0163837334849</v>
      </c>
      <c r="F587" s="3">
        <f t="shared" si="51"/>
        <v>5534</v>
      </c>
      <c r="G587" s="3">
        <f t="shared" si="52"/>
        <v>9.7166999985347502E-3</v>
      </c>
      <c r="J587" s="3">
        <f>+G587</f>
        <v>9.7166999985347502E-3</v>
      </c>
      <c r="R587" s="4">
        <f t="shared" si="53"/>
        <v>30858.173999999999</v>
      </c>
    </row>
    <row r="588" spans="1:34" x14ac:dyDescent="0.2">
      <c r="A588" s="19" t="s">
        <v>2153</v>
      </c>
      <c r="B588" s="59"/>
      <c r="C588" s="60">
        <v>45910.476000000002</v>
      </c>
      <c r="D588" s="60"/>
      <c r="E588" s="3">
        <f t="shared" si="50"/>
        <v>5591.0113469751786</v>
      </c>
      <c r="F588" s="3">
        <f t="shared" si="51"/>
        <v>5591</v>
      </c>
      <c r="G588" s="3">
        <f t="shared" si="52"/>
        <v>6.7295500048203394E-3</v>
      </c>
      <c r="K588" s="3">
        <f>G588</f>
        <v>6.7295500048203394E-3</v>
      </c>
      <c r="R588" s="4">
        <f t="shared" si="53"/>
        <v>30891.976000000002</v>
      </c>
      <c r="AD588" s="3" t="s">
        <v>2140</v>
      </c>
      <c r="AH588" s="3" t="s">
        <v>2127</v>
      </c>
    </row>
    <row r="589" spans="1:34" x14ac:dyDescent="0.2">
      <c r="A589" s="19" t="s">
        <v>2153</v>
      </c>
      <c r="B589" s="59"/>
      <c r="C589" s="60">
        <v>45913.442000000003</v>
      </c>
      <c r="D589" s="60"/>
      <c r="E589" s="3">
        <f t="shared" si="50"/>
        <v>5596.0124433888486</v>
      </c>
      <c r="F589" s="3">
        <f t="shared" si="51"/>
        <v>5596</v>
      </c>
      <c r="G589" s="3">
        <f t="shared" si="52"/>
        <v>7.379800001217518E-3</v>
      </c>
      <c r="K589" s="3">
        <f>G589</f>
        <v>7.379800001217518E-3</v>
      </c>
      <c r="R589" s="4">
        <f t="shared" si="53"/>
        <v>30894.942000000003</v>
      </c>
      <c r="AD589" s="3" t="s">
        <v>2140</v>
      </c>
      <c r="AH589" s="3" t="s">
        <v>2127</v>
      </c>
    </row>
    <row r="590" spans="1:34" x14ac:dyDescent="0.2">
      <c r="A590" s="19" t="s">
        <v>2153</v>
      </c>
      <c r="B590" s="59"/>
      <c r="C590" s="60">
        <v>45913.451000000001</v>
      </c>
      <c r="D590" s="60"/>
      <c r="E590" s="3">
        <f t="shared" si="50"/>
        <v>5596.0276186645442</v>
      </c>
      <c r="F590" s="3">
        <f t="shared" si="51"/>
        <v>5596</v>
      </c>
      <c r="G590" s="3">
        <f t="shared" si="52"/>
        <v>1.6379799999413081E-2</v>
      </c>
      <c r="K590" s="3">
        <f>G590</f>
        <v>1.6379799999413081E-2</v>
      </c>
      <c r="R590" s="4">
        <f t="shared" si="53"/>
        <v>30894.951000000001</v>
      </c>
      <c r="AD590" s="3" t="s">
        <v>2140</v>
      </c>
      <c r="AH590" s="3" t="s">
        <v>2127</v>
      </c>
    </row>
    <row r="591" spans="1:34" x14ac:dyDescent="0.2">
      <c r="A591" s="19" t="s">
        <v>2153</v>
      </c>
      <c r="B591" s="59"/>
      <c r="C591" s="60">
        <v>45913.453999999998</v>
      </c>
      <c r="D591" s="60"/>
      <c r="E591" s="3">
        <f t="shared" si="50"/>
        <v>5596.0326770897727</v>
      </c>
      <c r="F591" s="3">
        <f t="shared" si="51"/>
        <v>5596</v>
      </c>
      <c r="G591" s="3">
        <f t="shared" si="52"/>
        <v>1.9379799996386282E-2</v>
      </c>
      <c r="K591" s="3">
        <f>G591</f>
        <v>1.9379799996386282E-2</v>
      </c>
      <c r="R591" s="4">
        <f t="shared" si="53"/>
        <v>30894.953999999998</v>
      </c>
      <c r="AD591" s="3" t="s">
        <v>2140</v>
      </c>
      <c r="AH591" s="3" t="s">
        <v>2127</v>
      </c>
    </row>
    <row r="592" spans="1:34" x14ac:dyDescent="0.2">
      <c r="A592" s="19" t="s">
        <v>2156</v>
      </c>
      <c r="B592" s="59"/>
      <c r="C592" s="60">
        <v>45945.466999999997</v>
      </c>
      <c r="D592" s="60"/>
      <c r="E592" s="3">
        <f t="shared" si="50"/>
        <v>5650.0111327508612</v>
      </c>
      <c r="F592" s="3">
        <f t="shared" si="51"/>
        <v>5650</v>
      </c>
      <c r="G592" s="3">
        <f t="shared" si="52"/>
        <v>6.6024999978253618E-3</v>
      </c>
      <c r="M592" s="3">
        <f t="shared" ref="M592:M598" si="56">G592</f>
        <v>6.6024999978253618E-3</v>
      </c>
      <c r="R592" s="4">
        <f t="shared" si="53"/>
        <v>30926.966999999997</v>
      </c>
      <c r="AD592" s="3" t="s">
        <v>2154</v>
      </c>
      <c r="AF592" s="3" t="s">
        <v>2155</v>
      </c>
      <c r="AH592" s="3" t="s">
        <v>2037</v>
      </c>
    </row>
    <row r="593" spans="1:34" x14ac:dyDescent="0.2">
      <c r="A593" s="19" t="s">
        <v>2156</v>
      </c>
      <c r="B593" s="59"/>
      <c r="C593" s="60">
        <v>45973.339</v>
      </c>
      <c r="D593" s="60"/>
      <c r="E593" s="3">
        <f t="shared" si="50"/>
        <v>5697.0072754487046</v>
      </c>
      <c r="F593" s="3">
        <f t="shared" si="51"/>
        <v>5697</v>
      </c>
      <c r="G593" s="3">
        <f t="shared" si="52"/>
        <v>4.3148499971721321E-3</v>
      </c>
      <c r="M593" s="3">
        <f t="shared" si="56"/>
        <v>4.3148499971721321E-3</v>
      </c>
      <c r="R593" s="4">
        <f t="shared" si="53"/>
        <v>30954.839</v>
      </c>
      <c r="AD593" s="3" t="s">
        <v>2157</v>
      </c>
      <c r="AF593" s="3" t="s">
        <v>2155</v>
      </c>
      <c r="AH593" s="3" t="s">
        <v>2037</v>
      </c>
    </row>
    <row r="594" spans="1:34" x14ac:dyDescent="0.2">
      <c r="A594" s="19" t="s">
        <v>2156</v>
      </c>
      <c r="B594" s="59"/>
      <c r="C594" s="60">
        <v>45986.402000000002</v>
      </c>
      <c r="D594" s="60"/>
      <c r="E594" s="3">
        <f t="shared" si="50"/>
        <v>5719.0333450548314</v>
      </c>
      <c r="F594" s="3">
        <f t="shared" si="51"/>
        <v>5719</v>
      </c>
      <c r="G594" s="3">
        <f t="shared" si="52"/>
        <v>1.9775950000621378E-2</v>
      </c>
      <c r="M594" s="3">
        <f t="shared" si="56"/>
        <v>1.9775950000621378E-2</v>
      </c>
      <c r="R594" s="4">
        <f t="shared" si="53"/>
        <v>30967.902000000002</v>
      </c>
      <c r="AD594" s="3" t="s">
        <v>2115</v>
      </c>
      <c r="AF594" s="3" t="s">
        <v>2155</v>
      </c>
      <c r="AH594" s="3" t="s">
        <v>2037</v>
      </c>
    </row>
    <row r="595" spans="1:34" x14ac:dyDescent="0.2">
      <c r="A595" s="19" t="s">
        <v>2156</v>
      </c>
      <c r="B595" s="59"/>
      <c r="C595" s="60">
        <v>45998.252</v>
      </c>
      <c r="D595" s="60"/>
      <c r="E595" s="3">
        <f t="shared" si="50"/>
        <v>5739.0141247250849</v>
      </c>
      <c r="F595" s="3">
        <f t="shared" si="51"/>
        <v>5739</v>
      </c>
      <c r="G595" s="3">
        <f t="shared" si="52"/>
        <v>8.3769499979098327E-3</v>
      </c>
      <c r="M595" s="3">
        <f t="shared" si="56"/>
        <v>8.3769499979098327E-3</v>
      </c>
      <c r="R595" s="4">
        <f t="shared" si="53"/>
        <v>30979.752</v>
      </c>
      <c r="AD595" s="3" t="s">
        <v>2158</v>
      </c>
      <c r="AF595" s="3" t="s">
        <v>2155</v>
      </c>
      <c r="AH595" s="3" t="s">
        <v>2037</v>
      </c>
    </row>
    <row r="596" spans="1:34" x14ac:dyDescent="0.2">
      <c r="A596" s="19" t="s">
        <v>2156</v>
      </c>
      <c r="B596" s="59"/>
      <c r="C596" s="60">
        <v>46002.402999999998</v>
      </c>
      <c r="D596" s="60"/>
      <c r="E596" s="3">
        <f t="shared" si="50"/>
        <v>5746.0132991057762</v>
      </c>
      <c r="F596" s="3">
        <f t="shared" si="51"/>
        <v>5746</v>
      </c>
      <c r="G596" s="3">
        <f t="shared" si="52"/>
        <v>7.8872999947634526E-3</v>
      </c>
      <c r="M596" s="3">
        <f t="shared" si="56"/>
        <v>7.8872999947634526E-3</v>
      </c>
      <c r="R596" s="4">
        <f t="shared" si="53"/>
        <v>30983.902999999998</v>
      </c>
      <c r="AD596" s="3" t="s">
        <v>2159</v>
      </c>
      <c r="AF596" s="3" t="s">
        <v>2155</v>
      </c>
      <c r="AH596" s="3" t="s">
        <v>2037</v>
      </c>
    </row>
    <row r="597" spans="1:34" x14ac:dyDescent="0.2">
      <c r="A597" s="19" t="s">
        <v>2156</v>
      </c>
      <c r="B597" s="59"/>
      <c r="C597" s="60">
        <v>46005.356</v>
      </c>
      <c r="D597" s="60"/>
      <c r="E597" s="3">
        <f t="shared" ref="E597:E660" si="57">(C597-C$7)/C$8</f>
        <v>5750.9924756767723</v>
      </c>
      <c r="F597" s="3">
        <f t="shared" ref="F597:F660" si="58">ROUND(2*E597,0)/2</f>
        <v>5751</v>
      </c>
      <c r="G597" s="3">
        <f t="shared" ref="G597:G660" si="59">C597-(C$7+C$8*F597)</f>
        <v>-4.462450000573881E-3</v>
      </c>
      <c r="M597" s="3">
        <f t="shared" si="56"/>
        <v>-4.462450000573881E-3</v>
      </c>
      <c r="R597" s="4">
        <f t="shared" ref="R597:R660" si="60">C597-15018.5</f>
        <v>30986.856</v>
      </c>
      <c r="AD597" s="3" t="s">
        <v>2160</v>
      </c>
      <c r="AF597" s="3" t="s">
        <v>2155</v>
      </c>
      <c r="AH597" s="3" t="s">
        <v>2037</v>
      </c>
    </row>
    <row r="598" spans="1:34" x14ac:dyDescent="0.2">
      <c r="A598" s="19" t="s">
        <v>2156</v>
      </c>
      <c r="B598" s="59"/>
      <c r="C598" s="60">
        <v>46034.423999999999</v>
      </c>
      <c r="D598" s="60"/>
      <c r="E598" s="3">
        <f t="shared" si="57"/>
        <v>5800.0052439008223</v>
      </c>
      <c r="F598" s="3">
        <f t="shared" si="58"/>
        <v>5800</v>
      </c>
      <c r="G598" s="3">
        <f t="shared" si="59"/>
        <v>3.1099999978323467E-3</v>
      </c>
      <c r="M598" s="3">
        <f t="shared" si="56"/>
        <v>3.1099999978323467E-3</v>
      </c>
      <c r="R598" s="4">
        <f t="shared" si="60"/>
        <v>31015.923999999999</v>
      </c>
      <c r="AD598" s="3" t="s">
        <v>2101</v>
      </c>
      <c r="AF598" s="3" t="s">
        <v>2155</v>
      </c>
      <c r="AH598" s="3" t="s">
        <v>2037</v>
      </c>
    </row>
    <row r="599" spans="1:34" x14ac:dyDescent="0.2">
      <c r="A599" s="21" t="s">
        <v>2282</v>
      </c>
      <c r="B599" s="61" t="s">
        <v>2245</v>
      </c>
      <c r="C599" s="62">
        <v>46041.548499999997</v>
      </c>
      <c r="D599" s="62">
        <v>1.1000000000000001E-3</v>
      </c>
      <c r="E599" s="3">
        <f t="shared" si="57"/>
        <v>5812.0181607582663</v>
      </c>
      <c r="F599" s="3">
        <f t="shared" si="58"/>
        <v>5812</v>
      </c>
      <c r="G599" s="3">
        <f t="shared" si="59"/>
        <v>1.0770599998068064E-2</v>
      </c>
      <c r="H599" s="14"/>
      <c r="I599" s="15"/>
      <c r="J599" s="14"/>
      <c r="L599" s="3">
        <f>+G599</f>
        <v>1.0770599998068064E-2</v>
      </c>
      <c r="P599" s="3">
        <f ca="1">+C$11+C$12*F599</f>
        <v>1.2630878758748857E-2</v>
      </c>
      <c r="R599" s="4">
        <f t="shared" si="60"/>
        <v>31023.048499999997</v>
      </c>
    </row>
    <row r="600" spans="1:34" x14ac:dyDescent="0.2">
      <c r="A600" s="22" t="s">
        <v>2166</v>
      </c>
      <c r="B600" s="64"/>
      <c r="C600" s="20">
        <v>46100.286999999997</v>
      </c>
      <c r="D600" s="20"/>
      <c r="E600" s="3">
        <f t="shared" si="57"/>
        <v>5911.0595976073246</v>
      </c>
      <c r="F600" s="3">
        <f t="shared" si="58"/>
        <v>5911</v>
      </c>
      <c r="G600" s="3">
        <f t="shared" si="59"/>
        <v>3.534554999350803E-2</v>
      </c>
      <c r="K600" s="3">
        <f>G600</f>
        <v>3.534554999350803E-2</v>
      </c>
      <c r="R600" s="4">
        <f t="shared" si="60"/>
        <v>31081.786999999997</v>
      </c>
    </row>
    <row r="601" spans="1:34" x14ac:dyDescent="0.2">
      <c r="A601" s="22" t="s">
        <v>2166</v>
      </c>
      <c r="B601" s="64" t="s">
        <v>2275</v>
      </c>
      <c r="C601" s="20">
        <v>46107.3796</v>
      </c>
      <c r="D601" s="20"/>
      <c r="E601" s="3">
        <f t="shared" si="57"/>
        <v>5923.0187265431332</v>
      </c>
      <c r="F601" s="3">
        <f t="shared" si="58"/>
        <v>5923</v>
      </c>
      <c r="G601" s="3">
        <f t="shared" si="59"/>
        <v>1.1106149999250192E-2</v>
      </c>
      <c r="K601" s="3">
        <f>G601</f>
        <v>1.1106149999250192E-2</v>
      </c>
      <c r="R601" s="4">
        <f t="shared" si="60"/>
        <v>31088.8796</v>
      </c>
    </row>
    <row r="602" spans="1:34" x14ac:dyDescent="0.2">
      <c r="A602" s="19" t="s">
        <v>2161</v>
      </c>
      <c r="B602" s="59"/>
      <c r="C602" s="60">
        <v>46113.311999999998</v>
      </c>
      <c r="D602" s="60"/>
      <c r="E602" s="3">
        <f t="shared" si="57"/>
        <v>5933.0215938271658</v>
      </c>
      <c r="F602" s="3">
        <f t="shared" si="58"/>
        <v>5933</v>
      </c>
      <c r="G602" s="3">
        <f t="shared" si="59"/>
        <v>1.2806649996491615E-2</v>
      </c>
      <c r="K602" s="3">
        <f>G602</f>
        <v>1.2806649996491615E-2</v>
      </c>
      <c r="R602" s="4">
        <f t="shared" si="60"/>
        <v>31094.811999999998</v>
      </c>
      <c r="AD602" s="3" t="s">
        <v>2140</v>
      </c>
      <c r="AH602" s="3" t="s">
        <v>2127</v>
      </c>
    </row>
    <row r="603" spans="1:34" x14ac:dyDescent="0.2">
      <c r="A603" s="19" t="s">
        <v>2162</v>
      </c>
      <c r="B603" s="59"/>
      <c r="C603" s="60">
        <v>46117.461000000003</v>
      </c>
      <c r="D603" s="60"/>
      <c r="E603" s="3">
        <f t="shared" si="57"/>
        <v>5940.0173959243803</v>
      </c>
      <c r="F603" s="3">
        <f t="shared" si="58"/>
        <v>5940</v>
      </c>
      <c r="G603" s="3">
        <f t="shared" si="59"/>
        <v>1.0317000000213739E-2</v>
      </c>
      <c r="M603" s="3">
        <f>G603</f>
        <v>1.0317000000213739E-2</v>
      </c>
      <c r="R603" s="4">
        <f t="shared" si="60"/>
        <v>31098.961000000003</v>
      </c>
      <c r="AD603" s="3" t="s">
        <v>2115</v>
      </c>
      <c r="AF603" s="3" t="s">
        <v>2155</v>
      </c>
      <c r="AH603" s="3" t="s">
        <v>2037</v>
      </c>
    </row>
    <row r="604" spans="1:34" x14ac:dyDescent="0.2">
      <c r="A604" s="19" t="s">
        <v>2161</v>
      </c>
      <c r="B604" s="59"/>
      <c r="C604" s="60">
        <v>46136.444000000003</v>
      </c>
      <c r="D604" s="60"/>
      <c r="E604" s="3">
        <f t="shared" si="57"/>
        <v>5972.0254246569102</v>
      </c>
      <c r="F604" s="3">
        <f t="shared" si="58"/>
        <v>5972</v>
      </c>
      <c r="G604" s="3">
        <f t="shared" si="59"/>
        <v>1.5078600001288578E-2</v>
      </c>
      <c r="K604" s="3">
        <f>G604</f>
        <v>1.5078600001288578E-2</v>
      </c>
      <c r="R604" s="4">
        <f t="shared" si="60"/>
        <v>31117.944000000003</v>
      </c>
      <c r="AD604" s="3" t="s">
        <v>2140</v>
      </c>
      <c r="AH604" s="3" t="s">
        <v>2127</v>
      </c>
    </row>
    <row r="605" spans="1:34" x14ac:dyDescent="0.2">
      <c r="A605" s="19" t="s">
        <v>2162</v>
      </c>
      <c r="B605" s="59"/>
      <c r="C605" s="60">
        <v>46145.34</v>
      </c>
      <c r="D605" s="60"/>
      <c r="E605" s="3">
        <f t="shared" si="57"/>
        <v>5987.0253416144187</v>
      </c>
      <c r="F605" s="3">
        <f t="shared" si="58"/>
        <v>5987</v>
      </c>
      <c r="G605" s="3">
        <f t="shared" si="59"/>
        <v>1.5029349997348618E-2</v>
      </c>
      <c r="M605" s="3">
        <f>G605</f>
        <v>1.5029349997348618E-2</v>
      </c>
      <c r="R605" s="4">
        <f t="shared" si="60"/>
        <v>31126.839999999997</v>
      </c>
      <c r="AD605" s="3" t="s">
        <v>2104</v>
      </c>
      <c r="AF605" s="3" t="s">
        <v>2155</v>
      </c>
      <c r="AH605" s="3" t="s">
        <v>2037</v>
      </c>
    </row>
    <row r="606" spans="1:34" x14ac:dyDescent="0.2">
      <c r="A606" s="19" t="s">
        <v>2279</v>
      </c>
      <c r="B606" s="59"/>
      <c r="C606" s="60">
        <v>46179.743000000002</v>
      </c>
      <c r="D606" s="60"/>
      <c r="E606" s="3">
        <f t="shared" si="57"/>
        <v>6045.0336760444561</v>
      </c>
      <c r="F606" s="3">
        <f t="shared" si="58"/>
        <v>6045</v>
      </c>
      <c r="G606" s="3">
        <f t="shared" si="59"/>
        <v>1.9972250003775116E-2</v>
      </c>
      <c r="J606" s="3">
        <f>+G606</f>
        <v>1.9972250003775116E-2</v>
      </c>
      <c r="R606" s="4">
        <f t="shared" si="60"/>
        <v>31161.243000000002</v>
      </c>
    </row>
    <row r="607" spans="1:34" x14ac:dyDescent="0.2">
      <c r="A607" s="19" t="s">
        <v>2279</v>
      </c>
      <c r="B607" s="59"/>
      <c r="C607" s="60">
        <v>46185.661</v>
      </c>
      <c r="D607" s="60"/>
      <c r="E607" s="3">
        <f t="shared" si="57"/>
        <v>6055.0122628873705</v>
      </c>
      <c r="F607" s="3">
        <f t="shared" si="58"/>
        <v>6055</v>
      </c>
      <c r="G607" s="3">
        <f t="shared" si="59"/>
        <v>7.2727500009932555E-3</v>
      </c>
      <c r="J607" s="3">
        <f>+G607</f>
        <v>7.2727500009932555E-3</v>
      </c>
      <c r="R607" s="4">
        <f t="shared" si="60"/>
        <v>31167.161</v>
      </c>
    </row>
    <row r="608" spans="1:34" x14ac:dyDescent="0.2">
      <c r="A608" s="19" t="s">
        <v>2163</v>
      </c>
      <c r="B608" s="59"/>
      <c r="C608" s="60">
        <v>46209.392</v>
      </c>
      <c r="D608" s="60"/>
      <c r="E608" s="3">
        <f t="shared" si="57"/>
        <v>6095.0260926219571</v>
      </c>
      <c r="F608" s="3">
        <f t="shared" si="58"/>
        <v>6095</v>
      </c>
      <c r="G608" s="3">
        <f t="shared" si="59"/>
        <v>1.5474749998247717E-2</v>
      </c>
      <c r="M608" s="3">
        <f>G608</f>
        <v>1.5474749998247717E-2</v>
      </c>
      <c r="R608" s="4">
        <f t="shared" si="60"/>
        <v>31190.892</v>
      </c>
      <c r="AD608" s="3" t="s">
        <v>2101</v>
      </c>
      <c r="AF608" s="3" t="s">
        <v>2155</v>
      </c>
      <c r="AH608" s="3" t="s">
        <v>2037</v>
      </c>
    </row>
    <row r="609" spans="1:34" x14ac:dyDescent="0.2">
      <c r="A609" s="19" t="s">
        <v>2153</v>
      </c>
      <c r="B609" s="59"/>
      <c r="C609" s="60">
        <v>46289.466999999997</v>
      </c>
      <c r="D609" s="60"/>
      <c r="E609" s="3">
        <f t="shared" si="57"/>
        <v>6230.0438927988116</v>
      </c>
      <c r="F609" s="3">
        <f t="shared" si="58"/>
        <v>6230</v>
      </c>
      <c r="G609" s="3">
        <f t="shared" si="59"/>
        <v>2.6031499997770879E-2</v>
      </c>
      <c r="K609" s="3">
        <f t="shared" ref="K609:K615" si="61">G609</f>
        <v>2.6031499997770879E-2</v>
      </c>
      <c r="R609" s="4">
        <f t="shared" si="60"/>
        <v>31270.966999999997</v>
      </c>
      <c r="AD609" s="3" t="s">
        <v>2140</v>
      </c>
      <c r="AH609" s="3" t="s">
        <v>2127</v>
      </c>
    </row>
    <row r="610" spans="1:34" x14ac:dyDescent="0.2">
      <c r="A610" s="19" t="s">
        <v>2153</v>
      </c>
      <c r="B610" s="59"/>
      <c r="C610" s="60">
        <v>46292.408000000003</v>
      </c>
      <c r="D610" s="60"/>
      <c r="E610" s="3">
        <f t="shared" si="57"/>
        <v>6235.0028356688827</v>
      </c>
      <c r="F610" s="3">
        <f t="shared" si="58"/>
        <v>6235</v>
      </c>
      <c r="G610" s="3">
        <f t="shared" si="59"/>
        <v>1.6817499999888241E-3</v>
      </c>
      <c r="K610" s="3">
        <f t="shared" si="61"/>
        <v>1.6817499999888241E-3</v>
      </c>
      <c r="R610" s="4">
        <f t="shared" si="60"/>
        <v>31273.908000000003</v>
      </c>
      <c r="AD610" s="3" t="s">
        <v>2140</v>
      </c>
      <c r="AH610" s="3" t="s">
        <v>2127</v>
      </c>
    </row>
    <row r="611" spans="1:34" x14ac:dyDescent="0.2">
      <c r="A611" s="19" t="s">
        <v>2153</v>
      </c>
      <c r="B611" s="59"/>
      <c r="C611" s="60">
        <v>46292.408000000003</v>
      </c>
      <c r="D611" s="60"/>
      <c r="E611" s="3">
        <f t="shared" si="57"/>
        <v>6235.0028356688827</v>
      </c>
      <c r="F611" s="3">
        <f t="shared" si="58"/>
        <v>6235</v>
      </c>
      <c r="G611" s="3">
        <f t="shared" si="59"/>
        <v>1.6817499999888241E-3</v>
      </c>
      <c r="K611" s="3">
        <f t="shared" si="61"/>
        <v>1.6817499999888241E-3</v>
      </c>
      <c r="R611" s="4">
        <f t="shared" si="60"/>
        <v>31273.908000000003</v>
      </c>
      <c r="AD611" s="3" t="s">
        <v>2140</v>
      </c>
      <c r="AH611" s="3" t="s">
        <v>2127</v>
      </c>
    </row>
    <row r="612" spans="1:34" x14ac:dyDescent="0.2">
      <c r="A612" s="19" t="s">
        <v>2153</v>
      </c>
      <c r="B612" s="59"/>
      <c r="C612" s="60">
        <v>46292.409</v>
      </c>
      <c r="D612" s="60"/>
      <c r="E612" s="3">
        <f t="shared" si="57"/>
        <v>6235.0045218106216</v>
      </c>
      <c r="F612" s="3">
        <f t="shared" si="58"/>
        <v>6235</v>
      </c>
      <c r="G612" s="3">
        <f t="shared" si="59"/>
        <v>2.6817499965545721E-3</v>
      </c>
      <c r="K612" s="3">
        <f t="shared" si="61"/>
        <v>2.6817499965545721E-3</v>
      </c>
      <c r="R612" s="4">
        <f t="shared" si="60"/>
        <v>31273.909</v>
      </c>
      <c r="AD612" s="3" t="s">
        <v>2140</v>
      </c>
      <c r="AH612" s="3" t="s">
        <v>2127</v>
      </c>
    </row>
    <row r="613" spans="1:34" x14ac:dyDescent="0.2">
      <c r="A613" s="19" t="s">
        <v>2153</v>
      </c>
      <c r="B613" s="59"/>
      <c r="C613" s="60">
        <v>46292.41</v>
      </c>
      <c r="D613" s="60"/>
      <c r="E613" s="3">
        <f t="shared" si="57"/>
        <v>6235.0062079523723</v>
      </c>
      <c r="F613" s="3">
        <f t="shared" si="58"/>
        <v>6235</v>
      </c>
      <c r="G613" s="3">
        <f t="shared" si="59"/>
        <v>3.6817500003962778E-3</v>
      </c>
      <c r="K613" s="3">
        <f t="shared" si="61"/>
        <v>3.6817500003962778E-3</v>
      </c>
      <c r="R613" s="4">
        <f t="shared" si="60"/>
        <v>31273.910000000003</v>
      </c>
      <c r="AD613" s="3" t="s">
        <v>2140</v>
      </c>
      <c r="AH613" s="3" t="s">
        <v>2127</v>
      </c>
    </row>
    <row r="614" spans="1:34" x14ac:dyDescent="0.2">
      <c r="A614" s="19" t="s">
        <v>2153</v>
      </c>
      <c r="B614" s="59"/>
      <c r="C614" s="60">
        <v>46292.411</v>
      </c>
      <c r="D614" s="60"/>
      <c r="E614" s="3">
        <f t="shared" si="57"/>
        <v>6235.0078940941112</v>
      </c>
      <c r="F614" s="3">
        <f t="shared" si="58"/>
        <v>6235</v>
      </c>
      <c r="G614" s="3">
        <f t="shared" si="59"/>
        <v>4.6817499969620258E-3</v>
      </c>
      <c r="K614" s="3">
        <f t="shared" si="61"/>
        <v>4.6817499969620258E-3</v>
      </c>
      <c r="R614" s="4">
        <f t="shared" si="60"/>
        <v>31273.911</v>
      </c>
      <c r="AD614" s="3" t="s">
        <v>2140</v>
      </c>
      <c r="AH614" s="3" t="s">
        <v>2127</v>
      </c>
    </row>
    <row r="615" spans="1:34" x14ac:dyDescent="0.2">
      <c r="A615" s="19" t="s">
        <v>2153</v>
      </c>
      <c r="B615" s="59"/>
      <c r="C615" s="60">
        <v>46292.417999999998</v>
      </c>
      <c r="D615" s="60"/>
      <c r="E615" s="3">
        <f t="shared" si="57"/>
        <v>6235.0196970863171</v>
      </c>
      <c r="F615" s="3">
        <f t="shared" si="58"/>
        <v>6235</v>
      </c>
      <c r="G615" s="3">
        <f t="shared" si="59"/>
        <v>1.1681749994750135E-2</v>
      </c>
      <c r="K615" s="3">
        <f t="shared" si="61"/>
        <v>1.1681749994750135E-2</v>
      </c>
      <c r="R615" s="4">
        <f t="shared" si="60"/>
        <v>31273.917999999998</v>
      </c>
      <c r="AD615" s="3" t="s">
        <v>2140</v>
      </c>
      <c r="AH615" s="3" t="s">
        <v>2127</v>
      </c>
    </row>
    <row r="616" spans="1:34" x14ac:dyDescent="0.2">
      <c r="A616" s="21" t="s">
        <v>2282</v>
      </c>
      <c r="B616" s="61" t="s">
        <v>2245</v>
      </c>
      <c r="C616" s="62">
        <v>46292.419099999999</v>
      </c>
      <c r="D616" s="62">
        <v>8.9999999999999998E-4</v>
      </c>
      <c r="E616" s="3">
        <f t="shared" si="57"/>
        <v>6235.0215518422383</v>
      </c>
      <c r="F616" s="3">
        <f t="shared" si="58"/>
        <v>6235</v>
      </c>
      <c r="G616" s="3">
        <f t="shared" si="59"/>
        <v>1.2781749996065628E-2</v>
      </c>
      <c r="H616" s="14"/>
      <c r="I616" s="15"/>
      <c r="J616" s="14"/>
      <c r="L616" s="3">
        <f>+G616</f>
        <v>1.2781749996065628E-2</v>
      </c>
      <c r="P616" s="3">
        <f ca="1">+C$11+C$12*F616</f>
        <v>1.3870534757707765E-2</v>
      </c>
      <c r="R616" s="4">
        <f t="shared" si="60"/>
        <v>31273.919099999999</v>
      </c>
    </row>
    <row r="617" spans="1:34" x14ac:dyDescent="0.2">
      <c r="A617" s="19" t="s">
        <v>2153</v>
      </c>
      <c r="B617" s="59"/>
      <c r="C617" s="60">
        <v>46292.42</v>
      </c>
      <c r="D617" s="60"/>
      <c r="E617" s="3">
        <f t="shared" si="57"/>
        <v>6235.0230693698068</v>
      </c>
      <c r="F617" s="3">
        <f t="shared" si="58"/>
        <v>6235</v>
      </c>
      <c r="G617" s="3">
        <f t="shared" si="59"/>
        <v>1.3681749995157588E-2</v>
      </c>
      <c r="K617" s="3">
        <f t="shared" ref="K617:K631" si="62">G617</f>
        <v>1.3681749995157588E-2</v>
      </c>
      <c r="R617" s="4">
        <f t="shared" si="60"/>
        <v>31273.919999999998</v>
      </c>
      <c r="AD617" s="3" t="s">
        <v>2140</v>
      </c>
      <c r="AH617" s="3" t="s">
        <v>2127</v>
      </c>
    </row>
    <row r="618" spans="1:34" x14ac:dyDescent="0.2">
      <c r="A618" s="19" t="s">
        <v>2153</v>
      </c>
      <c r="B618" s="59"/>
      <c r="C618" s="60">
        <v>46292.42</v>
      </c>
      <c r="D618" s="60"/>
      <c r="E618" s="3">
        <f t="shared" si="57"/>
        <v>6235.0230693698068</v>
      </c>
      <c r="F618" s="3">
        <f t="shared" si="58"/>
        <v>6235</v>
      </c>
      <c r="G618" s="3">
        <f t="shared" si="59"/>
        <v>1.3681749995157588E-2</v>
      </c>
      <c r="K618" s="3">
        <f t="shared" si="62"/>
        <v>1.3681749995157588E-2</v>
      </c>
      <c r="R618" s="4">
        <f t="shared" si="60"/>
        <v>31273.919999999998</v>
      </c>
      <c r="AD618" s="3" t="s">
        <v>2140</v>
      </c>
      <c r="AH618" s="3" t="s">
        <v>2127</v>
      </c>
    </row>
    <row r="619" spans="1:34" x14ac:dyDescent="0.2">
      <c r="A619" s="19" t="s">
        <v>2153</v>
      </c>
      <c r="B619" s="59"/>
      <c r="C619" s="60">
        <v>46292.421000000002</v>
      </c>
      <c r="D619" s="60"/>
      <c r="E619" s="3">
        <f t="shared" si="57"/>
        <v>6235.0247555115575</v>
      </c>
      <c r="F619" s="3">
        <f t="shared" si="58"/>
        <v>6235</v>
      </c>
      <c r="G619" s="3">
        <f t="shared" si="59"/>
        <v>1.4681749998999294E-2</v>
      </c>
      <c r="K619" s="3">
        <f t="shared" si="62"/>
        <v>1.4681749998999294E-2</v>
      </c>
      <c r="R619" s="4">
        <f t="shared" si="60"/>
        <v>31273.921000000002</v>
      </c>
      <c r="AD619" s="3" t="s">
        <v>2140</v>
      </c>
      <c r="AH619" s="3" t="s">
        <v>2127</v>
      </c>
    </row>
    <row r="620" spans="1:34" x14ac:dyDescent="0.2">
      <c r="A620" s="19" t="s">
        <v>2153</v>
      </c>
      <c r="B620" s="59"/>
      <c r="C620" s="60">
        <v>46292.421000000002</v>
      </c>
      <c r="D620" s="60"/>
      <c r="E620" s="3">
        <f t="shared" si="57"/>
        <v>6235.0247555115575</v>
      </c>
      <c r="F620" s="3">
        <f t="shared" si="58"/>
        <v>6235</v>
      </c>
      <c r="G620" s="3">
        <f t="shared" si="59"/>
        <v>1.4681749998999294E-2</v>
      </c>
      <c r="K620" s="3">
        <f t="shared" si="62"/>
        <v>1.4681749998999294E-2</v>
      </c>
      <c r="R620" s="4">
        <f t="shared" si="60"/>
        <v>31273.921000000002</v>
      </c>
      <c r="AD620" s="3" t="s">
        <v>2140</v>
      </c>
      <c r="AH620" s="3" t="s">
        <v>2127</v>
      </c>
    </row>
    <row r="621" spans="1:34" x14ac:dyDescent="0.2">
      <c r="A621" s="19" t="s">
        <v>2153</v>
      </c>
      <c r="B621" s="59"/>
      <c r="C621" s="60">
        <v>46292.421000000002</v>
      </c>
      <c r="D621" s="60"/>
      <c r="E621" s="3">
        <f t="shared" si="57"/>
        <v>6235.0247555115575</v>
      </c>
      <c r="F621" s="3">
        <f t="shared" si="58"/>
        <v>6235</v>
      </c>
      <c r="G621" s="3">
        <f t="shared" si="59"/>
        <v>1.4681749998999294E-2</v>
      </c>
      <c r="K621" s="3">
        <f t="shared" si="62"/>
        <v>1.4681749998999294E-2</v>
      </c>
      <c r="R621" s="4">
        <f t="shared" si="60"/>
        <v>31273.921000000002</v>
      </c>
      <c r="AD621" s="3" t="s">
        <v>2140</v>
      </c>
      <c r="AH621" s="3" t="s">
        <v>2127</v>
      </c>
    </row>
    <row r="622" spans="1:34" x14ac:dyDescent="0.2">
      <c r="A622" s="19" t="s">
        <v>2153</v>
      </c>
      <c r="B622" s="59"/>
      <c r="C622" s="60">
        <v>46292.425000000003</v>
      </c>
      <c r="D622" s="60"/>
      <c r="E622" s="3">
        <f t="shared" si="57"/>
        <v>6235.0315000785358</v>
      </c>
      <c r="F622" s="3">
        <f t="shared" si="58"/>
        <v>6235</v>
      </c>
      <c r="G622" s="3">
        <f t="shared" si="59"/>
        <v>1.8681749999814201E-2</v>
      </c>
      <c r="K622" s="3">
        <f t="shared" si="62"/>
        <v>1.8681749999814201E-2</v>
      </c>
      <c r="R622" s="4">
        <f t="shared" si="60"/>
        <v>31273.925000000003</v>
      </c>
      <c r="AD622" s="3" t="s">
        <v>2140</v>
      </c>
      <c r="AH622" s="3" t="s">
        <v>2127</v>
      </c>
    </row>
    <row r="623" spans="1:34" x14ac:dyDescent="0.2">
      <c r="A623" s="19" t="s">
        <v>2153</v>
      </c>
      <c r="B623" s="59"/>
      <c r="C623" s="60">
        <v>46292.425000000003</v>
      </c>
      <c r="D623" s="60"/>
      <c r="E623" s="3">
        <f t="shared" si="57"/>
        <v>6235.0315000785358</v>
      </c>
      <c r="F623" s="3">
        <f t="shared" si="58"/>
        <v>6235</v>
      </c>
      <c r="G623" s="3">
        <f t="shared" si="59"/>
        <v>1.8681749999814201E-2</v>
      </c>
      <c r="K623" s="3">
        <f t="shared" si="62"/>
        <v>1.8681749999814201E-2</v>
      </c>
      <c r="R623" s="4">
        <f t="shared" si="60"/>
        <v>31273.925000000003</v>
      </c>
      <c r="AD623" s="3" t="s">
        <v>2140</v>
      </c>
      <c r="AH623" s="3" t="s">
        <v>2127</v>
      </c>
    </row>
    <row r="624" spans="1:34" x14ac:dyDescent="0.2">
      <c r="A624" s="19" t="s">
        <v>2153</v>
      </c>
      <c r="B624" s="59"/>
      <c r="C624" s="60">
        <v>46292.425000000003</v>
      </c>
      <c r="D624" s="60"/>
      <c r="E624" s="3">
        <f t="shared" si="57"/>
        <v>6235.0315000785358</v>
      </c>
      <c r="F624" s="3">
        <f t="shared" si="58"/>
        <v>6235</v>
      </c>
      <c r="G624" s="3">
        <f t="shared" si="59"/>
        <v>1.8681749999814201E-2</v>
      </c>
      <c r="K624" s="3">
        <f t="shared" si="62"/>
        <v>1.8681749999814201E-2</v>
      </c>
      <c r="R624" s="4">
        <f t="shared" si="60"/>
        <v>31273.925000000003</v>
      </c>
      <c r="AD624" s="3" t="s">
        <v>2140</v>
      </c>
      <c r="AH624" s="3" t="s">
        <v>2127</v>
      </c>
    </row>
    <row r="625" spans="1:34" x14ac:dyDescent="0.2">
      <c r="A625" s="19" t="s">
        <v>2153</v>
      </c>
      <c r="B625" s="59"/>
      <c r="C625" s="60">
        <v>46292.425999999999</v>
      </c>
      <c r="D625" s="60"/>
      <c r="E625" s="3">
        <f t="shared" si="57"/>
        <v>6235.0331862202747</v>
      </c>
      <c r="F625" s="3">
        <f t="shared" si="58"/>
        <v>6235</v>
      </c>
      <c r="G625" s="3">
        <f t="shared" si="59"/>
        <v>1.9681749996379949E-2</v>
      </c>
      <c r="K625" s="3">
        <f t="shared" si="62"/>
        <v>1.9681749996379949E-2</v>
      </c>
      <c r="R625" s="4">
        <f t="shared" si="60"/>
        <v>31273.925999999999</v>
      </c>
      <c r="AD625" s="3" t="s">
        <v>2140</v>
      </c>
      <c r="AH625" s="3" t="s">
        <v>2127</v>
      </c>
    </row>
    <row r="626" spans="1:34" x14ac:dyDescent="0.2">
      <c r="A626" s="19" t="s">
        <v>2153</v>
      </c>
      <c r="B626" s="59"/>
      <c r="C626" s="60">
        <v>46292.428</v>
      </c>
      <c r="D626" s="60"/>
      <c r="E626" s="3">
        <f t="shared" si="57"/>
        <v>6235.0365585037644</v>
      </c>
      <c r="F626" s="3">
        <f t="shared" si="58"/>
        <v>6235</v>
      </c>
      <c r="G626" s="3">
        <f t="shared" si="59"/>
        <v>2.1681749996787403E-2</v>
      </c>
      <c r="K626" s="3">
        <f t="shared" si="62"/>
        <v>2.1681749996787403E-2</v>
      </c>
      <c r="R626" s="4">
        <f t="shared" si="60"/>
        <v>31273.928</v>
      </c>
      <c r="AD626" s="3" t="s">
        <v>2140</v>
      </c>
      <c r="AH626" s="3" t="s">
        <v>2127</v>
      </c>
    </row>
    <row r="627" spans="1:34" x14ac:dyDescent="0.2">
      <c r="A627" s="19" t="s">
        <v>2153</v>
      </c>
      <c r="B627" s="59"/>
      <c r="C627" s="60">
        <v>46292.430999999997</v>
      </c>
      <c r="D627" s="60"/>
      <c r="E627" s="3">
        <f t="shared" si="57"/>
        <v>6235.041616928992</v>
      </c>
      <c r="F627" s="3">
        <f t="shared" si="58"/>
        <v>6235</v>
      </c>
      <c r="G627" s="3">
        <f t="shared" si="59"/>
        <v>2.4681749993760604E-2</v>
      </c>
      <c r="K627" s="3">
        <f t="shared" si="62"/>
        <v>2.4681749993760604E-2</v>
      </c>
      <c r="R627" s="4">
        <f t="shared" si="60"/>
        <v>31273.930999999997</v>
      </c>
      <c r="AD627" s="3" t="s">
        <v>2140</v>
      </c>
      <c r="AH627" s="3" t="s">
        <v>2127</v>
      </c>
    </row>
    <row r="628" spans="1:34" x14ac:dyDescent="0.2">
      <c r="A628" s="19" t="s">
        <v>2153</v>
      </c>
      <c r="B628" s="59"/>
      <c r="C628" s="60">
        <v>46292.430999999997</v>
      </c>
      <c r="D628" s="60"/>
      <c r="E628" s="3">
        <f t="shared" si="57"/>
        <v>6235.041616928992</v>
      </c>
      <c r="F628" s="3">
        <f t="shared" si="58"/>
        <v>6235</v>
      </c>
      <c r="G628" s="3">
        <f t="shared" si="59"/>
        <v>2.4681749993760604E-2</v>
      </c>
      <c r="K628" s="3">
        <f t="shared" si="62"/>
        <v>2.4681749993760604E-2</v>
      </c>
      <c r="R628" s="4">
        <f t="shared" si="60"/>
        <v>31273.930999999997</v>
      </c>
      <c r="AD628" s="3" t="s">
        <v>2140</v>
      </c>
      <c r="AH628" s="3" t="s">
        <v>2127</v>
      </c>
    </row>
    <row r="629" spans="1:34" x14ac:dyDescent="0.2">
      <c r="A629" s="19" t="s">
        <v>2153</v>
      </c>
      <c r="B629" s="59"/>
      <c r="C629" s="60">
        <v>46292.430999999997</v>
      </c>
      <c r="D629" s="60"/>
      <c r="E629" s="3">
        <f t="shared" si="57"/>
        <v>6235.041616928992</v>
      </c>
      <c r="F629" s="3">
        <f t="shared" si="58"/>
        <v>6235</v>
      </c>
      <c r="G629" s="3">
        <f t="shared" si="59"/>
        <v>2.4681749993760604E-2</v>
      </c>
      <c r="K629" s="3">
        <f t="shared" si="62"/>
        <v>2.4681749993760604E-2</v>
      </c>
      <c r="R629" s="4">
        <f t="shared" si="60"/>
        <v>31273.930999999997</v>
      </c>
      <c r="AD629" s="3" t="s">
        <v>2140</v>
      </c>
      <c r="AH629" s="3" t="s">
        <v>2127</v>
      </c>
    </row>
    <row r="630" spans="1:34" x14ac:dyDescent="0.2">
      <c r="A630" s="19" t="s">
        <v>2153</v>
      </c>
      <c r="B630" s="59"/>
      <c r="C630" s="60">
        <v>46292.432999999997</v>
      </c>
      <c r="D630" s="60"/>
      <c r="E630" s="19">
        <f t="shared" si="57"/>
        <v>6235.0449892124816</v>
      </c>
      <c r="F630" s="3">
        <f t="shared" si="58"/>
        <v>6235</v>
      </c>
      <c r="G630" s="3">
        <f t="shared" si="59"/>
        <v>2.6681749994168058E-2</v>
      </c>
      <c r="K630" s="3">
        <f t="shared" si="62"/>
        <v>2.6681749994168058E-2</v>
      </c>
      <c r="R630" s="4">
        <f t="shared" si="60"/>
        <v>31273.932999999997</v>
      </c>
      <c r="AD630" s="3" t="s">
        <v>2140</v>
      </c>
      <c r="AH630" s="3" t="s">
        <v>2127</v>
      </c>
    </row>
    <row r="631" spans="1:34" x14ac:dyDescent="0.2">
      <c r="A631" s="19" t="s">
        <v>2153</v>
      </c>
      <c r="B631" s="59"/>
      <c r="C631" s="60">
        <v>46292.432999999997</v>
      </c>
      <c r="D631" s="60"/>
      <c r="E631" s="19">
        <f t="shared" si="57"/>
        <v>6235.0449892124816</v>
      </c>
      <c r="F631" s="3">
        <f t="shared" si="58"/>
        <v>6235</v>
      </c>
      <c r="G631" s="3">
        <f t="shared" si="59"/>
        <v>2.6681749994168058E-2</v>
      </c>
      <c r="K631" s="3">
        <f t="shared" si="62"/>
        <v>2.6681749994168058E-2</v>
      </c>
      <c r="R631" s="4">
        <f t="shared" si="60"/>
        <v>31273.932999999997</v>
      </c>
      <c r="AD631" s="3" t="s">
        <v>2140</v>
      </c>
      <c r="AH631" s="3" t="s">
        <v>2127</v>
      </c>
    </row>
    <row r="632" spans="1:34" x14ac:dyDescent="0.2">
      <c r="A632" s="19" t="s">
        <v>2164</v>
      </c>
      <c r="B632" s="59"/>
      <c r="C632" s="60">
        <v>46308.432999999997</v>
      </c>
      <c r="D632" s="60"/>
      <c r="E632" s="19">
        <f t="shared" si="57"/>
        <v>6262.0232571216884</v>
      </c>
      <c r="F632" s="3">
        <f t="shared" si="58"/>
        <v>6262</v>
      </c>
      <c r="G632" s="3">
        <f t="shared" si="59"/>
        <v>1.3793099999020342E-2</v>
      </c>
      <c r="M632" s="3">
        <f>G632</f>
        <v>1.3793099999020342E-2</v>
      </c>
      <c r="R632" s="4">
        <f t="shared" si="60"/>
        <v>31289.932999999997</v>
      </c>
      <c r="AD632" s="3" t="s">
        <v>2119</v>
      </c>
      <c r="AF632" s="3" t="s">
        <v>2155</v>
      </c>
      <c r="AH632" s="3" t="s">
        <v>2037</v>
      </c>
    </row>
    <row r="633" spans="1:34" x14ac:dyDescent="0.2">
      <c r="A633" s="19" t="s">
        <v>2165</v>
      </c>
      <c r="B633" s="59"/>
      <c r="C633" s="60">
        <v>46333.347999999998</v>
      </c>
      <c r="D633" s="60"/>
      <c r="E633" s="19">
        <f t="shared" si="57"/>
        <v>6304.0334786815583</v>
      </c>
      <c r="F633" s="3">
        <f t="shared" si="58"/>
        <v>6304</v>
      </c>
      <c r="G633" s="3">
        <f t="shared" si="59"/>
        <v>1.9855200000165496E-2</v>
      </c>
      <c r="K633" s="3">
        <f>G633</f>
        <v>1.9855200000165496E-2</v>
      </c>
      <c r="R633" s="4">
        <f t="shared" si="60"/>
        <v>31314.847999999998</v>
      </c>
      <c r="AD633" s="3" t="s">
        <v>2140</v>
      </c>
      <c r="AF633" s="3" t="s">
        <v>2037</v>
      </c>
      <c r="AH633" s="3" t="s">
        <v>2127</v>
      </c>
    </row>
    <row r="634" spans="1:34" x14ac:dyDescent="0.2">
      <c r="A634" s="19" t="s">
        <v>2166</v>
      </c>
      <c r="B634" s="59"/>
      <c r="C634" s="60">
        <v>46334.527099999999</v>
      </c>
      <c r="D634" s="60"/>
      <c r="E634" s="19">
        <f t="shared" si="57"/>
        <v>6306.021608412294</v>
      </c>
      <c r="F634" s="3">
        <f t="shared" si="58"/>
        <v>6306</v>
      </c>
      <c r="G634" s="3">
        <f t="shared" si="59"/>
        <v>1.2815299996873364E-2</v>
      </c>
      <c r="L634" s="3">
        <f>G634</f>
        <v>1.2815299996873364E-2</v>
      </c>
      <c r="R634" s="4">
        <f t="shared" si="60"/>
        <v>31316.027099999999</v>
      </c>
      <c r="AD634" s="3" t="s">
        <v>2128</v>
      </c>
      <c r="AH634" s="3" t="s">
        <v>2127</v>
      </c>
    </row>
    <row r="635" spans="1:34" x14ac:dyDescent="0.2">
      <c r="A635" s="20" t="s">
        <v>2331</v>
      </c>
      <c r="B635" s="64" t="s">
        <v>2245</v>
      </c>
      <c r="C635" s="20">
        <v>46362.401599999997</v>
      </c>
      <c r="D635" s="20">
        <v>1E-4</v>
      </c>
      <c r="E635" s="19">
        <f t="shared" si="57"/>
        <v>6353.0219664644901</v>
      </c>
      <c r="F635" s="3">
        <f t="shared" si="58"/>
        <v>6353</v>
      </c>
      <c r="G635" s="3">
        <f t="shared" si="59"/>
        <v>1.3027649998548441E-2</v>
      </c>
      <c r="K635" s="3">
        <f>G635</f>
        <v>1.3027649998548441E-2</v>
      </c>
      <c r="P635" s="3">
        <f ca="1">+C$11+C$12*F635</f>
        <v>1.4216348960727036E-2</v>
      </c>
      <c r="R635" s="4">
        <f t="shared" si="60"/>
        <v>31343.901599999997</v>
      </c>
    </row>
    <row r="636" spans="1:34" x14ac:dyDescent="0.2">
      <c r="A636" s="19" t="s">
        <v>2279</v>
      </c>
      <c r="B636" s="59"/>
      <c r="C636" s="60">
        <v>46363.593000000001</v>
      </c>
      <c r="D636" s="60"/>
      <c r="E636" s="19">
        <f t="shared" si="57"/>
        <v>6355.0308357386857</v>
      </c>
      <c r="F636" s="3">
        <f t="shared" si="58"/>
        <v>6355</v>
      </c>
      <c r="G636" s="3">
        <f t="shared" si="59"/>
        <v>1.828774999739835E-2</v>
      </c>
      <c r="J636" s="3">
        <f>+G636</f>
        <v>1.828774999739835E-2</v>
      </c>
      <c r="R636" s="4">
        <f t="shared" si="60"/>
        <v>31345.093000000001</v>
      </c>
    </row>
    <row r="637" spans="1:34" x14ac:dyDescent="0.2">
      <c r="A637" s="19" t="s">
        <v>2279</v>
      </c>
      <c r="B637" s="59"/>
      <c r="C637" s="60">
        <v>46418.743000000002</v>
      </c>
      <c r="D637" s="60"/>
      <c r="E637" s="19">
        <f t="shared" si="57"/>
        <v>6448.0215529382358</v>
      </c>
      <c r="F637" s="3">
        <f t="shared" si="58"/>
        <v>6448</v>
      </c>
      <c r="G637" s="3">
        <f t="shared" si="59"/>
        <v>1.2782400001015048E-2</v>
      </c>
      <c r="J637" s="3">
        <f>+G637</f>
        <v>1.2782400001015048E-2</v>
      </c>
      <c r="R637" s="4">
        <f t="shared" si="60"/>
        <v>31400.243000000002</v>
      </c>
    </row>
    <row r="638" spans="1:34" x14ac:dyDescent="0.2">
      <c r="A638" s="19" t="s">
        <v>2167</v>
      </c>
      <c r="B638" s="59"/>
      <c r="C638" s="60">
        <v>46422.294000000002</v>
      </c>
      <c r="D638" s="60"/>
      <c r="E638" s="19">
        <f t="shared" si="57"/>
        <v>6454.0090422723342</v>
      </c>
      <c r="F638" s="3">
        <f t="shared" si="58"/>
        <v>6454</v>
      </c>
      <c r="G638" s="3">
        <f t="shared" si="59"/>
        <v>5.3627000015694648E-3</v>
      </c>
      <c r="M638" s="3">
        <f>G638</f>
        <v>5.3627000015694648E-3</v>
      </c>
      <c r="R638" s="4">
        <f t="shared" si="60"/>
        <v>31403.794000000002</v>
      </c>
      <c r="AD638" s="3" t="s">
        <v>2108</v>
      </c>
      <c r="AF638" s="3" t="s">
        <v>2155</v>
      </c>
      <c r="AH638" s="3" t="s">
        <v>2037</v>
      </c>
    </row>
    <row r="639" spans="1:34" x14ac:dyDescent="0.2">
      <c r="A639" s="19" t="s">
        <v>2168</v>
      </c>
      <c r="B639" s="59"/>
      <c r="C639" s="60">
        <v>46428.224000000002</v>
      </c>
      <c r="D639" s="60"/>
      <c r="E639" s="19">
        <f t="shared" si="57"/>
        <v>6464.0078628161846</v>
      </c>
      <c r="F639" s="3">
        <f t="shared" si="58"/>
        <v>6464</v>
      </c>
      <c r="G639" s="3">
        <f t="shared" si="59"/>
        <v>4.663200001232326E-3</v>
      </c>
      <c r="K639" s="3">
        <f>G639</f>
        <v>4.663200001232326E-3</v>
      </c>
      <c r="R639" s="4">
        <f t="shared" si="60"/>
        <v>31409.724000000002</v>
      </c>
      <c r="AD639" s="3" t="s">
        <v>2140</v>
      </c>
      <c r="AH639" s="3" t="s">
        <v>2127</v>
      </c>
    </row>
    <row r="640" spans="1:34" x14ac:dyDescent="0.2">
      <c r="A640" s="19" t="s">
        <v>2169</v>
      </c>
      <c r="B640" s="59"/>
      <c r="C640" s="60">
        <v>46441.279999999999</v>
      </c>
      <c r="D640" s="60"/>
      <c r="E640" s="19">
        <f t="shared" si="57"/>
        <v>6486.0221294300927</v>
      </c>
      <c r="F640" s="3">
        <f t="shared" si="58"/>
        <v>6486</v>
      </c>
      <c r="G640" s="3">
        <f t="shared" si="59"/>
        <v>1.3124299999617506E-2</v>
      </c>
      <c r="K640" s="3">
        <f>G640</f>
        <v>1.3124299999617506E-2</v>
      </c>
      <c r="R640" s="4">
        <f t="shared" si="60"/>
        <v>31422.78</v>
      </c>
      <c r="AD640" s="3" t="s">
        <v>2140</v>
      </c>
      <c r="AH640" s="3" t="s">
        <v>2127</v>
      </c>
    </row>
    <row r="641" spans="1:34" x14ac:dyDescent="0.2">
      <c r="A641" s="19" t="s">
        <v>2279</v>
      </c>
      <c r="B641" s="59"/>
      <c r="C641" s="60">
        <v>46443.659</v>
      </c>
      <c r="D641" s="60"/>
      <c r="E641" s="19">
        <f t="shared" si="57"/>
        <v>6490.0334606398437</v>
      </c>
      <c r="F641" s="3">
        <f t="shared" si="58"/>
        <v>6490</v>
      </c>
      <c r="G641" s="3">
        <f t="shared" si="59"/>
        <v>1.9844499998725951E-2</v>
      </c>
      <c r="J641" s="3">
        <f>+G641</f>
        <v>1.9844499998725951E-2</v>
      </c>
      <c r="R641" s="4">
        <f t="shared" si="60"/>
        <v>31425.159</v>
      </c>
    </row>
    <row r="642" spans="1:34" x14ac:dyDescent="0.2">
      <c r="A642" s="19" t="s">
        <v>2279</v>
      </c>
      <c r="B642" s="59"/>
      <c r="C642" s="60">
        <v>46450.773999999998</v>
      </c>
      <c r="D642" s="60"/>
      <c r="E642" s="19">
        <f t="shared" si="57"/>
        <v>6502.0303591507163</v>
      </c>
      <c r="F642" s="3">
        <f t="shared" si="58"/>
        <v>6502</v>
      </c>
      <c r="G642" s="3">
        <f t="shared" si="59"/>
        <v>1.8005099998845253E-2</v>
      </c>
      <c r="J642" s="3">
        <f>+G642</f>
        <v>1.8005099998845253E-2</v>
      </c>
      <c r="R642" s="4">
        <f t="shared" si="60"/>
        <v>31432.273999999998</v>
      </c>
    </row>
    <row r="643" spans="1:34" x14ac:dyDescent="0.2">
      <c r="A643" s="19" t="s">
        <v>2169</v>
      </c>
      <c r="B643" s="59"/>
      <c r="C643" s="60">
        <v>46457.296999999999</v>
      </c>
      <c r="D643" s="60"/>
      <c r="E643" s="3">
        <f t="shared" si="57"/>
        <v>6513.0290617489527</v>
      </c>
      <c r="F643" s="3">
        <f t="shared" si="58"/>
        <v>6513</v>
      </c>
      <c r="G643" s="3">
        <f t="shared" si="59"/>
        <v>1.7235649997019209E-2</v>
      </c>
      <c r="K643" s="3">
        <f>G643</f>
        <v>1.7235649997019209E-2</v>
      </c>
      <c r="R643" s="4">
        <f t="shared" si="60"/>
        <v>31438.796999999999</v>
      </c>
      <c r="AD643" s="3" t="s">
        <v>2140</v>
      </c>
      <c r="AH643" s="3" t="s">
        <v>2127</v>
      </c>
    </row>
    <row r="644" spans="1:34" x14ac:dyDescent="0.2">
      <c r="A644" s="19" t="s">
        <v>2168</v>
      </c>
      <c r="B644" s="59"/>
      <c r="C644" s="60">
        <v>46460.254999999997</v>
      </c>
      <c r="D644" s="60"/>
      <c r="E644" s="3">
        <f t="shared" si="57"/>
        <v>6518.0166690286651</v>
      </c>
      <c r="F644" s="3">
        <f t="shared" si="58"/>
        <v>6518</v>
      </c>
      <c r="G644" s="3">
        <f t="shared" si="59"/>
        <v>9.8858999990625307E-3</v>
      </c>
      <c r="K644" s="3">
        <f>G644</f>
        <v>9.8858999990625307E-3</v>
      </c>
      <c r="R644" s="4">
        <f t="shared" si="60"/>
        <v>31441.754999999997</v>
      </c>
      <c r="AD644" s="3" t="s">
        <v>2140</v>
      </c>
      <c r="AH644" s="3" t="s">
        <v>2127</v>
      </c>
    </row>
    <row r="645" spans="1:34" x14ac:dyDescent="0.2">
      <c r="A645" s="19" t="s">
        <v>2279</v>
      </c>
      <c r="B645" s="59"/>
      <c r="C645" s="60">
        <v>46469.748</v>
      </c>
      <c r="D645" s="60"/>
      <c r="E645" s="3">
        <f t="shared" si="57"/>
        <v>6534.0232126075498</v>
      </c>
      <c r="F645" s="3">
        <f t="shared" si="58"/>
        <v>6534</v>
      </c>
      <c r="G645" s="3">
        <f t="shared" si="59"/>
        <v>1.376670000172453E-2</v>
      </c>
      <c r="J645" s="3">
        <f>+G645</f>
        <v>1.376670000172453E-2</v>
      </c>
      <c r="R645" s="4">
        <f t="shared" si="60"/>
        <v>31451.248</v>
      </c>
    </row>
    <row r="646" spans="1:34" x14ac:dyDescent="0.2">
      <c r="A646" s="19" t="s">
        <v>2170</v>
      </c>
      <c r="B646" s="59"/>
      <c r="C646" s="60">
        <v>46547.44</v>
      </c>
      <c r="D646" s="60"/>
      <c r="E646" s="3">
        <f t="shared" si="57"/>
        <v>6665.0229370076868</v>
      </c>
      <c r="F646" s="3">
        <f t="shared" si="58"/>
        <v>6665</v>
      </c>
      <c r="G646" s="3">
        <f t="shared" si="59"/>
        <v>1.3603250001324341E-2</v>
      </c>
      <c r="M646" s="3">
        <f>G646</f>
        <v>1.3603250001324341E-2</v>
      </c>
      <c r="R646" s="4">
        <f t="shared" si="60"/>
        <v>31528.940000000002</v>
      </c>
      <c r="AD646" s="3" t="s">
        <v>2104</v>
      </c>
      <c r="AF646" s="3" t="s">
        <v>2155</v>
      </c>
      <c r="AH646" s="3" t="s">
        <v>2037</v>
      </c>
    </row>
    <row r="647" spans="1:34" x14ac:dyDescent="0.2">
      <c r="A647" s="19" t="s">
        <v>2171</v>
      </c>
      <c r="B647" s="59"/>
      <c r="C647" s="60">
        <v>46553.372000000003</v>
      </c>
      <c r="D647" s="60"/>
      <c r="E647" s="3">
        <f t="shared" si="57"/>
        <v>6675.0251298350267</v>
      </c>
      <c r="F647" s="3">
        <f t="shared" si="58"/>
        <v>6675</v>
      </c>
      <c r="G647" s="3">
        <f t="shared" si="59"/>
        <v>1.4903750001394656E-2</v>
      </c>
      <c r="K647" s="3">
        <f t="shared" ref="K647:K664" si="63">G647</f>
        <v>1.4903750001394656E-2</v>
      </c>
      <c r="R647" s="4">
        <f t="shared" si="60"/>
        <v>31534.872000000003</v>
      </c>
      <c r="AD647" s="3" t="s">
        <v>2140</v>
      </c>
      <c r="AH647" s="3" t="s">
        <v>2127</v>
      </c>
    </row>
    <row r="648" spans="1:34" x14ac:dyDescent="0.2">
      <c r="A648" s="19" t="s">
        <v>2171</v>
      </c>
      <c r="B648" s="59"/>
      <c r="C648" s="60">
        <v>46611.489000000001</v>
      </c>
      <c r="D648" s="60"/>
      <c r="E648" s="3">
        <f t="shared" si="57"/>
        <v>6773.0186295899848</v>
      </c>
      <c r="F648" s="3">
        <f t="shared" si="58"/>
        <v>6773</v>
      </c>
      <c r="G648" s="3">
        <f t="shared" si="59"/>
        <v>1.104864999797428E-2</v>
      </c>
      <c r="K648" s="3">
        <f t="shared" si="63"/>
        <v>1.104864999797428E-2</v>
      </c>
      <c r="R648" s="4">
        <f t="shared" si="60"/>
        <v>31592.989000000001</v>
      </c>
      <c r="AD648" s="3" t="s">
        <v>2140</v>
      </c>
      <c r="AH648" s="3" t="s">
        <v>2127</v>
      </c>
    </row>
    <row r="649" spans="1:34" x14ac:dyDescent="0.2">
      <c r="A649" s="19" t="s">
        <v>2171</v>
      </c>
      <c r="B649" s="59"/>
      <c r="C649" s="60">
        <v>46611.493999999999</v>
      </c>
      <c r="D649" s="60"/>
      <c r="E649" s="3">
        <f t="shared" si="57"/>
        <v>6773.0270602987021</v>
      </c>
      <c r="F649" s="3">
        <f t="shared" si="58"/>
        <v>6773</v>
      </c>
      <c r="G649" s="3">
        <f t="shared" si="59"/>
        <v>1.6048649995354936E-2</v>
      </c>
      <c r="K649" s="3">
        <f t="shared" si="63"/>
        <v>1.6048649995354936E-2</v>
      </c>
      <c r="R649" s="4">
        <f t="shared" si="60"/>
        <v>31592.993999999999</v>
      </c>
      <c r="AD649" s="3" t="s">
        <v>2140</v>
      </c>
      <c r="AH649" s="3" t="s">
        <v>2127</v>
      </c>
    </row>
    <row r="650" spans="1:34" x14ac:dyDescent="0.2">
      <c r="A650" s="19" t="s">
        <v>2171</v>
      </c>
      <c r="B650" s="59"/>
      <c r="C650" s="60">
        <v>46611.497000000003</v>
      </c>
      <c r="D650" s="60"/>
      <c r="E650" s="3">
        <f t="shared" si="57"/>
        <v>6773.0321187239424</v>
      </c>
      <c r="F650" s="3">
        <f t="shared" si="58"/>
        <v>6773</v>
      </c>
      <c r="G650" s="3">
        <f t="shared" si="59"/>
        <v>1.9048649999604095E-2</v>
      </c>
      <c r="K650" s="3">
        <f t="shared" si="63"/>
        <v>1.9048649999604095E-2</v>
      </c>
      <c r="R650" s="4">
        <f t="shared" si="60"/>
        <v>31592.997000000003</v>
      </c>
      <c r="AD650" s="3" t="s">
        <v>2140</v>
      </c>
      <c r="AH650" s="3" t="s">
        <v>2127</v>
      </c>
    </row>
    <row r="651" spans="1:34" x14ac:dyDescent="0.2">
      <c r="A651" s="19" t="s">
        <v>2171</v>
      </c>
      <c r="B651" s="59"/>
      <c r="C651" s="60">
        <v>46614.461000000003</v>
      </c>
      <c r="D651" s="60"/>
      <c r="E651" s="3">
        <f t="shared" si="57"/>
        <v>6778.0298428541228</v>
      </c>
      <c r="F651" s="3">
        <f t="shared" si="58"/>
        <v>6778</v>
      </c>
      <c r="G651" s="3">
        <f t="shared" si="59"/>
        <v>1.7698900002869777E-2</v>
      </c>
      <c r="K651" s="3">
        <f t="shared" si="63"/>
        <v>1.7698900002869777E-2</v>
      </c>
      <c r="R651" s="4">
        <f t="shared" si="60"/>
        <v>31595.961000000003</v>
      </c>
      <c r="AD651" s="3" t="s">
        <v>2140</v>
      </c>
      <c r="AH651" s="3" t="s">
        <v>2127</v>
      </c>
    </row>
    <row r="652" spans="1:34" x14ac:dyDescent="0.2">
      <c r="A652" s="19" t="s">
        <v>2171</v>
      </c>
      <c r="B652" s="59"/>
      <c r="C652" s="60">
        <v>46614.464</v>
      </c>
      <c r="D652" s="60"/>
      <c r="E652" s="3">
        <f t="shared" si="57"/>
        <v>6778.0349012793513</v>
      </c>
      <c r="F652" s="3">
        <f t="shared" si="58"/>
        <v>6778</v>
      </c>
      <c r="G652" s="3">
        <f t="shared" si="59"/>
        <v>2.0698899999842979E-2</v>
      </c>
      <c r="K652" s="3">
        <f t="shared" si="63"/>
        <v>2.0698899999842979E-2</v>
      </c>
      <c r="R652" s="4">
        <f t="shared" si="60"/>
        <v>31595.964</v>
      </c>
      <c r="AD652" s="3" t="s">
        <v>2140</v>
      </c>
      <c r="AH652" s="3" t="s">
        <v>2127</v>
      </c>
    </row>
    <row r="653" spans="1:34" x14ac:dyDescent="0.2">
      <c r="A653" s="19" t="s">
        <v>2171</v>
      </c>
      <c r="B653" s="59"/>
      <c r="C653" s="60">
        <v>46614.470999999998</v>
      </c>
      <c r="D653" s="60"/>
      <c r="E653" s="3">
        <f t="shared" si="57"/>
        <v>6778.0467042715572</v>
      </c>
      <c r="F653" s="3">
        <f t="shared" si="58"/>
        <v>6778</v>
      </c>
      <c r="G653" s="3">
        <f t="shared" si="59"/>
        <v>2.7698899997631088E-2</v>
      </c>
      <c r="K653" s="3">
        <f t="shared" si="63"/>
        <v>2.7698899997631088E-2</v>
      </c>
      <c r="R653" s="4">
        <f t="shared" si="60"/>
        <v>31595.970999999998</v>
      </c>
      <c r="AD653" s="3" t="s">
        <v>2140</v>
      </c>
      <c r="AH653" s="3" t="s">
        <v>2127</v>
      </c>
    </row>
    <row r="654" spans="1:34" x14ac:dyDescent="0.2">
      <c r="A654" s="19" t="s">
        <v>2171</v>
      </c>
      <c r="B654" s="59"/>
      <c r="C654" s="60">
        <v>46614.474000000002</v>
      </c>
      <c r="D654" s="60"/>
      <c r="E654" s="3">
        <f t="shared" si="57"/>
        <v>6778.0517626967976</v>
      </c>
      <c r="F654" s="3">
        <f t="shared" si="58"/>
        <v>6778</v>
      </c>
      <c r="G654" s="3">
        <f t="shared" si="59"/>
        <v>3.0698900001880247E-2</v>
      </c>
      <c r="K654" s="3">
        <f t="shared" si="63"/>
        <v>3.0698900001880247E-2</v>
      </c>
      <c r="R654" s="4">
        <f t="shared" si="60"/>
        <v>31595.974000000002</v>
      </c>
      <c r="AD654" s="3" t="s">
        <v>2140</v>
      </c>
      <c r="AH654" s="3" t="s">
        <v>2127</v>
      </c>
    </row>
    <row r="655" spans="1:34" x14ac:dyDescent="0.2">
      <c r="A655" s="19" t="s">
        <v>2171</v>
      </c>
      <c r="B655" s="59"/>
      <c r="C655" s="60">
        <v>46633.432999999997</v>
      </c>
      <c r="D655" s="60"/>
      <c r="E655" s="3">
        <f t="shared" si="57"/>
        <v>6810.0193240274557</v>
      </c>
      <c r="F655" s="3">
        <f t="shared" si="58"/>
        <v>6810</v>
      </c>
      <c r="G655" s="3">
        <f t="shared" si="59"/>
        <v>1.1460499998065643E-2</v>
      </c>
      <c r="K655" s="3">
        <f t="shared" si="63"/>
        <v>1.1460499998065643E-2</v>
      </c>
      <c r="R655" s="4">
        <f t="shared" si="60"/>
        <v>31614.932999999997</v>
      </c>
      <c r="AD655" s="3" t="s">
        <v>2140</v>
      </c>
      <c r="AH655" s="3" t="s">
        <v>2127</v>
      </c>
    </row>
    <row r="656" spans="1:34" x14ac:dyDescent="0.2">
      <c r="A656" s="19" t="s">
        <v>2171</v>
      </c>
      <c r="B656" s="59"/>
      <c r="C656" s="60">
        <v>46633.432999999997</v>
      </c>
      <c r="D656" s="60"/>
      <c r="E656" s="3">
        <f t="shared" si="57"/>
        <v>6810.0193240274557</v>
      </c>
      <c r="F656" s="3">
        <f t="shared" si="58"/>
        <v>6810</v>
      </c>
      <c r="G656" s="3">
        <f t="shared" si="59"/>
        <v>1.1460499998065643E-2</v>
      </c>
      <c r="K656" s="3">
        <f t="shared" si="63"/>
        <v>1.1460499998065643E-2</v>
      </c>
      <c r="R656" s="4">
        <f t="shared" si="60"/>
        <v>31614.932999999997</v>
      </c>
      <c r="AD656" s="3" t="s">
        <v>2140</v>
      </c>
      <c r="AH656" s="3" t="s">
        <v>2127</v>
      </c>
    </row>
    <row r="657" spans="1:34" x14ac:dyDescent="0.2">
      <c r="A657" s="19" t="s">
        <v>2171</v>
      </c>
      <c r="B657" s="59"/>
      <c r="C657" s="60">
        <v>46646.483999999997</v>
      </c>
      <c r="D657" s="60"/>
      <c r="E657" s="3">
        <f t="shared" si="57"/>
        <v>6832.0251599326457</v>
      </c>
      <c r="F657" s="3">
        <f t="shared" si="58"/>
        <v>6832</v>
      </c>
      <c r="G657" s="3">
        <f t="shared" si="59"/>
        <v>1.4921599999070168E-2</v>
      </c>
      <c r="K657" s="3">
        <f t="shared" si="63"/>
        <v>1.4921599999070168E-2</v>
      </c>
      <c r="R657" s="4">
        <f t="shared" si="60"/>
        <v>31627.983999999997</v>
      </c>
      <c r="AD657" s="3" t="s">
        <v>2140</v>
      </c>
      <c r="AH657" s="3" t="s">
        <v>2127</v>
      </c>
    </row>
    <row r="658" spans="1:34" x14ac:dyDescent="0.2">
      <c r="A658" s="19" t="s">
        <v>2171</v>
      </c>
      <c r="B658" s="59"/>
      <c r="C658" s="60">
        <v>46646.491999999998</v>
      </c>
      <c r="D658" s="60"/>
      <c r="E658" s="3">
        <f t="shared" si="57"/>
        <v>6832.0386490666033</v>
      </c>
      <c r="F658" s="3">
        <f t="shared" si="58"/>
        <v>6832</v>
      </c>
      <c r="G658" s="3">
        <f t="shared" si="59"/>
        <v>2.2921600000699982E-2</v>
      </c>
      <c r="K658" s="3">
        <f t="shared" si="63"/>
        <v>2.2921600000699982E-2</v>
      </c>
      <c r="R658" s="4">
        <f t="shared" si="60"/>
        <v>31627.991999999998</v>
      </c>
      <c r="AD658" s="3" t="s">
        <v>2140</v>
      </c>
      <c r="AH658" s="3" t="s">
        <v>2127</v>
      </c>
    </row>
    <row r="659" spans="1:34" x14ac:dyDescent="0.2">
      <c r="A659" s="19" t="s">
        <v>2171</v>
      </c>
      <c r="B659" s="59"/>
      <c r="C659" s="60">
        <v>46646.498</v>
      </c>
      <c r="D659" s="60"/>
      <c r="E659" s="3">
        <f t="shared" si="57"/>
        <v>6832.0487659170713</v>
      </c>
      <c r="F659" s="3">
        <f t="shared" si="58"/>
        <v>6832</v>
      </c>
      <c r="G659" s="3">
        <f t="shared" si="59"/>
        <v>2.8921600001922343E-2</v>
      </c>
      <c r="K659" s="3">
        <f t="shared" si="63"/>
        <v>2.8921600001922343E-2</v>
      </c>
      <c r="R659" s="4">
        <f t="shared" si="60"/>
        <v>31627.998</v>
      </c>
      <c r="AD659" s="3" t="s">
        <v>2140</v>
      </c>
      <c r="AH659" s="3" t="s">
        <v>2127</v>
      </c>
    </row>
    <row r="660" spans="1:34" x14ac:dyDescent="0.2">
      <c r="A660" s="19" t="s">
        <v>2171</v>
      </c>
      <c r="B660" s="59"/>
      <c r="C660" s="60">
        <v>46646.5</v>
      </c>
      <c r="D660" s="60"/>
      <c r="E660" s="3">
        <f t="shared" si="57"/>
        <v>6832.0521382005609</v>
      </c>
      <c r="F660" s="3">
        <f t="shared" si="58"/>
        <v>6832</v>
      </c>
      <c r="G660" s="3">
        <f t="shared" si="59"/>
        <v>3.0921600002329797E-2</v>
      </c>
      <c r="K660" s="3">
        <f t="shared" si="63"/>
        <v>3.0921600002329797E-2</v>
      </c>
      <c r="R660" s="4">
        <f t="shared" si="60"/>
        <v>31628</v>
      </c>
      <c r="AD660" s="3" t="s">
        <v>2140</v>
      </c>
      <c r="AH660" s="3" t="s">
        <v>2127</v>
      </c>
    </row>
    <row r="661" spans="1:34" x14ac:dyDescent="0.2">
      <c r="A661" s="19" t="s">
        <v>2171</v>
      </c>
      <c r="B661" s="59"/>
      <c r="C661" s="60">
        <v>46649.438999999998</v>
      </c>
      <c r="D661" s="60"/>
      <c r="E661" s="3">
        <f t="shared" ref="E661:E724" si="64">(C661-C$7)/C$8</f>
        <v>6837.0077087871305</v>
      </c>
      <c r="F661" s="3">
        <f t="shared" ref="F661:F724" si="65">ROUND(2*E661,0)/2</f>
        <v>6837</v>
      </c>
      <c r="G661" s="3">
        <f t="shared" ref="G661:G724" si="66">C661-(C$7+C$8*F661)</f>
        <v>4.57184999686433E-3</v>
      </c>
      <c r="K661" s="3">
        <f t="shared" si="63"/>
        <v>4.57184999686433E-3</v>
      </c>
      <c r="R661" s="4">
        <f t="shared" ref="R661:R724" si="67">C661-15018.5</f>
        <v>31630.938999999998</v>
      </c>
      <c r="AD661" s="3" t="s">
        <v>2140</v>
      </c>
      <c r="AH661" s="3" t="s">
        <v>2127</v>
      </c>
    </row>
    <row r="662" spans="1:34" x14ac:dyDescent="0.2">
      <c r="A662" s="19" t="s">
        <v>2171</v>
      </c>
      <c r="B662" s="59"/>
      <c r="C662" s="60">
        <v>46652.413999999997</v>
      </c>
      <c r="D662" s="60"/>
      <c r="E662" s="3">
        <f t="shared" si="64"/>
        <v>6842.023980476496</v>
      </c>
      <c r="F662" s="3">
        <f t="shared" si="65"/>
        <v>6842</v>
      </c>
      <c r="G662" s="3">
        <f t="shared" si="66"/>
        <v>1.4222099998733029E-2</v>
      </c>
      <c r="K662" s="3">
        <f t="shared" si="63"/>
        <v>1.4222099998733029E-2</v>
      </c>
      <c r="R662" s="4">
        <f t="shared" si="67"/>
        <v>31633.913999999997</v>
      </c>
      <c r="AD662" s="3" t="s">
        <v>2140</v>
      </c>
      <c r="AH662" s="3" t="s">
        <v>2127</v>
      </c>
    </row>
    <row r="663" spans="1:34" x14ac:dyDescent="0.2">
      <c r="A663" s="19" t="s">
        <v>2172</v>
      </c>
      <c r="B663" s="59"/>
      <c r="C663" s="60">
        <v>46694.521999999997</v>
      </c>
      <c r="D663" s="60"/>
      <c r="E663" s="3">
        <f t="shared" si="64"/>
        <v>6913.0240370465517</v>
      </c>
      <c r="F663" s="3">
        <f t="shared" si="65"/>
        <v>6913</v>
      </c>
      <c r="G663" s="3">
        <f t="shared" si="66"/>
        <v>1.4255649999540765E-2</v>
      </c>
      <c r="K663" s="3">
        <f t="shared" si="63"/>
        <v>1.4255649999540765E-2</v>
      </c>
      <c r="R663" s="4">
        <f t="shared" si="67"/>
        <v>31676.021999999997</v>
      </c>
      <c r="AD663" s="3" t="s">
        <v>2140</v>
      </c>
      <c r="AH663" s="3" t="s">
        <v>2127</v>
      </c>
    </row>
    <row r="664" spans="1:34" x14ac:dyDescent="0.2">
      <c r="A664" s="19" t="s">
        <v>2172</v>
      </c>
      <c r="B664" s="59"/>
      <c r="C664" s="60">
        <v>46694.527000000002</v>
      </c>
      <c r="D664" s="60"/>
      <c r="E664" s="3">
        <f t="shared" si="64"/>
        <v>6913.0324677552817</v>
      </c>
      <c r="F664" s="3">
        <f t="shared" si="65"/>
        <v>6913</v>
      </c>
      <c r="G664" s="3">
        <f t="shared" si="66"/>
        <v>1.9255650004197378E-2</v>
      </c>
      <c r="K664" s="3">
        <f t="shared" si="63"/>
        <v>1.9255650004197378E-2</v>
      </c>
      <c r="R664" s="4">
        <f t="shared" si="67"/>
        <v>31676.027000000002</v>
      </c>
      <c r="AD664" s="3" t="s">
        <v>2140</v>
      </c>
      <c r="AH664" s="3" t="s">
        <v>2127</v>
      </c>
    </row>
    <row r="665" spans="1:34" x14ac:dyDescent="0.2">
      <c r="A665" s="19" t="s">
        <v>2279</v>
      </c>
      <c r="B665" s="59"/>
      <c r="C665" s="60">
        <v>46723.59</v>
      </c>
      <c r="D665" s="60"/>
      <c r="E665" s="3">
        <f t="shared" si="64"/>
        <v>6962.0368052706026</v>
      </c>
      <c r="F665" s="3">
        <f t="shared" si="65"/>
        <v>6962</v>
      </c>
      <c r="G665" s="3">
        <f t="shared" si="66"/>
        <v>2.1828099997946993E-2</v>
      </c>
      <c r="J665" s="3">
        <f>+G665</f>
        <v>2.1828099997946993E-2</v>
      </c>
      <c r="R665" s="4">
        <f t="shared" si="67"/>
        <v>31705.089999999997</v>
      </c>
    </row>
    <row r="666" spans="1:34" x14ac:dyDescent="0.2">
      <c r="A666" s="19" t="s">
        <v>2279</v>
      </c>
      <c r="B666" s="59"/>
      <c r="C666" s="60">
        <v>46756.800000000003</v>
      </c>
      <c r="D666" s="60"/>
      <c r="E666" s="3">
        <f t="shared" si="64"/>
        <v>7018.0335725996611</v>
      </c>
      <c r="F666" s="3">
        <f t="shared" si="65"/>
        <v>7018</v>
      </c>
      <c r="G666" s="3">
        <f t="shared" si="66"/>
        <v>1.9910900002287235E-2</v>
      </c>
      <c r="J666" s="3">
        <f>+G666</f>
        <v>1.9910900002287235E-2</v>
      </c>
      <c r="R666" s="4">
        <f t="shared" si="67"/>
        <v>31738.300000000003</v>
      </c>
    </row>
    <row r="667" spans="1:34" x14ac:dyDescent="0.2">
      <c r="A667" s="19" t="s">
        <v>2173</v>
      </c>
      <c r="B667" s="59"/>
      <c r="C667" s="60">
        <v>46757.392999999996</v>
      </c>
      <c r="D667" s="60"/>
      <c r="E667" s="3">
        <f t="shared" si="64"/>
        <v>7019.0334546540353</v>
      </c>
      <c r="F667" s="3">
        <f t="shared" si="65"/>
        <v>7019</v>
      </c>
      <c r="G667" s="3">
        <f t="shared" si="66"/>
        <v>1.9840949993522372E-2</v>
      </c>
      <c r="M667" s="3">
        <f>G667</f>
        <v>1.9840949993522372E-2</v>
      </c>
      <c r="R667" s="4">
        <f t="shared" si="67"/>
        <v>31738.892999999996</v>
      </c>
      <c r="AD667" s="3" t="s">
        <v>2102</v>
      </c>
      <c r="AF667" s="3" t="s">
        <v>2133</v>
      </c>
      <c r="AH667" s="3" t="s">
        <v>2037</v>
      </c>
    </row>
    <row r="668" spans="1:34" x14ac:dyDescent="0.2">
      <c r="A668" s="19" t="s">
        <v>2173</v>
      </c>
      <c r="B668" s="59"/>
      <c r="C668" s="60">
        <v>46760.358999999997</v>
      </c>
      <c r="D668" s="60"/>
      <c r="E668" s="3">
        <f t="shared" si="64"/>
        <v>7024.0345510677053</v>
      </c>
      <c r="F668" s="3">
        <f t="shared" si="65"/>
        <v>7024</v>
      </c>
      <c r="G668" s="3">
        <f t="shared" si="66"/>
        <v>2.0491199997195508E-2</v>
      </c>
      <c r="M668" s="3">
        <f>G668</f>
        <v>2.0491199997195508E-2</v>
      </c>
      <c r="R668" s="4">
        <f t="shared" si="67"/>
        <v>31741.858999999997</v>
      </c>
      <c r="AD668" s="3" t="s">
        <v>2108</v>
      </c>
      <c r="AF668" s="3" t="s">
        <v>2133</v>
      </c>
      <c r="AH668" s="3" t="s">
        <v>2037</v>
      </c>
    </row>
    <row r="669" spans="1:34" x14ac:dyDescent="0.2">
      <c r="A669" s="19" t="s">
        <v>2173</v>
      </c>
      <c r="B669" s="59"/>
      <c r="C669" s="60">
        <v>46766.288999999997</v>
      </c>
      <c r="D669" s="60"/>
      <c r="E669" s="3">
        <f t="shared" si="64"/>
        <v>7034.0333716115556</v>
      </c>
      <c r="F669" s="3">
        <f t="shared" si="65"/>
        <v>7034</v>
      </c>
      <c r="G669" s="3">
        <f t="shared" si="66"/>
        <v>1.979169999685837E-2</v>
      </c>
      <c r="M669" s="3">
        <f>G669</f>
        <v>1.979169999685837E-2</v>
      </c>
      <c r="R669" s="4">
        <f t="shared" si="67"/>
        <v>31747.788999999997</v>
      </c>
      <c r="AD669" s="3" t="s">
        <v>2112</v>
      </c>
      <c r="AF669" s="3" t="s">
        <v>2133</v>
      </c>
      <c r="AH669" s="3" t="s">
        <v>2037</v>
      </c>
    </row>
    <row r="670" spans="1:34" x14ac:dyDescent="0.2">
      <c r="A670" s="19" t="s">
        <v>2173</v>
      </c>
      <c r="B670" s="59"/>
      <c r="C670" s="60">
        <v>46795.349000000002</v>
      </c>
      <c r="D670" s="60"/>
      <c r="E670" s="3">
        <f t="shared" si="64"/>
        <v>7083.0326507016607</v>
      </c>
      <c r="F670" s="3">
        <f t="shared" si="65"/>
        <v>7083</v>
      </c>
      <c r="G670" s="3">
        <f t="shared" si="66"/>
        <v>1.936415000091074E-2</v>
      </c>
      <c r="M670" s="3">
        <f>G670</f>
        <v>1.936415000091074E-2</v>
      </c>
      <c r="R670" s="4">
        <f t="shared" si="67"/>
        <v>31776.849000000002</v>
      </c>
      <c r="AD670" s="3" t="s">
        <v>2135</v>
      </c>
      <c r="AF670" s="3" t="s">
        <v>2133</v>
      </c>
      <c r="AH670" s="3" t="s">
        <v>2037</v>
      </c>
    </row>
    <row r="671" spans="1:34" x14ac:dyDescent="0.2">
      <c r="A671" s="19" t="s">
        <v>2279</v>
      </c>
      <c r="B671" s="59"/>
      <c r="C671" s="60">
        <v>46816.703000000001</v>
      </c>
      <c r="D671" s="60"/>
      <c r="E671" s="3">
        <f t="shared" si="64"/>
        <v>7119.038521509985</v>
      </c>
      <c r="F671" s="3">
        <f t="shared" si="65"/>
        <v>7119</v>
      </c>
      <c r="G671" s="3">
        <f t="shared" si="66"/>
        <v>2.284594999946421E-2</v>
      </c>
      <c r="J671" s="3">
        <f>+G671</f>
        <v>2.284594999946421E-2</v>
      </c>
      <c r="R671" s="4">
        <f t="shared" si="67"/>
        <v>31798.203000000001</v>
      </c>
    </row>
    <row r="672" spans="1:34" x14ac:dyDescent="0.2">
      <c r="A672" s="19" t="s">
        <v>2174</v>
      </c>
      <c r="B672" s="59"/>
      <c r="C672" s="60">
        <v>46827.371800000001</v>
      </c>
      <c r="D672" s="60"/>
      <c r="E672" s="3">
        <f t="shared" si="64"/>
        <v>7137.0276305518437</v>
      </c>
      <c r="F672" s="3">
        <f t="shared" si="65"/>
        <v>7137</v>
      </c>
      <c r="G672" s="3">
        <f t="shared" si="66"/>
        <v>1.6386850002163555E-2</v>
      </c>
      <c r="K672" s="3">
        <f>G672</f>
        <v>1.6386850002163555E-2</v>
      </c>
      <c r="R672" s="4">
        <f t="shared" si="67"/>
        <v>31808.871800000001</v>
      </c>
      <c r="AD672" s="3" t="s">
        <v>2128</v>
      </c>
      <c r="AH672" s="3" t="s">
        <v>2127</v>
      </c>
    </row>
    <row r="673" spans="1:34" x14ac:dyDescent="0.2">
      <c r="A673" s="19" t="s">
        <v>2173</v>
      </c>
      <c r="B673" s="59"/>
      <c r="C673" s="60">
        <v>46836.271000000001</v>
      </c>
      <c r="D673" s="60"/>
      <c r="E673" s="3">
        <f t="shared" si="64"/>
        <v>7152.0329431629443</v>
      </c>
      <c r="F673" s="3">
        <f t="shared" si="65"/>
        <v>7152</v>
      </c>
      <c r="G673" s="3">
        <f t="shared" si="66"/>
        <v>1.953759999742033E-2</v>
      </c>
      <c r="M673" s="3">
        <f>G673</f>
        <v>1.953759999742033E-2</v>
      </c>
      <c r="R673" s="4">
        <f t="shared" si="67"/>
        <v>31817.771000000001</v>
      </c>
      <c r="AD673" s="3" t="s">
        <v>2135</v>
      </c>
      <c r="AF673" s="3" t="s">
        <v>2133</v>
      </c>
      <c r="AH673" s="3" t="s">
        <v>2037</v>
      </c>
    </row>
    <row r="674" spans="1:34" x14ac:dyDescent="0.2">
      <c r="A674" s="19" t="s">
        <v>2173</v>
      </c>
      <c r="B674" s="59"/>
      <c r="C674" s="60">
        <v>46843.387000000002</v>
      </c>
      <c r="D674" s="60"/>
      <c r="E674" s="3">
        <f t="shared" si="64"/>
        <v>7164.0315278155676</v>
      </c>
      <c r="F674" s="3">
        <f t="shared" si="65"/>
        <v>7164</v>
      </c>
      <c r="G674" s="3">
        <f t="shared" si="66"/>
        <v>1.8698200001381338E-2</v>
      </c>
      <c r="M674" s="3">
        <f>G674</f>
        <v>1.8698200001381338E-2</v>
      </c>
      <c r="R674" s="4">
        <f t="shared" si="67"/>
        <v>31824.887000000002</v>
      </c>
      <c r="AD674" s="3" t="s">
        <v>2108</v>
      </c>
      <c r="AF674" s="3" t="s">
        <v>2133</v>
      </c>
      <c r="AH674" s="3" t="s">
        <v>2037</v>
      </c>
    </row>
    <row r="675" spans="1:34" x14ac:dyDescent="0.2">
      <c r="A675" s="19" t="s">
        <v>2279</v>
      </c>
      <c r="B675" s="59"/>
      <c r="C675" s="60">
        <v>46857.620999999999</v>
      </c>
      <c r="D675" s="60"/>
      <c r="E675" s="3">
        <f t="shared" si="64"/>
        <v>7188.0320694042903</v>
      </c>
      <c r="F675" s="3">
        <f t="shared" si="65"/>
        <v>7188</v>
      </c>
      <c r="G675" s="3">
        <f t="shared" si="66"/>
        <v>1.901940000243485E-2</v>
      </c>
      <c r="J675" s="3">
        <f>+G675</f>
        <v>1.901940000243485E-2</v>
      </c>
      <c r="R675" s="4">
        <f t="shared" si="67"/>
        <v>31839.120999999999</v>
      </c>
    </row>
    <row r="676" spans="1:34" x14ac:dyDescent="0.2">
      <c r="A676" s="19" t="s">
        <v>2175</v>
      </c>
      <c r="B676" s="59"/>
      <c r="C676" s="60">
        <v>46865.332999999999</v>
      </c>
      <c r="D676" s="60"/>
      <c r="E676" s="3">
        <f t="shared" si="64"/>
        <v>7201.0355945365272</v>
      </c>
      <c r="F676" s="3">
        <f t="shared" si="65"/>
        <v>7201</v>
      </c>
      <c r="G676" s="3">
        <f t="shared" si="66"/>
        <v>2.1110050001880154E-2</v>
      </c>
      <c r="K676" s="3">
        <f>G676</f>
        <v>2.1110050001880154E-2</v>
      </c>
      <c r="R676" s="4">
        <f t="shared" si="67"/>
        <v>31846.832999999999</v>
      </c>
      <c r="AD676" s="3" t="s">
        <v>2140</v>
      </c>
      <c r="AF676" s="3" t="s">
        <v>2037</v>
      </c>
      <c r="AH676" s="3" t="s">
        <v>2127</v>
      </c>
    </row>
    <row r="677" spans="1:34" x14ac:dyDescent="0.2">
      <c r="A677" s="19" t="s">
        <v>2176</v>
      </c>
      <c r="B677" s="59"/>
      <c r="C677" s="60">
        <v>46884.305999999997</v>
      </c>
      <c r="D677" s="60"/>
      <c r="E677" s="3">
        <f t="shared" si="64"/>
        <v>7233.02676185161</v>
      </c>
      <c r="F677" s="3">
        <f t="shared" si="65"/>
        <v>7233</v>
      </c>
      <c r="G677" s="3">
        <f t="shared" si="66"/>
        <v>1.5871649993641768E-2</v>
      </c>
      <c r="M677" s="3">
        <f>G677</f>
        <v>1.5871649993641768E-2</v>
      </c>
      <c r="R677" s="4">
        <f t="shared" si="67"/>
        <v>31865.805999999997</v>
      </c>
      <c r="AD677" s="3" t="s">
        <v>2135</v>
      </c>
      <c r="AF677" s="3" t="s">
        <v>2133</v>
      </c>
      <c r="AH677" s="3" t="s">
        <v>2037</v>
      </c>
    </row>
    <row r="678" spans="1:34" x14ac:dyDescent="0.2">
      <c r="A678" s="19" t="s">
        <v>2178</v>
      </c>
      <c r="B678" s="59"/>
      <c r="C678" s="60">
        <v>46910.400000000001</v>
      </c>
      <c r="D678" s="60"/>
      <c r="E678" s="3">
        <f t="shared" si="64"/>
        <v>7277.024944528046</v>
      </c>
      <c r="F678" s="3">
        <f t="shared" si="65"/>
        <v>7277</v>
      </c>
      <c r="G678" s="3">
        <f t="shared" si="66"/>
        <v>1.479385000129696E-2</v>
      </c>
      <c r="M678" s="3">
        <f>G678</f>
        <v>1.479385000129696E-2</v>
      </c>
      <c r="R678" s="4">
        <f t="shared" si="67"/>
        <v>31891.9</v>
      </c>
      <c r="AD678" s="3" t="s">
        <v>2108</v>
      </c>
      <c r="AF678" s="3" t="s">
        <v>2177</v>
      </c>
      <c r="AH678" s="3" t="s">
        <v>2037</v>
      </c>
    </row>
    <row r="679" spans="1:34" x14ac:dyDescent="0.2">
      <c r="A679" s="19" t="s">
        <v>2174</v>
      </c>
      <c r="B679" s="59"/>
      <c r="C679" s="60">
        <v>46939.483</v>
      </c>
      <c r="D679" s="60"/>
      <c r="E679" s="3">
        <f t="shared" si="64"/>
        <v>7326.0630048782605</v>
      </c>
      <c r="F679" s="3">
        <f t="shared" si="65"/>
        <v>7326</v>
      </c>
      <c r="G679" s="3">
        <f t="shared" si="66"/>
        <v>3.7366299999121111E-2</v>
      </c>
      <c r="K679" s="3">
        <f t="shared" ref="K679:K691" si="68">G679</f>
        <v>3.7366299999121111E-2</v>
      </c>
      <c r="R679" s="4">
        <f t="shared" si="67"/>
        <v>31920.983</v>
      </c>
      <c r="AD679" s="3" t="s">
        <v>2140</v>
      </c>
      <c r="AH679" s="3" t="s">
        <v>2127</v>
      </c>
    </row>
    <row r="680" spans="1:34" x14ac:dyDescent="0.2">
      <c r="A680" s="19" t="s">
        <v>2179</v>
      </c>
      <c r="B680" s="59"/>
      <c r="C680" s="60">
        <v>47006.470999999998</v>
      </c>
      <c r="D680" s="60"/>
      <c r="E680" s="3">
        <f t="shared" si="64"/>
        <v>7439.014268047129</v>
      </c>
      <c r="F680" s="3">
        <f t="shared" si="65"/>
        <v>7439</v>
      </c>
      <c r="G680" s="3">
        <f t="shared" si="66"/>
        <v>8.4619499975815415E-3</v>
      </c>
      <c r="K680" s="3">
        <f t="shared" si="68"/>
        <v>8.4619499975815415E-3</v>
      </c>
      <c r="R680" s="4">
        <f t="shared" si="67"/>
        <v>31987.970999999998</v>
      </c>
      <c r="AD680" s="3" t="s">
        <v>2140</v>
      </c>
      <c r="AH680" s="3" t="s">
        <v>2127</v>
      </c>
    </row>
    <row r="681" spans="1:34" x14ac:dyDescent="0.2">
      <c r="A681" s="19" t="s">
        <v>2179</v>
      </c>
      <c r="B681" s="59"/>
      <c r="C681" s="60">
        <v>47006.470999999998</v>
      </c>
      <c r="D681" s="60"/>
      <c r="E681" s="3">
        <f t="shared" si="64"/>
        <v>7439.014268047129</v>
      </c>
      <c r="F681" s="3">
        <f t="shared" si="65"/>
        <v>7439</v>
      </c>
      <c r="G681" s="3">
        <f t="shared" si="66"/>
        <v>8.4619499975815415E-3</v>
      </c>
      <c r="K681" s="3">
        <f t="shared" si="68"/>
        <v>8.4619499975815415E-3</v>
      </c>
      <c r="R681" s="4">
        <f t="shared" si="67"/>
        <v>31987.970999999998</v>
      </c>
      <c r="AD681" s="3" t="s">
        <v>2140</v>
      </c>
      <c r="AH681" s="3" t="s">
        <v>2127</v>
      </c>
    </row>
    <row r="682" spans="1:34" x14ac:dyDescent="0.2">
      <c r="A682" s="19" t="s">
        <v>2179</v>
      </c>
      <c r="B682" s="59"/>
      <c r="C682" s="60">
        <v>47006.485999999997</v>
      </c>
      <c r="D682" s="60"/>
      <c r="E682" s="3">
        <f t="shared" si="64"/>
        <v>7439.0395601732926</v>
      </c>
      <c r="F682" s="3">
        <f t="shared" si="65"/>
        <v>7439</v>
      </c>
      <c r="G682" s="3">
        <f t="shared" si="66"/>
        <v>2.3461949996999465E-2</v>
      </c>
      <c r="K682" s="3">
        <f t="shared" si="68"/>
        <v>2.3461949996999465E-2</v>
      </c>
      <c r="R682" s="4">
        <f t="shared" si="67"/>
        <v>31987.985999999997</v>
      </c>
      <c r="AD682" s="3" t="s">
        <v>2140</v>
      </c>
      <c r="AH682" s="3" t="s">
        <v>2127</v>
      </c>
    </row>
    <row r="683" spans="1:34" x14ac:dyDescent="0.2">
      <c r="A683" s="19" t="s">
        <v>2179</v>
      </c>
      <c r="B683" s="59"/>
      <c r="C683" s="60">
        <v>47028.42</v>
      </c>
      <c r="D683" s="60"/>
      <c r="E683" s="3">
        <f t="shared" si="64"/>
        <v>7476.023393193329</v>
      </c>
      <c r="F683" s="3">
        <f t="shared" si="65"/>
        <v>7476</v>
      </c>
      <c r="G683" s="3">
        <f t="shared" si="66"/>
        <v>1.387379999505356E-2</v>
      </c>
      <c r="K683" s="3">
        <f t="shared" si="68"/>
        <v>1.387379999505356E-2</v>
      </c>
      <c r="R683" s="4">
        <f t="shared" si="67"/>
        <v>32009.919999999998</v>
      </c>
      <c r="AD683" s="3" t="s">
        <v>2140</v>
      </c>
      <c r="AH683" s="3" t="s">
        <v>2127</v>
      </c>
    </row>
    <row r="684" spans="1:34" x14ac:dyDescent="0.2">
      <c r="A684" s="19" t="s">
        <v>2179</v>
      </c>
      <c r="B684" s="59"/>
      <c r="C684" s="60">
        <v>47028.42</v>
      </c>
      <c r="D684" s="60"/>
      <c r="E684" s="3">
        <f t="shared" si="64"/>
        <v>7476.023393193329</v>
      </c>
      <c r="F684" s="3">
        <f t="shared" si="65"/>
        <v>7476</v>
      </c>
      <c r="G684" s="3">
        <f t="shared" si="66"/>
        <v>1.387379999505356E-2</v>
      </c>
      <c r="K684" s="3">
        <f t="shared" si="68"/>
        <v>1.387379999505356E-2</v>
      </c>
      <c r="R684" s="4">
        <f t="shared" si="67"/>
        <v>32009.919999999998</v>
      </c>
      <c r="AD684" s="3" t="s">
        <v>2140</v>
      </c>
      <c r="AH684" s="3" t="s">
        <v>2127</v>
      </c>
    </row>
    <row r="685" spans="1:34" x14ac:dyDescent="0.2">
      <c r="A685" s="19" t="s">
        <v>2179</v>
      </c>
      <c r="B685" s="59"/>
      <c r="C685" s="60">
        <v>47028.42</v>
      </c>
      <c r="D685" s="60"/>
      <c r="E685" s="3">
        <f t="shared" si="64"/>
        <v>7476.023393193329</v>
      </c>
      <c r="F685" s="3">
        <f t="shared" si="65"/>
        <v>7476</v>
      </c>
      <c r="G685" s="3">
        <f t="shared" si="66"/>
        <v>1.387379999505356E-2</v>
      </c>
      <c r="K685" s="3">
        <f t="shared" si="68"/>
        <v>1.387379999505356E-2</v>
      </c>
      <c r="R685" s="4">
        <f t="shared" si="67"/>
        <v>32009.919999999998</v>
      </c>
      <c r="AD685" s="3" t="s">
        <v>2140</v>
      </c>
      <c r="AH685" s="3" t="s">
        <v>2127</v>
      </c>
    </row>
    <row r="686" spans="1:34" x14ac:dyDescent="0.2">
      <c r="A686" s="19" t="s">
        <v>2179</v>
      </c>
      <c r="B686" s="59"/>
      <c r="C686" s="60">
        <v>47028.42</v>
      </c>
      <c r="D686" s="60"/>
      <c r="E686" s="3">
        <f t="shared" si="64"/>
        <v>7476.023393193329</v>
      </c>
      <c r="F686" s="3">
        <f t="shared" si="65"/>
        <v>7476</v>
      </c>
      <c r="G686" s="3">
        <f t="shared" si="66"/>
        <v>1.387379999505356E-2</v>
      </c>
      <c r="K686" s="3">
        <f t="shared" si="68"/>
        <v>1.387379999505356E-2</v>
      </c>
      <c r="R686" s="4">
        <f t="shared" si="67"/>
        <v>32009.919999999998</v>
      </c>
      <c r="AD686" s="3" t="s">
        <v>2140</v>
      </c>
      <c r="AH686" s="3" t="s">
        <v>2127</v>
      </c>
    </row>
    <row r="687" spans="1:34" x14ac:dyDescent="0.2">
      <c r="A687" s="19" t="s">
        <v>2179</v>
      </c>
      <c r="B687" s="59"/>
      <c r="C687" s="60">
        <v>47028.42</v>
      </c>
      <c r="D687" s="60"/>
      <c r="E687" s="3">
        <f t="shared" si="64"/>
        <v>7476.023393193329</v>
      </c>
      <c r="F687" s="3">
        <f t="shared" si="65"/>
        <v>7476</v>
      </c>
      <c r="G687" s="3">
        <f t="shared" si="66"/>
        <v>1.387379999505356E-2</v>
      </c>
      <c r="K687" s="3">
        <f t="shared" si="68"/>
        <v>1.387379999505356E-2</v>
      </c>
      <c r="R687" s="4">
        <f t="shared" si="67"/>
        <v>32009.919999999998</v>
      </c>
      <c r="AD687" s="3" t="s">
        <v>2140</v>
      </c>
      <c r="AH687" s="3" t="s">
        <v>2127</v>
      </c>
    </row>
    <row r="688" spans="1:34" x14ac:dyDescent="0.2">
      <c r="A688" s="19" t="s">
        <v>2179</v>
      </c>
      <c r="B688" s="59"/>
      <c r="C688" s="60">
        <v>47031.377999999997</v>
      </c>
      <c r="D688" s="60"/>
      <c r="E688" s="3">
        <f t="shared" si="64"/>
        <v>7481.0110004730413</v>
      </c>
      <c r="F688" s="3">
        <f t="shared" si="65"/>
        <v>7481</v>
      </c>
      <c r="G688" s="3">
        <f t="shared" si="66"/>
        <v>6.5240499970968813E-3</v>
      </c>
      <c r="K688" s="3">
        <f t="shared" si="68"/>
        <v>6.5240499970968813E-3</v>
      </c>
      <c r="R688" s="4">
        <f t="shared" si="67"/>
        <v>32012.877999999997</v>
      </c>
      <c r="AD688" s="3" t="s">
        <v>2140</v>
      </c>
      <c r="AH688" s="3" t="s">
        <v>2127</v>
      </c>
    </row>
    <row r="689" spans="1:34" x14ac:dyDescent="0.2">
      <c r="A689" s="19" t="s">
        <v>2179</v>
      </c>
      <c r="B689" s="59"/>
      <c r="C689" s="60">
        <v>47031.377999999997</v>
      </c>
      <c r="D689" s="60"/>
      <c r="E689" s="3">
        <f t="shared" si="64"/>
        <v>7481.0110004730413</v>
      </c>
      <c r="F689" s="3">
        <f t="shared" si="65"/>
        <v>7481</v>
      </c>
      <c r="G689" s="3">
        <f t="shared" si="66"/>
        <v>6.5240499970968813E-3</v>
      </c>
      <c r="K689" s="3">
        <f t="shared" si="68"/>
        <v>6.5240499970968813E-3</v>
      </c>
      <c r="R689" s="4">
        <f t="shared" si="67"/>
        <v>32012.877999999997</v>
      </c>
      <c r="AD689" s="3" t="s">
        <v>2140</v>
      </c>
      <c r="AH689" s="3" t="s">
        <v>2127</v>
      </c>
    </row>
    <row r="690" spans="1:34" x14ac:dyDescent="0.2">
      <c r="A690" s="19" t="s">
        <v>2179</v>
      </c>
      <c r="B690" s="59"/>
      <c r="C690" s="60">
        <v>47031.381000000001</v>
      </c>
      <c r="D690" s="60"/>
      <c r="E690" s="3">
        <f t="shared" si="64"/>
        <v>7481.0160588982817</v>
      </c>
      <c r="F690" s="3">
        <f t="shared" si="65"/>
        <v>7481</v>
      </c>
      <c r="G690" s="3">
        <f t="shared" si="66"/>
        <v>9.5240500013460405E-3</v>
      </c>
      <c r="K690" s="3">
        <f t="shared" si="68"/>
        <v>9.5240500013460405E-3</v>
      </c>
      <c r="R690" s="4">
        <f t="shared" si="67"/>
        <v>32012.881000000001</v>
      </c>
      <c r="AD690" s="3" t="s">
        <v>2140</v>
      </c>
      <c r="AH690" s="3" t="s">
        <v>2127</v>
      </c>
    </row>
    <row r="691" spans="1:34" x14ac:dyDescent="0.2">
      <c r="A691" s="19" t="s">
        <v>2179</v>
      </c>
      <c r="B691" s="59"/>
      <c r="C691" s="60">
        <v>47031.389000000003</v>
      </c>
      <c r="D691" s="60"/>
      <c r="E691" s="3">
        <f t="shared" si="64"/>
        <v>7481.0295480322384</v>
      </c>
      <c r="F691" s="3">
        <f t="shared" si="65"/>
        <v>7481</v>
      </c>
      <c r="G691" s="3">
        <f t="shared" si="66"/>
        <v>1.7524050002975855E-2</v>
      </c>
      <c r="K691" s="3">
        <f t="shared" si="68"/>
        <v>1.7524050002975855E-2</v>
      </c>
      <c r="R691" s="4">
        <f t="shared" si="67"/>
        <v>32012.889000000003</v>
      </c>
      <c r="AD691" s="3" t="s">
        <v>2140</v>
      </c>
      <c r="AH691" s="3" t="s">
        <v>2127</v>
      </c>
    </row>
    <row r="692" spans="1:34" x14ac:dyDescent="0.2">
      <c r="A692" s="19" t="s">
        <v>2279</v>
      </c>
      <c r="B692" s="59"/>
      <c r="C692" s="60">
        <v>47064.601000000002</v>
      </c>
      <c r="D692" s="60"/>
      <c r="E692" s="3">
        <f t="shared" si="64"/>
        <v>7537.0296876447746</v>
      </c>
      <c r="F692" s="3">
        <f t="shared" si="65"/>
        <v>7537</v>
      </c>
      <c r="G692" s="3">
        <f t="shared" si="66"/>
        <v>1.7606850000447594E-2</v>
      </c>
      <c r="J692" s="3">
        <f>+G692</f>
        <v>1.7606850000447594E-2</v>
      </c>
      <c r="R692" s="4">
        <f t="shared" si="67"/>
        <v>32046.101000000002</v>
      </c>
    </row>
    <row r="693" spans="1:34" x14ac:dyDescent="0.2">
      <c r="A693" s="19" t="s">
        <v>2180</v>
      </c>
      <c r="B693" s="59"/>
      <c r="C693" s="60">
        <v>47206.332000000002</v>
      </c>
      <c r="D693" s="60"/>
      <c r="E693" s="3">
        <f t="shared" si="64"/>
        <v>7776.0082432097624</v>
      </c>
      <c r="F693" s="3">
        <f t="shared" si="65"/>
        <v>7776</v>
      </c>
      <c r="G693" s="3">
        <f t="shared" si="66"/>
        <v>4.8888000019360334E-3</v>
      </c>
      <c r="K693" s="3">
        <f>G693</f>
        <v>4.8888000019360334E-3</v>
      </c>
      <c r="R693" s="4">
        <f t="shared" si="67"/>
        <v>32187.832000000002</v>
      </c>
      <c r="AD693" s="3" t="s">
        <v>2140</v>
      </c>
      <c r="AH693" s="3" t="s">
        <v>2127</v>
      </c>
    </row>
    <row r="694" spans="1:34" x14ac:dyDescent="0.2">
      <c r="A694" s="19" t="s">
        <v>2279</v>
      </c>
      <c r="B694" s="59"/>
      <c r="C694" s="60">
        <v>47211.68</v>
      </c>
      <c r="D694" s="60"/>
      <c r="E694" s="3">
        <f t="shared" si="64"/>
        <v>7785.025729258412</v>
      </c>
      <c r="F694" s="3">
        <f t="shared" si="65"/>
        <v>7785</v>
      </c>
      <c r="G694" s="3">
        <f t="shared" si="66"/>
        <v>1.5259250001690816E-2</v>
      </c>
      <c r="J694" s="3">
        <f>+G694</f>
        <v>1.5259250001690816E-2</v>
      </c>
      <c r="R694" s="4">
        <f t="shared" si="67"/>
        <v>32193.18</v>
      </c>
    </row>
    <row r="695" spans="1:34" x14ac:dyDescent="0.2">
      <c r="A695" s="19" t="s">
        <v>2179</v>
      </c>
      <c r="B695" s="59"/>
      <c r="C695" s="60">
        <v>47232.425999999999</v>
      </c>
      <c r="D695" s="60"/>
      <c r="E695" s="3">
        <f t="shared" si="64"/>
        <v>7820.0064258861858</v>
      </c>
      <c r="F695" s="3">
        <f t="shared" si="65"/>
        <v>7820</v>
      </c>
      <c r="G695" s="3">
        <f t="shared" si="66"/>
        <v>3.8109999950393103E-3</v>
      </c>
      <c r="K695" s="3">
        <f>G695</f>
        <v>3.8109999950393103E-3</v>
      </c>
      <c r="R695" s="4">
        <f t="shared" si="67"/>
        <v>32213.925999999999</v>
      </c>
      <c r="AD695" s="3" t="s">
        <v>2140</v>
      </c>
      <c r="AH695" s="3" t="s">
        <v>2127</v>
      </c>
    </row>
    <row r="696" spans="1:34" x14ac:dyDescent="0.2">
      <c r="A696" s="19" t="s">
        <v>2179</v>
      </c>
      <c r="B696" s="59"/>
      <c r="C696" s="60">
        <v>47232.438000000002</v>
      </c>
      <c r="D696" s="60"/>
      <c r="E696" s="3">
        <f t="shared" si="64"/>
        <v>7820.0266595871226</v>
      </c>
      <c r="F696" s="3">
        <f t="shared" si="65"/>
        <v>7820</v>
      </c>
      <c r="G696" s="3">
        <f t="shared" si="66"/>
        <v>1.5810999997484032E-2</v>
      </c>
      <c r="K696" s="3">
        <f>G696</f>
        <v>1.5810999997484032E-2</v>
      </c>
      <c r="R696" s="4">
        <f t="shared" si="67"/>
        <v>32213.938000000002</v>
      </c>
      <c r="AD696" s="3" t="s">
        <v>2140</v>
      </c>
      <c r="AH696" s="3" t="s">
        <v>2127</v>
      </c>
    </row>
    <row r="697" spans="1:34" x14ac:dyDescent="0.2">
      <c r="A697" s="19" t="s">
        <v>2181</v>
      </c>
      <c r="B697" s="59"/>
      <c r="C697" s="60">
        <v>47375.362000000001</v>
      </c>
      <c r="D697" s="60"/>
      <c r="E697" s="3">
        <f t="shared" si="64"/>
        <v>8061.0167822530893</v>
      </c>
      <c r="F697" s="3">
        <f t="shared" si="65"/>
        <v>8061</v>
      </c>
      <c r="G697" s="3">
        <f t="shared" si="66"/>
        <v>9.9530500010587275E-3</v>
      </c>
      <c r="M697" s="3">
        <f>G697</f>
        <v>9.9530500010587275E-3</v>
      </c>
      <c r="R697" s="4">
        <f t="shared" si="67"/>
        <v>32356.862000000001</v>
      </c>
      <c r="AD697" s="3" t="s">
        <v>2108</v>
      </c>
      <c r="AF697" s="3" t="s">
        <v>2133</v>
      </c>
      <c r="AH697" s="3" t="s">
        <v>2037</v>
      </c>
    </row>
    <row r="698" spans="1:34" x14ac:dyDescent="0.2">
      <c r="A698" s="19" t="s">
        <v>2179</v>
      </c>
      <c r="B698" s="59"/>
      <c r="C698" s="60">
        <v>47385.449000000001</v>
      </c>
      <c r="D698" s="60"/>
      <c r="E698" s="3">
        <f t="shared" si="64"/>
        <v>8078.024894028099</v>
      </c>
      <c r="F698" s="3">
        <f t="shared" si="65"/>
        <v>8078</v>
      </c>
      <c r="G698" s="3">
        <f t="shared" si="66"/>
        <v>1.4763899998797569E-2</v>
      </c>
      <c r="K698" s="3">
        <f t="shared" ref="K698:K709" si="69">G698</f>
        <v>1.4763899998797569E-2</v>
      </c>
      <c r="R698" s="4">
        <f t="shared" si="67"/>
        <v>32366.949000000001</v>
      </c>
      <c r="AD698" s="3" t="s">
        <v>2140</v>
      </c>
      <c r="AH698" s="3" t="s">
        <v>2127</v>
      </c>
    </row>
    <row r="699" spans="1:34" x14ac:dyDescent="0.2">
      <c r="A699" s="19" t="s">
        <v>2179</v>
      </c>
      <c r="B699" s="59"/>
      <c r="C699" s="60">
        <v>47385.453999999998</v>
      </c>
      <c r="D699" s="60"/>
      <c r="E699" s="3">
        <f t="shared" si="64"/>
        <v>8078.0333247368162</v>
      </c>
      <c r="F699" s="3">
        <f t="shared" si="65"/>
        <v>8078</v>
      </c>
      <c r="G699" s="3">
        <f t="shared" si="66"/>
        <v>1.9763899996178225E-2</v>
      </c>
      <c r="K699" s="3">
        <f t="shared" si="69"/>
        <v>1.9763899996178225E-2</v>
      </c>
      <c r="R699" s="4">
        <f t="shared" si="67"/>
        <v>32366.953999999998</v>
      </c>
      <c r="AD699" s="3" t="s">
        <v>2140</v>
      </c>
      <c r="AH699" s="3" t="s">
        <v>2127</v>
      </c>
    </row>
    <row r="700" spans="1:34" x14ac:dyDescent="0.2">
      <c r="A700" s="19" t="s">
        <v>2179</v>
      </c>
      <c r="B700" s="59"/>
      <c r="C700" s="60">
        <v>47385.457999999999</v>
      </c>
      <c r="D700" s="60"/>
      <c r="E700" s="3">
        <f t="shared" si="64"/>
        <v>8078.0400693037955</v>
      </c>
      <c r="F700" s="3">
        <f t="shared" si="65"/>
        <v>8078</v>
      </c>
      <c r="G700" s="3">
        <f t="shared" si="66"/>
        <v>2.3763899996993132E-2</v>
      </c>
      <c r="K700" s="3">
        <f t="shared" si="69"/>
        <v>2.3763899996993132E-2</v>
      </c>
      <c r="R700" s="4">
        <f t="shared" si="67"/>
        <v>32366.957999999999</v>
      </c>
      <c r="AD700" s="3" t="s">
        <v>2140</v>
      </c>
      <c r="AH700" s="3" t="s">
        <v>2127</v>
      </c>
    </row>
    <row r="701" spans="1:34" x14ac:dyDescent="0.2">
      <c r="A701" s="19" t="s">
        <v>2179</v>
      </c>
      <c r="B701" s="59"/>
      <c r="C701" s="60">
        <v>47385.459000000003</v>
      </c>
      <c r="D701" s="60"/>
      <c r="E701" s="3">
        <f t="shared" si="64"/>
        <v>8078.0417554455462</v>
      </c>
      <c r="F701" s="3">
        <f t="shared" si="65"/>
        <v>8078</v>
      </c>
      <c r="G701" s="3">
        <f t="shared" si="66"/>
        <v>2.4763900000834838E-2</v>
      </c>
      <c r="K701" s="3">
        <f t="shared" si="69"/>
        <v>2.4763900000834838E-2</v>
      </c>
      <c r="R701" s="4">
        <f t="shared" si="67"/>
        <v>32366.959000000003</v>
      </c>
      <c r="AD701" s="3" t="s">
        <v>2140</v>
      </c>
      <c r="AH701" s="3" t="s">
        <v>2127</v>
      </c>
    </row>
    <row r="702" spans="1:34" x14ac:dyDescent="0.2">
      <c r="A702" s="19" t="s">
        <v>2179</v>
      </c>
      <c r="B702" s="59"/>
      <c r="C702" s="60">
        <v>47385.461000000003</v>
      </c>
      <c r="D702" s="60"/>
      <c r="E702" s="3">
        <f t="shared" si="64"/>
        <v>8078.0451277290358</v>
      </c>
      <c r="F702" s="3">
        <f t="shared" si="65"/>
        <v>8078</v>
      </c>
      <c r="G702" s="3">
        <f t="shared" si="66"/>
        <v>2.6763900001242291E-2</v>
      </c>
      <c r="K702" s="3">
        <f t="shared" si="69"/>
        <v>2.6763900001242291E-2</v>
      </c>
      <c r="R702" s="4">
        <f t="shared" si="67"/>
        <v>32366.961000000003</v>
      </c>
      <c r="AD702" s="3" t="s">
        <v>2140</v>
      </c>
      <c r="AH702" s="3" t="s">
        <v>2127</v>
      </c>
    </row>
    <row r="703" spans="1:34" x14ac:dyDescent="0.2">
      <c r="A703" s="19" t="s">
        <v>2179</v>
      </c>
      <c r="B703" s="59"/>
      <c r="C703" s="60">
        <v>47388.409</v>
      </c>
      <c r="D703" s="60"/>
      <c r="E703" s="3">
        <f t="shared" si="64"/>
        <v>8083.015873591301</v>
      </c>
      <c r="F703" s="3">
        <f t="shared" si="65"/>
        <v>8083</v>
      </c>
      <c r="G703" s="3">
        <f t="shared" si="66"/>
        <v>9.4141500012483448E-3</v>
      </c>
      <c r="K703" s="3">
        <f t="shared" si="69"/>
        <v>9.4141500012483448E-3</v>
      </c>
      <c r="R703" s="4">
        <f t="shared" si="67"/>
        <v>32369.909</v>
      </c>
      <c r="AD703" s="3" t="s">
        <v>2140</v>
      </c>
      <c r="AH703" s="3" t="s">
        <v>2127</v>
      </c>
    </row>
    <row r="704" spans="1:34" x14ac:dyDescent="0.2">
      <c r="A704" s="19" t="s">
        <v>2179</v>
      </c>
      <c r="B704" s="59"/>
      <c r="C704" s="60">
        <v>47388.425000000003</v>
      </c>
      <c r="D704" s="60"/>
      <c r="E704" s="3">
        <f t="shared" si="64"/>
        <v>8083.0428518592162</v>
      </c>
      <c r="F704" s="3">
        <f t="shared" si="65"/>
        <v>8083</v>
      </c>
      <c r="G704" s="3">
        <f t="shared" si="66"/>
        <v>2.5414150004507974E-2</v>
      </c>
      <c r="K704" s="3">
        <f t="shared" si="69"/>
        <v>2.5414150004507974E-2</v>
      </c>
      <c r="R704" s="4">
        <f t="shared" si="67"/>
        <v>32369.925000000003</v>
      </c>
      <c r="AD704" s="3" t="s">
        <v>2140</v>
      </c>
      <c r="AH704" s="3" t="s">
        <v>2127</v>
      </c>
    </row>
    <row r="705" spans="1:34" x14ac:dyDescent="0.2">
      <c r="A705" s="19" t="s">
        <v>2179</v>
      </c>
      <c r="B705" s="59"/>
      <c r="C705" s="60">
        <v>47391.391000000003</v>
      </c>
      <c r="D705" s="60"/>
      <c r="E705" s="3">
        <f t="shared" si="64"/>
        <v>8088.0439482728862</v>
      </c>
      <c r="F705" s="3">
        <f t="shared" si="65"/>
        <v>8088</v>
      </c>
      <c r="G705" s="3">
        <f t="shared" si="66"/>
        <v>2.6064400000905152E-2</v>
      </c>
      <c r="K705" s="3">
        <f t="shared" si="69"/>
        <v>2.6064400000905152E-2</v>
      </c>
      <c r="R705" s="4">
        <f t="shared" si="67"/>
        <v>32372.891000000003</v>
      </c>
      <c r="AD705" s="3" t="s">
        <v>2140</v>
      </c>
      <c r="AH705" s="3" t="s">
        <v>2127</v>
      </c>
    </row>
    <row r="706" spans="1:34" x14ac:dyDescent="0.2">
      <c r="A706" s="19" t="s">
        <v>2179</v>
      </c>
      <c r="B706" s="59"/>
      <c r="C706" s="60">
        <v>47391.392999999996</v>
      </c>
      <c r="D706" s="60"/>
      <c r="E706" s="3">
        <f t="shared" si="64"/>
        <v>8088.047320556363</v>
      </c>
      <c r="F706" s="3">
        <f t="shared" si="65"/>
        <v>8088</v>
      </c>
      <c r="G706" s="3">
        <f t="shared" si="66"/>
        <v>2.8064399994036648E-2</v>
      </c>
      <c r="K706" s="3">
        <f t="shared" si="69"/>
        <v>2.8064399994036648E-2</v>
      </c>
      <c r="R706" s="4">
        <f t="shared" si="67"/>
        <v>32372.892999999996</v>
      </c>
      <c r="AD706" s="3" t="s">
        <v>2140</v>
      </c>
      <c r="AH706" s="3" t="s">
        <v>2127</v>
      </c>
    </row>
    <row r="707" spans="1:34" x14ac:dyDescent="0.2">
      <c r="A707" s="19" t="s">
        <v>2179</v>
      </c>
      <c r="B707" s="59"/>
      <c r="C707" s="60">
        <v>47413.334000000003</v>
      </c>
      <c r="D707" s="60"/>
      <c r="E707" s="3">
        <f t="shared" si="64"/>
        <v>8125.0429565686172</v>
      </c>
      <c r="F707" s="3">
        <f t="shared" si="65"/>
        <v>8125</v>
      </c>
      <c r="G707" s="3">
        <f t="shared" si="66"/>
        <v>2.5476250004430767E-2</v>
      </c>
      <c r="K707" s="3">
        <f t="shared" si="69"/>
        <v>2.5476250004430767E-2</v>
      </c>
      <c r="R707" s="4">
        <f t="shared" si="67"/>
        <v>32394.834000000003</v>
      </c>
      <c r="AD707" s="3" t="s">
        <v>2140</v>
      </c>
      <c r="AH707" s="3" t="s">
        <v>2127</v>
      </c>
    </row>
    <row r="708" spans="1:34" x14ac:dyDescent="0.2">
      <c r="A708" s="19" t="s">
        <v>2179</v>
      </c>
      <c r="B708" s="59"/>
      <c r="C708" s="60">
        <v>47474.404000000002</v>
      </c>
      <c r="D708" s="60"/>
      <c r="E708" s="3">
        <f t="shared" si="64"/>
        <v>8228.0156328945723</v>
      </c>
      <c r="F708" s="3">
        <f t="shared" si="65"/>
        <v>8228</v>
      </c>
      <c r="G708" s="3">
        <f t="shared" si="66"/>
        <v>9.2713999983971007E-3</v>
      </c>
      <c r="K708" s="3">
        <f t="shared" si="69"/>
        <v>9.2713999983971007E-3</v>
      </c>
      <c r="R708" s="4">
        <f t="shared" si="67"/>
        <v>32455.904000000002</v>
      </c>
      <c r="AD708" s="3" t="s">
        <v>2140</v>
      </c>
      <c r="AH708" s="3" t="s">
        <v>2127</v>
      </c>
    </row>
    <row r="709" spans="1:34" x14ac:dyDescent="0.2">
      <c r="A709" s="19" t="s">
        <v>2179</v>
      </c>
      <c r="B709" s="59"/>
      <c r="C709" s="60">
        <v>47474.406000000003</v>
      </c>
      <c r="D709" s="60"/>
      <c r="E709" s="3">
        <f t="shared" si="64"/>
        <v>8228.019005178061</v>
      </c>
      <c r="F709" s="3">
        <f t="shared" si="65"/>
        <v>8228</v>
      </c>
      <c r="G709" s="3">
        <f t="shared" si="66"/>
        <v>1.1271399998804554E-2</v>
      </c>
      <c r="K709" s="3">
        <f t="shared" si="69"/>
        <v>1.1271399998804554E-2</v>
      </c>
      <c r="R709" s="4">
        <f t="shared" si="67"/>
        <v>32455.906000000003</v>
      </c>
      <c r="AD709" s="3" t="s">
        <v>2140</v>
      </c>
      <c r="AH709" s="3" t="s">
        <v>2127</v>
      </c>
    </row>
    <row r="710" spans="1:34" x14ac:dyDescent="0.2">
      <c r="A710" s="19" t="s">
        <v>2279</v>
      </c>
      <c r="B710" s="59"/>
      <c r="C710" s="60">
        <v>47526.614000000001</v>
      </c>
      <c r="D710" s="60"/>
      <c r="E710" s="3">
        <f t="shared" si="64"/>
        <v>8316.049093365802</v>
      </c>
      <c r="F710" s="3">
        <f t="shared" si="65"/>
        <v>8316</v>
      </c>
      <c r="G710" s="3">
        <f t="shared" si="66"/>
        <v>2.911580000363756E-2</v>
      </c>
      <c r="J710" s="3">
        <f>+G710</f>
        <v>2.911580000363756E-2</v>
      </c>
      <c r="R710" s="4">
        <f t="shared" si="67"/>
        <v>32508.114000000001</v>
      </c>
    </row>
    <row r="711" spans="1:34" x14ac:dyDescent="0.2">
      <c r="A711" s="19" t="s">
        <v>2182</v>
      </c>
      <c r="B711" s="59"/>
      <c r="C711" s="60">
        <v>47540.243000000002</v>
      </c>
      <c r="D711" s="60"/>
      <c r="E711" s="3">
        <f t="shared" si="64"/>
        <v>8339.0295191992136</v>
      </c>
      <c r="F711" s="3">
        <f t="shared" si="65"/>
        <v>8339</v>
      </c>
      <c r="G711" s="3">
        <f t="shared" si="66"/>
        <v>1.7506950003735255E-2</v>
      </c>
      <c r="K711" s="3">
        <f>G711</f>
        <v>1.7506950003735255E-2</v>
      </c>
      <c r="R711" s="4">
        <f t="shared" si="67"/>
        <v>32521.743000000002</v>
      </c>
      <c r="AD711" s="3" t="s">
        <v>2149</v>
      </c>
      <c r="AH711" s="3" t="s">
        <v>2127</v>
      </c>
    </row>
    <row r="712" spans="1:34" x14ac:dyDescent="0.2">
      <c r="A712" s="18" t="s">
        <v>2304</v>
      </c>
      <c r="B712" s="61" t="s">
        <v>2245</v>
      </c>
      <c r="C712" s="62">
        <v>47547.362399999998</v>
      </c>
      <c r="D712" s="36">
        <v>2.0000000000000001E-4</v>
      </c>
      <c r="E712" s="3">
        <f t="shared" si="64"/>
        <v>8351.0338367337572</v>
      </c>
      <c r="F712" s="3">
        <f t="shared" si="65"/>
        <v>8351</v>
      </c>
      <c r="G712" s="3">
        <f t="shared" si="66"/>
        <v>2.0067549994564615E-2</v>
      </c>
      <c r="K712" s="3">
        <f>G712</f>
        <v>2.0067549994564615E-2</v>
      </c>
      <c r="R712" s="4">
        <f t="shared" si="67"/>
        <v>32528.862399999998</v>
      </c>
    </row>
    <row r="713" spans="1:34" x14ac:dyDescent="0.2">
      <c r="A713" s="19" t="s">
        <v>2183</v>
      </c>
      <c r="B713" s="59"/>
      <c r="C713" s="60">
        <v>47617.347999999998</v>
      </c>
      <c r="D713" s="60"/>
      <c r="E713" s="3">
        <f t="shared" si="64"/>
        <v>8469.0394783954198</v>
      </c>
      <c r="F713" s="3">
        <f t="shared" si="65"/>
        <v>8469</v>
      </c>
      <c r="G713" s="3">
        <f t="shared" si="66"/>
        <v>2.3413449998770375E-2</v>
      </c>
      <c r="M713" s="3">
        <f>G713</f>
        <v>2.3413449998770375E-2</v>
      </c>
      <c r="R713" s="4">
        <f t="shared" si="67"/>
        <v>32598.847999999998</v>
      </c>
      <c r="AD713" s="3" t="s">
        <v>2105</v>
      </c>
      <c r="AF713" s="3" t="s">
        <v>2133</v>
      </c>
      <c r="AH713" s="3" t="s">
        <v>2037</v>
      </c>
    </row>
    <row r="714" spans="1:34" x14ac:dyDescent="0.2">
      <c r="A714" s="19" t="s">
        <v>2184</v>
      </c>
      <c r="B714" s="59"/>
      <c r="C714" s="60">
        <v>47649.379000000001</v>
      </c>
      <c r="D714" s="60"/>
      <c r="E714" s="3">
        <f t="shared" si="64"/>
        <v>8523.0482846079121</v>
      </c>
      <c r="F714" s="3">
        <f t="shared" si="65"/>
        <v>8523</v>
      </c>
      <c r="G714" s="3">
        <f t="shared" si="66"/>
        <v>2.8636150003876537E-2</v>
      </c>
      <c r="K714" s="3">
        <f t="shared" ref="K714:K725" si="70">G714</f>
        <v>2.8636150003876537E-2</v>
      </c>
      <c r="R714" s="4">
        <f t="shared" si="67"/>
        <v>32630.879000000001</v>
      </c>
      <c r="AD714" s="3" t="s">
        <v>2140</v>
      </c>
      <c r="AH714" s="3" t="s">
        <v>2127</v>
      </c>
    </row>
    <row r="715" spans="1:34" x14ac:dyDescent="0.2">
      <c r="A715" s="19" t="s">
        <v>2179</v>
      </c>
      <c r="B715" s="59"/>
      <c r="C715" s="60">
        <v>47713.411999999997</v>
      </c>
      <c r="D715" s="60"/>
      <c r="E715" s="3">
        <f t="shared" si="64"/>
        <v>8631.0169989222959</v>
      </c>
      <c r="F715" s="3">
        <f t="shared" si="65"/>
        <v>8631</v>
      </c>
      <c r="G715" s="3">
        <f t="shared" si="66"/>
        <v>1.0081549997266848E-2</v>
      </c>
      <c r="K715" s="3">
        <f t="shared" si="70"/>
        <v>1.0081549997266848E-2</v>
      </c>
      <c r="R715" s="4">
        <f t="shared" si="67"/>
        <v>32694.911999999997</v>
      </c>
      <c r="AD715" s="3" t="s">
        <v>2140</v>
      </c>
      <c r="AH715" s="3" t="s">
        <v>2127</v>
      </c>
    </row>
    <row r="716" spans="1:34" x14ac:dyDescent="0.2">
      <c r="A716" s="19" t="s">
        <v>2179</v>
      </c>
      <c r="B716" s="59"/>
      <c r="C716" s="60">
        <v>47713.415000000001</v>
      </c>
      <c r="D716" s="60"/>
      <c r="E716" s="3">
        <f t="shared" si="64"/>
        <v>8631.0220573475362</v>
      </c>
      <c r="F716" s="3">
        <f t="shared" si="65"/>
        <v>8631</v>
      </c>
      <c r="G716" s="3">
        <f t="shared" si="66"/>
        <v>1.3081550001516007E-2</v>
      </c>
      <c r="K716" s="3">
        <f t="shared" si="70"/>
        <v>1.3081550001516007E-2</v>
      </c>
      <c r="R716" s="4">
        <f t="shared" si="67"/>
        <v>32694.915000000001</v>
      </c>
      <c r="AD716" s="3" t="s">
        <v>2140</v>
      </c>
      <c r="AH716" s="3" t="s">
        <v>2127</v>
      </c>
    </row>
    <row r="717" spans="1:34" x14ac:dyDescent="0.2">
      <c r="A717" s="19" t="s">
        <v>2179</v>
      </c>
      <c r="B717" s="59"/>
      <c r="C717" s="60">
        <v>47713.423000000003</v>
      </c>
      <c r="D717" s="60"/>
      <c r="E717" s="3">
        <f t="shared" si="64"/>
        <v>8631.0355464814929</v>
      </c>
      <c r="F717" s="3">
        <f t="shared" si="65"/>
        <v>8631</v>
      </c>
      <c r="G717" s="3">
        <f t="shared" si="66"/>
        <v>2.1081550003145821E-2</v>
      </c>
      <c r="K717" s="3">
        <f t="shared" si="70"/>
        <v>2.1081550003145821E-2</v>
      </c>
      <c r="R717" s="4">
        <f t="shared" si="67"/>
        <v>32694.923000000003</v>
      </c>
      <c r="AD717" s="3" t="s">
        <v>2140</v>
      </c>
      <c r="AH717" s="3" t="s">
        <v>2127</v>
      </c>
    </row>
    <row r="718" spans="1:34" x14ac:dyDescent="0.2">
      <c r="A718" s="19" t="s">
        <v>2179</v>
      </c>
      <c r="B718" s="59"/>
      <c r="C718" s="60">
        <v>47713.425999999999</v>
      </c>
      <c r="D718" s="60"/>
      <c r="E718" s="3">
        <f t="shared" si="64"/>
        <v>8631.0406049067224</v>
      </c>
      <c r="F718" s="3">
        <f t="shared" si="65"/>
        <v>8631</v>
      </c>
      <c r="G718" s="3">
        <f t="shared" si="66"/>
        <v>2.4081550000119023E-2</v>
      </c>
      <c r="K718" s="3">
        <f t="shared" si="70"/>
        <v>2.4081550000119023E-2</v>
      </c>
      <c r="R718" s="4">
        <f t="shared" si="67"/>
        <v>32694.925999999999</v>
      </c>
      <c r="AD718" s="3" t="s">
        <v>2140</v>
      </c>
      <c r="AH718" s="3" t="s">
        <v>2127</v>
      </c>
    </row>
    <row r="719" spans="1:34" x14ac:dyDescent="0.2">
      <c r="A719" s="19" t="s">
        <v>2179</v>
      </c>
      <c r="B719" s="59"/>
      <c r="C719" s="60">
        <v>47713.428</v>
      </c>
      <c r="D719" s="60"/>
      <c r="E719" s="3">
        <f t="shared" si="64"/>
        <v>8631.0439771902111</v>
      </c>
      <c r="F719" s="3">
        <f t="shared" si="65"/>
        <v>8631</v>
      </c>
      <c r="G719" s="3">
        <f t="shared" si="66"/>
        <v>2.6081550000526477E-2</v>
      </c>
      <c r="K719" s="3">
        <f t="shared" si="70"/>
        <v>2.6081550000526477E-2</v>
      </c>
      <c r="R719" s="4">
        <f t="shared" si="67"/>
        <v>32694.928</v>
      </c>
      <c r="AD719" s="3" t="s">
        <v>2140</v>
      </c>
      <c r="AH719" s="3" t="s">
        <v>2127</v>
      </c>
    </row>
    <row r="720" spans="1:34" x14ac:dyDescent="0.2">
      <c r="A720" s="19" t="s">
        <v>2179</v>
      </c>
      <c r="B720" s="59"/>
      <c r="C720" s="60">
        <v>47713.430999999997</v>
      </c>
      <c r="D720" s="60"/>
      <c r="E720" s="3">
        <f t="shared" si="64"/>
        <v>8631.0490356154387</v>
      </c>
      <c r="F720" s="3">
        <f t="shared" si="65"/>
        <v>8631</v>
      </c>
      <c r="G720" s="3">
        <f t="shared" si="66"/>
        <v>2.9081549997499678E-2</v>
      </c>
      <c r="K720" s="3">
        <f t="shared" si="70"/>
        <v>2.9081549997499678E-2</v>
      </c>
      <c r="R720" s="4">
        <f t="shared" si="67"/>
        <v>32694.930999999997</v>
      </c>
      <c r="AD720" s="3" t="s">
        <v>2140</v>
      </c>
      <c r="AH720" s="3" t="s">
        <v>2127</v>
      </c>
    </row>
    <row r="721" spans="1:34" x14ac:dyDescent="0.2">
      <c r="A721" s="19" t="s">
        <v>2179</v>
      </c>
      <c r="B721" s="59"/>
      <c r="C721" s="60">
        <v>47713.430999999997</v>
      </c>
      <c r="D721" s="60"/>
      <c r="E721" s="3">
        <f t="shared" si="64"/>
        <v>8631.0490356154387</v>
      </c>
      <c r="F721" s="3">
        <f t="shared" si="65"/>
        <v>8631</v>
      </c>
      <c r="G721" s="3">
        <f t="shared" si="66"/>
        <v>2.9081549997499678E-2</v>
      </c>
      <c r="K721" s="3">
        <f t="shared" si="70"/>
        <v>2.9081549997499678E-2</v>
      </c>
      <c r="R721" s="4">
        <f t="shared" si="67"/>
        <v>32694.930999999997</v>
      </c>
      <c r="AD721" s="3" t="s">
        <v>2140</v>
      </c>
      <c r="AH721" s="3" t="s">
        <v>2127</v>
      </c>
    </row>
    <row r="722" spans="1:34" x14ac:dyDescent="0.2">
      <c r="A722" s="19" t="s">
        <v>2179</v>
      </c>
      <c r="B722" s="59"/>
      <c r="C722" s="60">
        <v>47745.432999999997</v>
      </c>
      <c r="D722" s="60"/>
      <c r="E722" s="3">
        <f t="shared" si="64"/>
        <v>8685.0089437173428</v>
      </c>
      <c r="F722" s="3">
        <f t="shared" si="65"/>
        <v>8685</v>
      </c>
      <c r="G722" s="3">
        <f t="shared" si="66"/>
        <v>5.3042500003357418E-3</v>
      </c>
      <c r="K722" s="3">
        <f t="shared" si="70"/>
        <v>5.3042500003357418E-3</v>
      </c>
      <c r="R722" s="4">
        <f t="shared" si="67"/>
        <v>32726.932999999997</v>
      </c>
      <c r="AD722" s="3" t="s">
        <v>2140</v>
      </c>
      <c r="AH722" s="3" t="s">
        <v>2127</v>
      </c>
    </row>
    <row r="723" spans="1:34" x14ac:dyDescent="0.2">
      <c r="A723" s="19" t="s">
        <v>2179</v>
      </c>
      <c r="B723" s="59"/>
      <c r="C723" s="60">
        <v>47745.444000000003</v>
      </c>
      <c r="D723" s="60"/>
      <c r="E723" s="3">
        <f t="shared" si="64"/>
        <v>8685.0274912765399</v>
      </c>
      <c r="F723" s="3">
        <f t="shared" si="65"/>
        <v>8685</v>
      </c>
      <c r="G723" s="3">
        <f t="shared" si="66"/>
        <v>1.6304250006214716E-2</v>
      </c>
      <c r="K723" s="3">
        <f t="shared" si="70"/>
        <v>1.6304250006214716E-2</v>
      </c>
      <c r="R723" s="4">
        <f t="shared" si="67"/>
        <v>32726.944000000003</v>
      </c>
      <c r="AD723" s="3" t="s">
        <v>2140</v>
      </c>
      <c r="AH723" s="3" t="s">
        <v>2127</v>
      </c>
    </row>
    <row r="724" spans="1:34" x14ac:dyDescent="0.2">
      <c r="A724" s="19" t="s">
        <v>2179</v>
      </c>
      <c r="B724" s="59"/>
      <c r="C724" s="60">
        <v>47745.451999999997</v>
      </c>
      <c r="D724" s="60"/>
      <c r="E724" s="3">
        <f t="shared" si="64"/>
        <v>8685.0409804104856</v>
      </c>
      <c r="F724" s="3">
        <f t="shared" si="65"/>
        <v>8685</v>
      </c>
      <c r="G724" s="3">
        <f t="shared" si="66"/>
        <v>2.4304250000568572E-2</v>
      </c>
      <c r="K724" s="3">
        <f t="shared" si="70"/>
        <v>2.4304250000568572E-2</v>
      </c>
      <c r="R724" s="4">
        <f t="shared" si="67"/>
        <v>32726.951999999997</v>
      </c>
      <c r="AD724" s="3" t="s">
        <v>2140</v>
      </c>
      <c r="AH724" s="3" t="s">
        <v>2127</v>
      </c>
    </row>
    <row r="725" spans="1:34" x14ac:dyDescent="0.2">
      <c r="A725" s="19" t="s">
        <v>2179</v>
      </c>
      <c r="B725" s="59"/>
      <c r="C725" s="60">
        <v>47770.353000000003</v>
      </c>
      <c r="D725" s="60"/>
      <c r="E725" s="3">
        <f t="shared" ref="E725:E788" si="71">(C725-C$7)/C$8</f>
        <v>8727.0275959859409</v>
      </c>
      <c r="F725" s="3">
        <f t="shared" ref="F725:F788" si="72">ROUND(2*E725,0)/2</f>
        <v>8727</v>
      </c>
      <c r="G725" s="3">
        <f t="shared" ref="G725:G788" si="73">C725-(C$7+C$8*F725)</f>
        <v>1.6366349998861551E-2</v>
      </c>
      <c r="K725" s="3">
        <f t="shared" si="70"/>
        <v>1.6366349998861551E-2</v>
      </c>
      <c r="R725" s="4">
        <f t="shared" ref="R725:R788" si="74">C725-15018.5</f>
        <v>32751.853000000003</v>
      </c>
      <c r="AD725" s="3" t="s">
        <v>2140</v>
      </c>
      <c r="AH725" s="3" t="s">
        <v>2127</v>
      </c>
    </row>
    <row r="726" spans="1:34" x14ac:dyDescent="0.2">
      <c r="A726" s="19" t="s">
        <v>2186</v>
      </c>
      <c r="B726" s="59"/>
      <c r="C726" s="60">
        <v>47815.413999999997</v>
      </c>
      <c r="D726" s="60"/>
      <c r="E726" s="3">
        <f t="shared" si="71"/>
        <v>8803.0068291269799</v>
      </c>
      <c r="F726" s="3">
        <f t="shared" si="72"/>
        <v>8803</v>
      </c>
      <c r="G726" s="3">
        <f t="shared" si="73"/>
        <v>4.0501499970559962E-3</v>
      </c>
      <c r="M726" s="3">
        <f>G726</f>
        <v>4.0501499970559962E-3</v>
      </c>
      <c r="R726" s="4">
        <f t="shared" si="74"/>
        <v>32796.913999999997</v>
      </c>
      <c r="AD726" s="3" t="s">
        <v>2158</v>
      </c>
      <c r="AF726" s="3" t="s">
        <v>2185</v>
      </c>
      <c r="AH726" s="3" t="s">
        <v>2037</v>
      </c>
    </row>
    <row r="727" spans="1:34" x14ac:dyDescent="0.2">
      <c r="A727" s="19" t="s">
        <v>2179</v>
      </c>
      <c r="B727" s="59"/>
      <c r="C727" s="60">
        <v>47825.502999999997</v>
      </c>
      <c r="D727" s="60"/>
      <c r="E727" s="3">
        <f t="shared" si="71"/>
        <v>8820.0183131854792</v>
      </c>
      <c r="F727" s="3">
        <f t="shared" si="72"/>
        <v>8820</v>
      </c>
      <c r="G727" s="3">
        <f t="shared" si="73"/>
        <v>1.0860999995202292E-2</v>
      </c>
      <c r="K727" s="3">
        <f>G727</f>
        <v>1.0860999995202292E-2</v>
      </c>
      <c r="R727" s="4">
        <f t="shared" si="74"/>
        <v>32807.002999999997</v>
      </c>
      <c r="AD727" s="3" t="s">
        <v>2140</v>
      </c>
      <c r="AH727" s="3" t="s">
        <v>2127</v>
      </c>
    </row>
    <row r="728" spans="1:34" x14ac:dyDescent="0.2">
      <c r="A728" s="19" t="s">
        <v>2279</v>
      </c>
      <c r="B728" s="59"/>
      <c r="C728" s="60">
        <v>47848.652999999998</v>
      </c>
      <c r="D728" s="60"/>
      <c r="E728" s="3">
        <f t="shared" si="71"/>
        <v>8859.0524945666166</v>
      </c>
      <c r="F728" s="3">
        <f t="shared" si="72"/>
        <v>8859</v>
      </c>
      <c r="G728" s="3">
        <f t="shared" si="73"/>
        <v>3.113294999639038E-2</v>
      </c>
      <c r="J728" s="3">
        <f>+G728</f>
        <v>3.113294999639038E-2</v>
      </c>
      <c r="R728" s="4">
        <f t="shared" si="74"/>
        <v>32830.152999999998</v>
      </c>
    </row>
    <row r="729" spans="1:34" x14ac:dyDescent="0.2">
      <c r="A729" s="19" t="s">
        <v>2279</v>
      </c>
      <c r="B729" s="59"/>
      <c r="C729" s="60">
        <v>47851.608999999997</v>
      </c>
      <c r="D729" s="60"/>
      <c r="E729" s="3">
        <f t="shared" si="71"/>
        <v>8864.0367295628384</v>
      </c>
      <c r="F729" s="3">
        <f t="shared" si="72"/>
        <v>8864</v>
      </c>
      <c r="G729" s="3">
        <f t="shared" si="73"/>
        <v>2.1783199998026248E-2</v>
      </c>
      <c r="J729" s="3">
        <f>+G729</f>
        <v>2.1783199998026248E-2</v>
      </c>
      <c r="R729" s="4">
        <f t="shared" si="74"/>
        <v>32833.108999999997</v>
      </c>
    </row>
    <row r="730" spans="1:34" x14ac:dyDescent="0.2">
      <c r="A730" s="19" t="s">
        <v>2179</v>
      </c>
      <c r="B730" s="59"/>
      <c r="C730" s="60">
        <v>47891.332999999999</v>
      </c>
      <c r="D730" s="60"/>
      <c r="E730" s="3">
        <f t="shared" si="71"/>
        <v>8931.0170242144268</v>
      </c>
      <c r="F730" s="3">
        <f t="shared" si="72"/>
        <v>8931</v>
      </c>
      <c r="G730" s="3">
        <f t="shared" si="73"/>
        <v>1.0096550002344884E-2</v>
      </c>
      <c r="K730" s="3">
        <f>G730</f>
        <v>1.0096550002344884E-2</v>
      </c>
      <c r="R730" s="4">
        <f t="shared" si="74"/>
        <v>32872.832999999999</v>
      </c>
      <c r="AD730" s="3" t="s">
        <v>2140</v>
      </c>
      <c r="AH730" s="3" t="s">
        <v>2127</v>
      </c>
    </row>
    <row r="731" spans="1:34" x14ac:dyDescent="0.2">
      <c r="A731" s="19" t="s">
        <v>2184</v>
      </c>
      <c r="B731" s="59"/>
      <c r="C731" s="60">
        <v>47942.334000000003</v>
      </c>
      <c r="D731" s="60"/>
      <c r="E731" s="3">
        <f t="shared" si="71"/>
        <v>9017.0119393167734</v>
      </c>
      <c r="F731" s="3">
        <f t="shared" si="72"/>
        <v>9017</v>
      </c>
      <c r="G731" s="3">
        <f t="shared" si="73"/>
        <v>7.0808500022394583E-3</v>
      </c>
      <c r="K731" s="3">
        <f>G731</f>
        <v>7.0808500022394583E-3</v>
      </c>
      <c r="R731" s="4">
        <f t="shared" si="74"/>
        <v>32923.834000000003</v>
      </c>
      <c r="AD731" s="3" t="s">
        <v>2140</v>
      </c>
      <c r="AH731" s="3" t="s">
        <v>2127</v>
      </c>
    </row>
    <row r="732" spans="1:34" x14ac:dyDescent="0.2">
      <c r="A732" s="19" t="s">
        <v>2184</v>
      </c>
      <c r="B732" s="59"/>
      <c r="C732" s="60">
        <v>47945.296000000002</v>
      </c>
      <c r="D732" s="60"/>
      <c r="E732" s="3">
        <f t="shared" si="71"/>
        <v>9022.006291163465</v>
      </c>
      <c r="F732" s="3">
        <f t="shared" si="72"/>
        <v>9022</v>
      </c>
      <c r="G732" s="3">
        <f t="shared" si="73"/>
        <v>3.7311000050976872E-3</v>
      </c>
      <c r="K732" s="3">
        <f>G732</f>
        <v>3.7311000050976872E-3</v>
      </c>
      <c r="R732" s="4">
        <f t="shared" si="74"/>
        <v>32926.796000000002</v>
      </c>
      <c r="AD732" s="3" t="s">
        <v>2140</v>
      </c>
      <c r="AH732" s="3" t="s">
        <v>2127</v>
      </c>
    </row>
    <row r="733" spans="1:34" x14ac:dyDescent="0.2">
      <c r="A733" s="19" t="s">
        <v>2279</v>
      </c>
      <c r="B733" s="59"/>
      <c r="C733" s="60">
        <v>47950.66</v>
      </c>
      <c r="D733" s="60"/>
      <c r="E733" s="3">
        <f t="shared" si="71"/>
        <v>9031.0507554800297</v>
      </c>
      <c r="F733" s="3">
        <f t="shared" si="72"/>
        <v>9031</v>
      </c>
      <c r="G733" s="3">
        <f t="shared" si="73"/>
        <v>3.0101550000836141E-2</v>
      </c>
      <c r="J733" s="3">
        <f>+G733</f>
        <v>3.0101550000836141E-2</v>
      </c>
      <c r="R733" s="4">
        <f t="shared" si="74"/>
        <v>32932.160000000003</v>
      </c>
    </row>
    <row r="734" spans="1:34" x14ac:dyDescent="0.2">
      <c r="A734" s="19" t="s">
        <v>2184</v>
      </c>
      <c r="B734" s="59"/>
      <c r="C734" s="60">
        <v>47968.447999999997</v>
      </c>
      <c r="D734" s="60"/>
      <c r="E734" s="3">
        <f t="shared" si="71"/>
        <v>9061.0438448280784</v>
      </c>
      <c r="F734" s="3">
        <f t="shared" si="72"/>
        <v>9061</v>
      </c>
      <c r="G734" s="3">
        <f t="shared" si="73"/>
        <v>2.6003049999417271E-2</v>
      </c>
      <c r="K734" s="3">
        <f t="shared" ref="K734:K743" si="75">G734</f>
        <v>2.6003049999417271E-2</v>
      </c>
      <c r="R734" s="4">
        <f t="shared" si="74"/>
        <v>32949.947999999997</v>
      </c>
      <c r="AD734" s="3" t="s">
        <v>2140</v>
      </c>
      <c r="AH734" s="3" t="s">
        <v>2127</v>
      </c>
    </row>
    <row r="735" spans="1:34" x14ac:dyDescent="0.2">
      <c r="A735" s="19" t="s">
        <v>2184</v>
      </c>
      <c r="B735" s="59"/>
      <c r="C735" s="60">
        <v>48089.406000000003</v>
      </c>
      <c r="D735" s="60"/>
      <c r="E735" s="3">
        <f t="shared" si="71"/>
        <v>9264.9961779382047</v>
      </c>
      <c r="F735" s="3">
        <f t="shared" si="72"/>
        <v>9265</v>
      </c>
      <c r="G735" s="3">
        <f t="shared" si="73"/>
        <v>-2.2667500015813857E-3</v>
      </c>
      <c r="K735" s="3">
        <f t="shared" si="75"/>
        <v>-2.2667500015813857E-3</v>
      </c>
      <c r="R735" s="4">
        <f t="shared" si="74"/>
        <v>33070.906000000003</v>
      </c>
      <c r="AD735" s="3" t="s">
        <v>2140</v>
      </c>
      <c r="AH735" s="3" t="s">
        <v>2127</v>
      </c>
    </row>
    <row r="736" spans="1:34" x14ac:dyDescent="0.2">
      <c r="A736" s="19" t="s">
        <v>2184</v>
      </c>
      <c r="B736" s="59"/>
      <c r="C736" s="60">
        <v>48089.406000000003</v>
      </c>
      <c r="D736" s="60"/>
      <c r="E736" s="3">
        <f t="shared" si="71"/>
        <v>9264.9961779382047</v>
      </c>
      <c r="F736" s="3">
        <f t="shared" si="72"/>
        <v>9265</v>
      </c>
      <c r="G736" s="3">
        <f t="shared" si="73"/>
        <v>-2.2667500015813857E-3</v>
      </c>
      <c r="K736" s="3">
        <f t="shared" si="75"/>
        <v>-2.2667500015813857E-3</v>
      </c>
      <c r="R736" s="4">
        <f t="shared" si="74"/>
        <v>33070.906000000003</v>
      </c>
      <c r="AD736" s="3" t="s">
        <v>2140</v>
      </c>
      <c r="AH736" s="3" t="s">
        <v>2127</v>
      </c>
    </row>
    <row r="737" spans="1:34" x14ac:dyDescent="0.2">
      <c r="A737" s="19" t="s">
        <v>2184</v>
      </c>
      <c r="B737" s="59"/>
      <c r="C737" s="60">
        <v>48089.409</v>
      </c>
      <c r="D737" s="60"/>
      <c r="E737" s="3">
        <f t="shared" si="71"/>
        <v>9265.0012363634323</v>
      </c>
      <c r="F737" s="3">
        <f t="shared" si="72"/>
        <v>9265</v>
      </c>
      <c r="G737" s="3">
        <f t="shared" si="73"/>
        <v>7.332499953918159E-4</v>
      </c>
      <c r="K737" s="3">
        <f t="shared" si="75"/>
        <v>7.332499953918159E-4</v>
      </c>
      <c r="R737" s="4">
        <f t="shared" si="74"/>
        <v>33070.909</v>
      </c>
      <c r="AD737" s="3" t="s">
        <v>2140</v>
      </c>
      <c r="AH737" s="3" t="s">
        <v>2127</v>
      </c>
    </row>
    <row r="738" spans="1:34" x14ac:dyDescent="0.2">
      <c r="A738" s="19" t="s">
        <v>2184</v>
      </c>
      <c r="B738" s="59"/>
      <c r="C738" s="60">
        <v>48089.41</v>
      </c>
      <c r="D738" s="60"/>
      <c r="E738" s="3">
        <f t="shared" si="71"/>
        <v>9265.002922505184</v>
      </c>
      <c r="F738" s="3">
        <f t="shared" si="72"/>
        <v>9265</v>
      </c>
      <c r="G738" s="3">
        <f t="shared" si="73"/>
        <v>1.7332499992335215E-3</v>
      </c>
      <c r="K738" s="3">
        <f t="shared" si="75"/>
        <v>1.7332499992335215E-3</v>
      </c>
      <c r="R738" s="4">
        <f t="shared" si="74"/>
        <v>33070.910000000003</v>
      </c>
      <c r="AD738" s="3" t="s">
        <v>2140</v>
      </c>
      <c r="AH738" s="3" t="s">
        <v>2127</v>
      </c>
    </row>
    <row r="739" spans="1:34" x14ac:dyDescent="0.2">
      <c r="A739" s="19" t="s">
        <v>2184</v>
      </c>
      <c r="B739" s="59"/>
      <c r="C739" s="60">
        <v>48089.411</v>
      </c>
      <c r="D739" s="60"/>
      <c r="E739" s="3">
        <f t="shared" si="71"/>
        <v>9265.0046086469229</v>
      </c>
      <c r="F739" s="3">
        <f t="shared" si="72"/>
        <v>9265</v>
      </c>
      <c r="G739" s="3">
        <f t="shared" si="73"/>
        <v>2.7332499957992695E-3</v>
      </c>
      <c r="K739" s="3">
        <f t="shared" si="75"/>
        <v>2.7332499957992695E-3</v>
      </c>
      <c r="R739" s="4">
        <f t="shared" si="74"/>
        <v>33070.911</v>
      </c>
      <c r="AD739" s="3" t="s">
        <v>2140</v>
      </c>
      <c r="AH739" s="3" t="s">
        <v>2127</v>
      </c>
    </row>
    <row r="740" spans="1:34" x14ac:dyDescent="0.2">
      <c r="A740" s="19" t="s">
        <v>2184</v>
      </c>
      <c r="B740" s="59"/>
      <c r="C740" s="60">
        <v>48089.417000000001</v>
      </c>
      <c r="D740" s="60"/>
      <c r="E740" s="3">
        <f t="shared" si="71"/>
        <v>9265.0147254973908</v>
      </c>
      <c r="F740" s="3">
        <f t="shared" si="72"/>
        <v>9265</v>
      </c>
      <c r="G740" s="3">
        <f t="shared" si="73"/>
        <v>8.7332499970216304E-3</v>
      </c>
      <c r="K740" s="3">
        <f t="shared" si="75"/>
        <v>8.7332499970216304E-3</v>
      </c>
      <c r="R740" s="4">
        <f t="shared" si="74"/>
        <v>33070.917000000001</v>
      </c>
      <c r="AD740" s="3" t="s">
        <v>2140</v>
      </c>
      <c r="AH740" s="3" t="s">
        <v>2127</v>
      </c>
    </row>
    <row r="741" spans="1:34" x14ac:dyDescent="0.2">
      <c r="A741" s="19" t="s">
        <v>2184</v>
      </c>
      <c r="B741" s="59"/>
      <c r="C741" s="60">
        <v>48099.508999999998</v>
      </c>
      <c r="D741" s="60"/>
      <c r="E741" s="3">
        <f t="shared" si="71"/>
        <v>9282.0312679811177</v>
      </c>
      <c r="F741" s="3">
        <f t="shared" si="72"/>
        <v>9282</v>
      </c>
      <c r="G741" s="3">
        <f t="shared" si="73"/>
        <v>1.8544099999417085E-2</v>
      </c>
      <c r="K741" s="3">
        <f t="shared" si="75"/>
        <v>1.8544099999417085E-2</v>
      </c>
      <c r="R741" s="4">
        <f t="shared" si="74"/>
        <v>33081.008999999998</v>
      </c>
      <c r="AD741" s="3" t="s">
        <v>2140</v>
      </c>
      <c r="AH741" s="3" t="s">
        <v>2127</v>
      </c>
    </row>
    <row r="742" spans="1:34" x14ac:dyDescent="0.2">
      <c r="A742" s="19" t="s">
        <v>2184</v>
      </c>
      <c r="B742" s="59"/>
      <c r="C742" s="60">
        <v>48127.373</v>
      </c>
      <c r="D742" s="60"/>
      <c r="E742" s="3">
        <f t="shared" si="71"/>
        <v>9329.0139215450035</v>
      </c>
      <c r="F742" s="3">
        <f t="shared" si="72"/>
        <v>9329</v>
      </c>
      <c r="G742" s="3">
        <f t="shared" si="73"/>
        <v>8.256449997134041E-3</v>
      </c>
      <c r="K742" s="3">
        <f t="shared" si="75"/>
        <v>8.256449997134041E-3</v>
      </c>
      <c r="R742" s="4">
        <f t="shared" si="74"/>
        <v>33108.873</v>
      </c>
      <c r="AD742" s="3" t="s">
        <v>2140</v>
      </c>
      <c r="AH742" s="3" t="s">
        <v>2127</v>
      </c>
    </row>
    <row r="743" spans="1:34" x14ac:dyDescent="0.2">
      <c r="A743" s="19" t="s">
        <v>2184</v>
      </c>
      <c r="B743" s="59"/>
      <c r="C743" s="60">
        <v>48127.387000000002</v>
      </c>
      <c r="D743" s="60"/>
      <c r="E743" s="3">
        <f t="shared" si="71"/>
        <v>9329.03752752943</v>
      </c>
      <c r="F743" s="3">
        <f t="shared" si="72"/>
        <v>9329</v>
      </c>
      <c r="G743" s="3">
        <f t="shared" si="73"/>
        <v>2.2256449999986216E-2</v>
      </c>
      <c r="K743" s="3">
        <f t="shared" si="75"/>
        <v>2.2256449999986216E-2</v>
      </c>
      <c r="R743" s="4">
        <f t="shared" si="74"/>
        <v>33108.887000000002</v>
      </c>
      <c r="AD743" s="3" t="s">
        <v>2140</v>
      </c>
      <c r="AH743" s="3" t="s">
        <v>2127</v>
      </c>
    </row>
    <row r="744" spans="1:34" x14ac:dyDescent="0.2">
      <c r="A744" s="19" t="s">
        <v>2279</v>
      </c>
      <c r="B744" s="59"/>
      <c r="C744" s="60">
        <v>48176.618000000002</v>
      </c>
      <c r="D744" s="60"/>
      <c r="E744" s="3">
        <f t="shared" si="71"/>
        <v>9412.0479717443141</v>
      </c>
      <c r="F744" s="3">
        <f t="shared" si="72"/>
        <v>9412</v>
      </c>
      <c r="G744" s="3">
        <f t="shared" si="73"/>
        <v>2.8450600002543069E-2</v>
      </c>
      <c r="J744" s="3">
        <f>+G744</f>
        <v>2.8450600002543069E-2</v>
      </c>
      <c r="R744" s="4">
        <f t="shared" si="74"/>
        <v>33158.118000000002</v>
      </c>
    </row>
    <row r="745" spans="1:34" x14ac:dyDescent="0.2">
      <c r="A745" s="19" t="s">
        <v>2187</v>
      </c>
      <c r="B745" s="59"/>
      <c r="C745" s="60">
        <v>48338.500999999997</v>
      </c>
      <c r="D745" s="60"/>
      <c r="E745" s="3">
        <f t="shared" si="71"/>
        <v>9685.0056557409389</v>
      </c>
      <c r="F745" s="3">
        <f t="shared" si="72"/>
        <v>9685</v>
      </c>
      <c r="G745" s="3">
        <f t="shared" si="73"/>
        <v>3.3542499950272031E-3</v>
      </c>
      <c r="M745" s="3">
        <f>G745</f>
        <v>3.3542499950272031E-3</v>
      </c>
      <c r="R745" s="4">
        <f t="shared" si="74"/>
        <v>33320.000999999997</v>
      </c>
      <c r="AD745" s="3" t="s">
        <v>2104</v>
      </c>
      <c r="AF745" s="3" t="s">
        <v>2133</v>
      </c>
      <c r="AH745" s="3" t="s">
        <v>2037</v>
      </c>
    </row>
    <row r="746" spans="1:34" x14ac:dyDescent="0.2">
      <c r="A746" s="19" t="s">
        <v>2279</v>
      </c>
      <c r="B746" s="59"/>
      <c r="C746" s="60">
        <v>48348.61</v>
      </c>
      <c r="D746" s="60"/>
      <c r="E746" s="3">
        <f t="shared" si="71"/>
        <v>9702.0508626343326</v>
      </c>
      <c r="F746" s="3">
        <f t="shared" si="72"/>
        <v>9702</v>
      </c>
      <c r="G746" s="3">
        <f t="shared" si="73"/>
        <v>3.0165099997248035E-2</v>
      </c>
      <c r="J746" s="3">
        <f>+G746</f>
        <v>3.0165099997248035E-2</v>
      </c>
      <c r="R746" s="4">
        <f t="shared" si="74"/>
        <v>33330.11</v>
      </c>
    </row>
    <row r="747" spans="1:34" x14ac:dyDescent="0.2">
      <c r="A747" s="19" t="s">
        <v>2184</v>
      </c>
      <c r="B747" s="59"/>
      <c r="C747" s="60">
        <v>48360.455000000002</v>
      </c>
      <c r="D747" s="60"/>
      <c r="E747" s="3">
        <f t="shared" si="71"/>
        <v>9722.0232115958697</v>
      </c>
      <c r="F747" s="3">
        <f t="shared" si="72"/>
        <v>9722</v>
      </c>
      <c r="G747" s="3">
        <f t="shared" si="73"/>
        <v>1.3766100004431792E-2</v>
      </c>
      <c r="K747" s="3">
        <f t="shared" ref="K747:K766" si="76">G747</f>
        <v>1.3766100004431792E-2</v>
      </c>
      <c r="R747" s="4">
        <f t="shared" si="74"/>
        <v>33341.955000000002</v>
      </c>
      <c r="AD747" s="3" t="s">
        <v>2140</v>
      </c>
      <c r="AH747" s="3" t="s">
        <v>2127</v>
      </c>
    </row>
    <row r="748" spans="1:34" x14ac:dyDescent="0.2">
      <c r="A748" s="19" t="s">
        <v>2184</v>
      </c>
      <c r="B748" s="59"/>
      <c r="C748" s="60">
        <v>48360.457999999999</v>
      </c>
      <c r="D748" s="60"/>
      <c r="E748" s="3">
        <f t="shared" si="71"/>
        <v>9722.0282700210973</v>
      </c>
      <c r="F748" s="3">
        <f t="shared" si="72"/>
        <v>9722</v>
      </c>
      <c r="G748" s="3">
        <f t="shared" si="73"/>
        <v>1.6766100001404993E-2</v>
      </c>
      <c r="K748" s="3">
        <f t="shared" si="76"/>
        <v>1.6766100001404993E-2</v>
      </c>
      <c r="R748" s="4">
        <f t="shared" si="74"/>
        <v>33341.957999999999</v>
      </c>
      <c r="AD748" s="3" t="s">
        <v>2140</v>
      </c>
      <c r="AH748" s="3" t="s">
        <v>2127</v>
      </c>
    </row>
    <row r="749" spans="1:34" x14ac:dyDescent="0.2">
      <c r="A749" s="19" t="s">
        <v>2184</v>
      </c>
      <c r="B749" s="59"/>
      <c r="C749" s="60">
        <v>48360.46</v>
      </c>
      <c r="D749" s="60"/>
      <c r="E749" s="3">
        <f t="shared" si="71"/>
        <v>9722.0316423045861</v>
      </c>
      <c r="F749" s="3">
        <f t="shared" si="72"/>
        <v>9722</v>
      </c>
      <c r="G749" s="3">
        <f t="shared" si="73"/>
        <v>1.8766100001812447E-2</v>
      </c>
      <c r="K749" s="3">
        <f t="shared" si="76"/>
        <v>1.8766100001812447E-2</v>
      </c>
      <c r="R749" s="4">
        <f t="shared" si="74"/>
        <v>33341.96</v>
      </c>
      <c r="AD749" s="3" t="s">
        <v>2140</v>
      </c>
      <c r="AH749" s="3" t="s">
        <v>2127</v>
      </c>
    </row>
    <row r="750" spans="1:34" x14ac:dyDescent="0.2">
      <c r="A750" s="19" t="s">
        <v>2184</v>
      </c>
      <c r="B750" s="59"/>
      <c r="C750" s="60">
        <v>48360.461000000003</v>
      </c>
      <c r="D750" s="60"/>
      <c r="E750" s="3">
        <f t="shared" si="71"/>
        <v>9722.0333284463377</v>
      </c>
      <c r="F750" s="3">
        <f t="shared" si="72"/>
        <v>9722</v>
      </c>
      <c r="G750" s="3">
        <f t="shared" si="73"/>
        <v>1.9766100005654152E-2</v>
      </c>
      <c r="K750" s="3">
        <f t="shared" si="76"/>
        <v>1.9766100005654152E-2</v>
      </c>
      <c r="R750" s="4">
        <f t="shared" si="74"/>
        <v>33341.961000000003</v>
      </c>
      <c r="AD750" s="3" t="s">
        <v>2140</v>
      </c>
      <c r="AH750" s="3" t="s">
        <v>2127</v>
      </c>
    </row>
    <row r="751" spans="1:34" x14ac:dyDescent="0.2">
      <c r="A751" s="19" t="s">
        <v>2184</v>
      </c>
      <c r="B751" s="59"/>
      <c r="C751" s="60">
        <v>48408.502999999997</v>
      </c>
      <c r="D751" s="60"/>
      <c r="E751" s="3">
        <f t="shared" si="71"/>
        <v>9803.0389501272093</v>
      </c>
      <c r="F751" s="3">
        <f t="shared" si="72"/>
        <v>9803</v>
      </c>
      <c r="G751" s="3">
        <f t="shared" si="73"/>
        <v>2.3100149999663699E-2</v>
      </c>
      <c r="K751" s="3">
        <f t="shared" si="76"/>
        <v>2.3100149999663699E-2</v>
      </c>
      <c r="R751" s="4">
        <f t="shared" si="74"/>
        <v>33390.002999999997</v>
      </c>
      <c r="AD751" s="3" t="s">
        <v>2140</v>
      </c>
      <c r="AH751" s="3" t="s">
        <v>2127</v>
      </c>
    </row>
    <row r="752" spans="1:34" x14ac:dyDescent="0.2">
      <c r="A752" s="19" t="s">
        <v>2184</v>
      </c>
      <c r="B752" s="59"/>
      <c r="C752" s="60">
        <v>48446.447</v>
      </c>
      <c r="D752" s="60"/>
      <c r="E752" s="3">
        <f t="shared" si="71"/>
        <v>9867.0179124738988</v>
      </c>
      <c r="F752" s="3">
        <f t="shared" si="72"/>
        <v>9867</v>
      </c>
      <c r="G752" s="3">
        <f t="shared" si="73"/>
        <v>1.0623349997331388E-2</v>
      </c>
      <c r="K752" s="3">
        <f t="shared" si="76"/>
        <v>1.0623349997331388E-2</v>
      </c>
      <c r="R752" s="4">
        <f t="shared" si="74"/>
        <v>33427.947</v>
      </c>
      <c r="AD752" s="3" t="s">
        <v>2140</v>
      </c>
      <c r="AH752" s="3" t="s">
        <v>2127</v>
      </c>
    </row>
    <row r="753" spans="1:34" x14ac:dyDescent="0.2">
      <c r="A753" s="19" t="s">
        <v>2184</v>
      </c>
      <c r="B753" s="59"/>
      <c r="C753" s="60">
        <v>48475.500999999997</v>
      </c>
      <c r="D753" s="60"/>
      <c r="E753" s="3">
        <f t="shared" si="71"/>
        <v>9916.0070747135251</v>
      </c>
      <c r="F753" s="3">
        <f t="shared" si="72"/>
        <v>9916</v>
      </c>
      <c r="G753" s="3">
        <f t="shared" si="73"/>
        <v>4.1958000001613982E-3</v>
      </c>
      <c r="K753" s="3">
        <f t="shared" si="76"/>
        <v>4.1958000001613982E-3</v>
      </c>
      <c r="R753" s="4">
        <f t="shared" si="74"/>
        <v>33457.000999999997</v>
      </c>
      <c r="AD753" s="3" t="s">
        <v>2140</v>
      </c>
      <c r="AH753" s="3" t="s">
        <v>2127</v>
      </c>
    </row>
    <row r="754" spans="1:34" x14ac:dyDescent="0.2">
      <c r="A754" s="19" t="s">
        <v>2184</v>
      </c>
      <c r="B754" s="59"/>
      <c r="C754" s="60">
        <v>48475.504000000001</v>
      </c>
      <c r="D754" s="60"/>
      <c r="E754" s="3">
        <f t="shared" si="71"/>
        <v>9916.0121331387654</v>
      </c>
      <c r="F754" s="3">
        <f t="shared" si="72"/>
        <v>9916</v>
      </c>
      <c r="G754" s="3">
        <f t="shared" si="73"/>
        <v>7.1958000044105574E-3</v>
      </c>
      <c r="K754" s="3">
        <f t="shared" si="76"/>
        <v>7.1958000044105574E-3</v>
      </c>
      <c r="R754" s="4">
        <f t="shared" si="74"/>
        <v>33457.004000000001</v>
      </c>
      <c r="AD754" s="3" t="s">
        <v>2140</v>
      </c>
      <c r="AH754" s="3" t="s">
        <v>2127</v>
      </c>
    </row>
    <row r="755" spans="1:34" x14ac:dyDescent="0.2">
      <c r="A755" s="19" t="s">
        <v>2184</v>
      </c>
      <c r="B755" s="59"/>
      <c r="C755" s="60">
        <v>48475.504000000001</v>
      </c>
      <c r="D755" s="60"/>
      <c r="E755" s="3">
        <f t="shared" si="71"/>
        <v>9916.0121331387654</v>
      </c>
      <c r="F755" s="3">
        <f t="shared" si="72"/>
        <v>9916</v>
      </c>
      <c r="G755" s="3">
        <f t="shared" si="73"/>
        <v>7.1958000044105574E-3</v>
      </c>
      <c r="K755" s="3">
        <f t="shared" si="76"/>
        <v>7.1958000044105574E-3</v>
      </c>
      <c r="R755" s="4">
        <f t="shared" si="74"/>
        <v>33457.004000000001</v>
      </c>
      <c r="AD755" s="3" t="s">
        <v>2140</v>
      </c>
      <c r="AH755" s="3" t="s">
        <v>2127</v>
      </c>
    </row>
    <row r="756" spans="1:34" x14ac:dyDescent="0.2">
      <c r="A756" s="19" t="s">
        <v>2184</v>
      </c>
      <c r="B756" s="59"/>
      <c r="C756" s="60">
        <v>48475.506999999998</v>
      </c>
      <c r="D756" s="60"/>
      <c r="E756" s="3">
        <f t="shared" si="71"/>
        <v>9916.017191563993</v>
      </c>
      <c r="F756" s="3">
        <f t="shared" si="72"/>
        <v>9916</v>
      </c>
      <c r="G756" s="3">
        <f t="shared" si="73"/>
        <v>1.0195800001383759E-2</v>
      </c>
      <c r="K756" s="3">
        <f t="shared" si="76"/>
        <v>1.0195800001383759E-2</v>
      </c>
      <c r="R756" s="4">
        <f t="shared" si="74"/>
        <v>33457.006999999998</v>
      </c>
      <c r="AD756" s="3" t="s">
        <v>2140</v>
      </c>
      <c r="AH756" s="3" t="s">
        <v>2127</v>
      </c>
    </row>
    <row r="757" spans="1:34" x14ac:dyDescent="0.2">
      <c r="A757" s="19" t="s">
        <v>2188</v>
      </c>
      <c r="B757" s="59"/>
      <c r="C757" s="60">
        <v>48500.423000000003</v>
      </c>
      <c r="D757" s="60"/>
      <c r="E757" s="3">
        <f t="shared" si="71"/>
        <v>9958.0290992656137</v>
      </c>
      <c r="F757" s="3">
        <f t="shared" si="72"/>
        <v>9958</v>
      </c>
      <c r="G757" s="3">
        <f t="shared" si="73"/>
        <v>1.7257899999094661E-2</v>
      </c>
      <c r="K757" s="3">
        <f t="shared" si="76"/>
        <v>1.7257899999094661E-2</v>
      </c>
      <c r="R757" s="4">
        <f t="shared" si="74"/>
        <v>33481.923000000003</v>
      </c>
      <c r="AD757" s="3" t="s">
        <v>2140</v>
      </c>
      <c r="AH757" s="3" t="s">
        <v>2127</v>
      </c>
    </row>
    <row r="758" spans="1:34" x14ac:dyDescent="0.2">
      <c r="A758" s="19" t="s">
        <v>2184</v>
      </c>
      <c r="B758" s="59"/>
      <c r="C758" s="60">
        <v>48513.45</v>
      </c>
      <c r="D758" s="60"/>
      <c r="E758" s="3">
        <f t="shared" si="71"/>
        <v>9979.9944677689309</v>
      </c>
      <c r="F758" s="3">
        <f t="shared" si="72"/>
        <v>9980</v>
      </c>
      <c r="G758" s="3">
        <f t="shared" si="73"/>
        <v>-3.2810000047902577E-3</v>
      </c>
      <c r="K758" s="3">
        <f t="shared" si="76"/>
        <v>-3.2810000047902577E-3</v>
      </c>
      <c r="R758" s="4">
        <f t="shared" si="74"/>
        <v>33494.949999999997</v>
      </c>
      <c r="AD758" s="3" t="s">
        <v>2140</v>
      </c>
      <c r="AH758" s="3" t="s">
        <v>2127</v>
      </c>
    </row>
    <row r="759" spans="1:34" x14ac:dyDescent="0.2">
      <c r="A759" s="19" t="s">
        <v>2184</v>
      </c>
      <c r="B759" s="59"/>
      <c r="C759" s="60">
        <v>48513.461000000003</v>
      </c>
      <c r="D759" s="60"/>
      <c r="E759" s="3">
        <f t="shared" si="71"/>
        <v>9980.0130153281298</v>
      </c>
      <c r="F759" s="3">
        <f t="shared" si="72"/>
        <v>9980</v>
      </c>
      <c r="G759" s="3">
        <f t="shared" si="73"/>
        <v>7.7190000010887161E-3</v>
      </c>
      <c r="K759" s="3">
        <f t="shared" si="76"/>
        <v>7.7190000010887161E-3</v>
      </c>
      <c r="R759" s="4">
        <f t="shared" si="74"/>
        <v>33494.961000000003</v>
      </c>
      <c r="AD759" s="3" t="s">
        <v>2140</v>
      </c>
      <c r="AH759" s="3" t="s">
        <v>2127</v>
      </c>
    </row>
    <row r="760" spans="1:34" x14ac:dyDescent="0.2">
      <c r="A760" s="19" t="s">
        <v>2184</v>
      </c>
      <c r="B760" s="59"/>
      <c r="C760" s="60">
        <v>48513.463000000003</v>
      </c>
      <c r="D760" s="60"/>
      <c r="E760" s="3">
        <f t="shared" si="71"/>
        <v>9980.0163876116185</v>
      </c>
      <c r="F760" s="3">
        <f t="shared" si="72"/>
        <v>9980</v>
      </c>
      <c r="G760" s="3">
        <f t="shared" si="73"/>
        <v>9.7190000014961697E-3</v>
      </c>
      <c r="K760" s="3">
        <f t="shared" si="76"/>
        <v>9.7190000014961697E-3</v>
      </c>
      <c r="R760" s="4">
        <f t="shared" si="74"/>
        <v>33494.963000000003</v>
      </c>
      <c r="AD760" s="3" t="s">
        <v>2140</v>
      </c>
      <c r="AH760" s="3" t="s">
        <v>2127</v>
      </c>
    </row>
    <row r="761" spans="1:34" x14ac:dyDescent="0.2">
      <c r="A761" s="19" t="s">
        <v>2184</v>
      </c>
      <c r="B761" s="59"/>
      <c r="C761" s="60">
        <v>48513.464999999997</v>
      </c>
      <c r="D761" s="60"/>
      <c r="E761" s="3">
        <f t="shared" si="71"/>
        <v>9980.0197598950963</v>
      </c>
      <c r="F761" s="3">
        <f t="shared" si="72"/>
        <v>9980</v>
      </c>
      <c r="G761" s="3">
        <f t="shared" si="73"/>
        <v>1.1718999994627666E-2</v>
      </c>
      <c r="K761" s="3">
        <f t="shared" si="76"/>
        <v>1.1718999994627666E-2</v>
      </c>
      <c r="R761" s="4">
        <f t="shared" si="74"/>
        <v>33494.964999999997</v>
      </c>
      <c r="AD761" s="3" t="s">
        <v>2140</v>
      </c>
      <c r="AH761" s="3" t="s">
        <v>2127</v>
      </c>
    </row>
    <row r="762" spans="1:34" x14ac:dyDescent="0.2">
      <c r="A762" s="19" t="s">
        <v>2184</v>
      </c>
      <c r="B762" s="59"/>
      <c r="C762" s="60">
        <v>48513.468999999997</v>
      </c>
      <c r="D762" s="60"/>
      <c r="E762" s="3">
        <f t="shared" si="71"/>
        <v>9980.0265044620737</v>
      </c>
      <c r="F762" s="3">
        <f t="shared" si="72"/>
        <v>9980</v>
      </c>
      <c r="G762" s="3">
        <f t="shared" si="73"/>
        <v>1.5718999995442573E-2</v>
      </c>
      <c r="K762" s="3">
        <f t="shared" si="76"/>
        <v>1.5718999995442573E-2</v>
      </c>
      <c r="R762" s="4">
        <f t="shared" si="74"/>
        <v>33494.968999999997</v>
      </c>
      <c r="AD762" s="3" t="s">
        <v>2140</v>
      </c>
      <c r="AH762" s="3" t="s">
        <v>2127</v>
      </c>
    </row>
    <row r="763" spans="1:34" x14ac:dyDescent="0.2">
      <c r="A763" s="19" t="s">
        <v>2184</v>
      </c>
      <c r="B763" s="59"/>
      <c r="C763" s="60">
        <v>48557.356</v>
      </c>
      <c r="D763" s="60"/>
      <c r="E763" s="3">
        <f t="shared" si="71"/>
        <v>10054.026207195289</v>
      </c>
      <c r="F763" s="3">
        <f t="shared" si="72"/>
        <v>10054</v>
      </c>
      <c r="G763" s="3">
        <f t="shared" si="73"/>
        <v>1.554269999905955E-2</v>
      </c>
      <c r="K763" s="3">
        <f t="shared" si="76"/>
        <v>1.554269999905955E-2</v>
      </c>
      <c r="R763" s="4">
        <f t="shared" si="74"/>
        <v>33538.856</v>
      </c>
      <c r="AD763" s="3" t="s">
        <v>2140</v>
      </c>
      <c r="AH763" s="3" t="s">
        <v>2127</v>
      </c>
    </row>
    <row r="764" spans="1:34" x14ac:dyDescent="0.2">
      <c r="A764" s="19" t="s">
        <v>2184</v>
      </c>
      <c r="B764" s="59"/>
      <c r="C764" s="60">
        <v>48557.358999999997</v>
      </c>
      <c r="D764" s="60"/>
      <c r="E764" s="3">
        <f t="shared" si="71"/>
        <v>10054.031265620517</v>
      </c>
      <c r="F764" s="3">
        <f t="shared" si="72"/>
        <v>10054</v>
      </c>
      <c r="G764" s="3">
        <f t="shared" si="73"/>
        <v>1.8542699996032752E-2</v>
      </c>
      <c r="K764" s="3">
        <f t="shared" si="76"/>
        <v>1.8542699996032752E-2</v>
      </c>
      <c r="R764" s="4">
        <f t="shared" si="74"/>
        <v>33538.858999999997</v>
      </c>
      <c r="AD764" s="3" t="s">
        <v>2140</v>
      </c>
      <c r="AH764" s="3" t="s">
        <v>2127</v>
      </c>
    </row>
    <row r="765" spans="1:34" x14ac:dyDescent="0.2">
      <c r="A765" s="19" t="s">
        <v>2184</v>
      </c>
      <c r="B765" s="59"/>
      <c r="C765" s="60">
        <v>48557.364000000001</v>
      </c>
      <c r="D765" s="60"/>
      <c r="E765" s="3">
        <f t="shared" si="71"/>
        <v>10054.039696329246</v>
      </c>
      <c r="F765" s="3">
        <f t="shared" si="72"/>
        <v>10054</v>
      </c>
      <c r="G765" s="3">
        <f t="shared" si="73"/>
        <v>2.3542700000689365E-2</v>
      </c>
      <c r="K765" s="3">
        <f t="shared" si="76"/>
        <v>2.3542700000689365E-2</v>
      </c>
      <c r="R765" s="4">
        <f t="shared" si="74"/>
        <v>33538.864000000001</v>
      </c>
      <c r="AD765" s="3" t="s">
        <v>2140</v>
      </c>
      <c r="AH765" s="3" t="s">
        <v>2127</v>
      </c>
    </row>
    <row r="766" spans="1:34" x14ac:dyDescent="0.2">
      <c r="A766" s="19" t="s">
        <v>2184</v>
      </c>
      <c r="B766" s="59"/>
      <c r="C766" s="60">
        <v>48557.366999999998</v>
      </c>
      <c r="D766" s="60"/>
      <c r="E766" s="3">
        <f t="shared" si="71"/>
        <v>10054.044754754474</v>
      </c>
      <c r="F766" s="3">
        <f t="shared" si="72"/>
        <v>10054</v>
      </c>
      <c r="G766" s="3">
        <f t="shared" si="73"/>
        <v>2.6542699997662567E-2</v>
      </c>
      <c r="K766" s="3">
        <f t="shared" si="76"/>
        <v>2.6542699997662567E-2</v>
      </c>
      <c r="R766" s="4">
        <f t="shared" si="74"/>
        <v>33538.866999999998</v>
      </c>
      <c r="AD766" s="3" t="s">
        <v>2140</v>
      </c>
      <c r="AH766" s="3" t="s">
        <v>2127</v>
      </c>
    </row>
    <row r="767" spans="1:34" x14ac:dyDescent="0.2">
      <c r="A767" s="19" t="s">
        <v>2279</v>
      </c>
      <c r="B767" s="59"/>
      <c r="C767" s="60">
        <v>48568.631999999998</v>
      </c>
      <c r="D767" s="60"/>
      <c r="E767" s="3">
        <f t="shared" si="71"/>
        <v>10073.0391415043</v>
      </c>
      <c r="F767" s="3">
        <f t="shared" si="72"/>
        <v>10073</v>
      </c>
      <c r="G767" s="3">
        <f t="shared" si="73"/>
        <v>2.3213649998069741E-2</v>
      </c>
      <c r="J767" s="3">
        <f>+G767</f>
        <v>2.3213649998069741E-2</v>
      </c>
      <c r="R767" s="4">
        <f t="shared" si="74"/>
        <v>33550.131999999998</v>
      </c>
    </row>
    <row r="768" spans="1:34" x14ac:dyDescent="0.2">
      <c r="A768" s="19" t="s">
        <v>2184</v>
      </c>
      <c r="B768" s="59"/>
      <c r="C768" s="60">
        <v>48605.387999999999</v>
      </c>
      <c r="D768" s="60"/>
      <c r="E768" s="3">
        <f t="shared" si="71"/>
        <v>10135.014967458726</v>
      </c>
      <c r="F768" s="3">
        <f t="shared" si="72"/>
        <v>10135</v>
      </c>
      <c r="G768" s="3">
        <f t="shared" si="73"/>
        <v>8.8767499983077869E-3</v>
      </c>
      <c r="K768" s="3">
        <f>G768</f>
        <v>8.8767499983077869E-3</v>
      </c>
      <c r="R768" s="4">
        <f t="shared" si="74"/>
        <v>33586.887999999999</v>
      </c>
      <c r="AD768" s="3" t="s">
        <v>2140</v>
      </c>
      <c r="AH768" s="3" t="s">
        <v>2127</v>
      </c>
    </row>
    <row r="769" spans="1:34" x14ac:dyDescent="0.2">
      <c r="A769" s="19" t="s">
        <v>2184</v>
      </c>
      <c r="B769" s="59"/>
      <c r="C769" s="60">
        <v>48605.392</v>
      </c>
      <c r="D769" s="60"/>
      <c r="E769" s="3">
        <f t="shared" si="71"/>
        <v>10135.021712025706</v>
      </c>
      <c r="F769" s="3">
        <f t="shared" si="72"/>
        <v>10135</v>
      </c>
      <c r="G769" s="3">
        <f t="shared" si="73"/>
        <v>1.2876749999122694E-2</v>
      </c>
      <c r="K769" s="3">
        <f>G769</f>
        <v>1.2876749999122694E-2</v>
      </c>
      <c r="R769" s="4">
        <f t="shared" si="74"/>
        <v>33586.892</v>
      </c>
      <c r="AD769" s="3" t="s">
        <v>2140</v>
      </c>
      <c r="AH769" s="3" t="s">
        <v>2127</v>
      </c>
    </row>
    <row r="770" spans="1:34" x14ac:dyDescent="0.2">
      <c r="A770" s="19" t="s">
        <v>2184</v>
      </c>
      <c r="B770" s="59"/>
      <c r="C770" s="60">
        <v>48605.396999999997</v>
      </c>
      <c r="D770" s="60"/>
      <c r="E770" s="3">
        <f t="shared" si="71"/>
        <v>10135.030142734422</v>
      </c>
      <c r="F770" s="3">
        <f t="shared" si="72"/>
        <v>10135</v>
      </c>
      <c r="G770" s="3">
        <f t="shared" si="73"/>
        <v>1.7876749996503349E-2</v>
      </c>
      <c r="K770" s="3">
        <f>G770</f>
        <v>1.7876749996503349E-2</v>
      </c>
      <c r="R770" s="4">
        <f t="shared" si="74"/>
        <v>33586.896999999997</v>
      </c>
      <c r="AD770" s="3" t="s">
        <v>2140</v>
      </c>
      <c r="AH770" s="3" t="s">
        <v>2127</v>
      </c>
    </row>
    <row r="771" spans="1:34" x14ac:dyDescent="0.2">
      <c r="A771" s="19" t="s">
        <v>2184</v>
      </c>
      <c r="B771" s="59"/>
      <c r="C771" s="60">
        <v>48605.402000000002</v>
      </c>
      <c r="D771" s="60"/>
      <c r="E771" s="3">
        <f t="shared" si="71"/>
        <v>10135.038573443153</v>
      </c>
      <c r="F771" s="3">
        <f t="shared" si="72"/>
        <v>10135</v>
      </c>
      <c r="G771" s="3">
        <f t="shared" si="73"/>
        <v>2.2876750001159962E-2</v>
      </c>
      <c r="K771" s="3">
        <f>G771</f>
        <v>2.2876750001159962E-2</v>
      </c>
      <c r="R771" s="4">
        <f t="shared" si="74"/>
        <v>33586.902000000002</v>
      </c>
      <c r="AD771" s="3" t="s">
        <v>2140</v>
      </c>
      <c r="AH771" s="3" t="s">
        <v>2127</v>
      </c>
    </row>
    <row r="772" spans="1:34" x14ac:dyDescent="0.2">
      <c r="A772" s="19" t="s">
        <v>2278</v>
      </c>
      <c r="B772" s="59"/>
      <c r="C772" s="60">
        <v>48638.624000000003</v>
      </c>
      <c r="D772" s="60"/>
      <c r="E772" s="3">
        <f t="shared" si="71"/>
        <v>10191.055574473134</v>
      </c>
      <c r="F772" s="3">
        <f t="shared" si="72"/>
        <v>10191</v>
      </c>
      <c r="G772" s="3">
        <f t="shared" si="73"/>
        <v>3.2959550000668969E-2</v>
      </c>
      <c r="J772" s="3">
        <f>+G772</f>
        <v>3.2959550000668969E-2</v>
      </c>
      <c r="R772" s="4">
        <f t="shared" si="74"/>
        <v>33620.124000000003</v>
      </c>
    </row>
    <row r="773" spans="1:34" x14ac:dyDescent="0.2">
      <c r="A773" s="19" t="s">
        <v>2189</v>
      </c>
      <c r="B773" s="59"/>
      <c r="C773" s="60">
        <v>48665.303999999996</v>
      </c>
      <c r="D773" s="60"/>
      <c r="E773" s="3">
        <f t="shared" si="71"/>
        <v>10236.041836211725</v>
      </c>
      <c r="F773" s="3">
        <f t="shared" si="72"/>
        <v>10236</v>
      </c>
      <c r="G773" s="3">
        <f t="shared" si="73"/>
        <v>2.4811799994495232E-2</v>
      </c>
      <c r="M773" s="3">
        <f>G773</f>
        <v>2.4811799994495232E-2</v>
      </c>
      <c r="R773" s="4">
        <f t="shared" si="74"/>
        <v>33646.803999999996</v>
      </c>
      <c r="AD773" s="3" t="s">
        <v>2099</v>
      </c>
      <c r="AE773" s="3">
        <v>4.0000000000000001E-3</v>
      </c>
      <c r="AF773" s="3" t="s">
        <v>2038</v>
      </c>
      <c r="AH773" s="3" t="s">
        <v>2037</v>
      </c>
    </row>
    <row r="774" spans="1:34" x14ac:dyDescent="0.2">
      <c r="A774" s="19" t="s">
        <v>2278</v>
      </c>
      <c r="B774" s="59"/>
      <c r="C774" s="60">
        <v>48673.616000000002</v>
      </c>
      <c r="D774" s="60"/>
      <c r="E774" s="3">
        <f t="shared" si="71"/>
        <v>10250.057046390568</v>
      </c>
      <c r="F774" s="3">
        <f t="shared" si="72"/>
        <v>10250</v>
      </c>
      <c r="G774" s="3">
        <f t="shared" si="73"/>
        <v>3.3832499997515697E-2</v>
      </c>
      <c r="J774" s="3">
        <f>+G774</f>
        <v>3.3832499997515697E-2</v>
      </c>
      <c r="R774" s="4">
        <f t="shared" si="74"/>
        <v>33655.116000000002</v>
      </c>
    </row>
    <row r="775" spans="1:34" x14ac:dyDescent="0.2">
      <c r="A775" s="19" t="s">
        <v>2279</v>
      </c>
      <c r="B775" s="59"/>
      <c r="C775" s="60">
        <v>48705.635999999999</v>
      </c>
      <c r="D775" s="60"/>
      <c r="E775" s="3">
        <f t="shared" si="71"/>
        <v>10304.047305043863</v>
      </c>
      <c r="F775" s="3">
        <f t="shared" si="72"/>
        <v>10304</v>
      </c>
      <c r="G775" s="3">
        <f t="shared" si="73"/>
        <v>2.8055199996742886E-2</v>
      </c>
      <c r="J775" s="3">
        <f>+G775</f>
        <v>2.8055199996742886E-2</v>
      </c>
      <c r="R775" s="4">
        <f t="shared" si="74"/>
        <v>33687.135999999999</v>
      </c>
    </row>
    <row r="776" spans="1:34" x14ac:dyDescent="0.2">
      <c r="A776" s="19" t="s">
        <v>2184</v>
      </c>
      <c r="B776" s="59"/>
      <c r="C776" s="60">
        <v>48787.451000000001</v>
      </c>
      <c r="D776" s="60"/>
      <c r="E776" s="3">
        <f t="shared" si="71"/>
        <v>10441.998991855853</v>
      </c>
      <c r="F776" s="3">
        <f t="shared" si="72"/>
        <v>10442</v>
      </c>
      <c r="G776" s="3">
        <f t="shared" si="73"/>
        <v>-5.9789999795611948E-4</v>
      </c>
      <c r="K776" s="3">
        <f t="shared" ref="K776:K787" si="77">G776</f>
        <v>-5.9789999795611948E-4</v>
      </c>
      <c r="R776" s="4">
        <f t="shared" si="74"/>
        <v>33768.951000000001</v>
      </c>
      <c r="AD776" s="3" t="s">
        <v>2140</v>
      </c>
      <c r="AH776" s="3" t="s">
        <v>2127</v>
      </c>
    </row>
    <row r="777" spans="1:34" x14ac:dyDescent="0.2">
      <c r="A777" s="19" t="s">
        <v>2184</v>
      </c>
      <c r="B777" s="59"/>
      <c r="C777" s="60">
        <v>48787.457999999999</v>
      </c>
      <c r="D777" s="60"/>
      <c r="E777" s="3">
        <f t="shared" si="71"/>
        <v>10442.010794848058</v>
      </c>
      <c r="F777" s="3">
        <f t="shared" si="72"/>
        <v>10442</v>
      </c>
      <c r="G777" s="3">
        <f t="shared" si="73"/>
        <v>6.4020999998319894E-3</v>
      </c>
      <c r="K777" s="3">
        <f t="shared" si="77"/>
        <v>6.4020999998319894E-3</v>
      </c>
      <c r="R777" s="4">
        <f t="shared" si="74"/>
        <v>33768.957999999999</v>
      </c>
      <c r="AD777" s="3" t="s">
        <v>2140</v>
      </c>
      <c r="AH777" s="3" t="s">
        <v>2127</v>
      </c>
    </row>
    <row r="778" spans="1:34" x14ac:dyDescent="0.2">
      <c r="A778" s="19" t="s">
        <v>2184</v>
      </c>
      <c r="B778" s="59"/>
      <c r="C778" s="60">
        <v>48787.461000000003</v>
      </c>
      <c r="D778" s="60"/>
      <c r="E778" s="3">
        <f t="shared" si="71"/>
        <v>10442.015853273298</v>
      </c>
      <c r="F778" s="3">
        <f t="shared" si="72"/>
        <v>10442</v>
      </c>
      <c r="G778" s="3">
        <f t="shared" si="73"/>
        <v>9.4021000040811487E-3</v>
      </c>
      <c r="K778" s="3">
        <f t="shared" si="77"/>
        <v>9.4021000040811487E-3</v>
      </c>
      <c r="R778" s="4">
        <f t="shared" si="74"/>
        <v>33768.961000000003</v>
      </c>
      <c r="AD778" s="3" t="s">
        <v>2140</v>
      </c>
      <c r="AH778" s="3" t="s">
        <v>2127</v>
      </c>
    </row>
    <row r="779" spans="1:34" x14ac:dyDescent="0.2">
      <c r="A779" s="19" t="s">
        <v>2184</v>
      </c>
      <c r="B779" s="59"/>
      <c r="C779" s="60">
        <v>48787.462</v>
      </c>
      <c r="D779" s="60"/>
      <c r="E779" s="3">
        <f t="shared" si="71"/>
        <v>10442.017539415037</v>
      </c>
      <c r="F779" s="3">
        <f t="shared" si="72"/>
        <v>10442</v>
      </c>
      <c r="G779" s="3">
        <f t="shared" si="73"/>
        <v>1.0402100000646897E-2</v>
      </c>
      <c r="K779" s="3">
        <f t="shared" si="77"/>
        <v>1.0402100000646897E-2</v>
      </c>
      <c r="R779" s="4">
        <f t="shared" si="74"/>
        <v>33768.962</v>
      </c>
      <c r="AD779" s="3" t="s">
        <v>2140</v>
      </c>
      <c r="AH779" s="3" t="s">
        <v>2127</v>
      </c>
    </row>
    <row r="780" spans="1:34" x14ac:dyDescent="0.2">
      <c r="A780" s="19" t="s">
        <v>2184</v>
      </c>
      <c r="B780" s="59"/>
      <c r="C780" s="60">
        <v>48800.502999999997</v>
      </c>
      <c r="D780" s="60"/>
      <c r="E780" s="3">
        <f t="shared" si="71"/>
        <v>10464.006513902781</v>
      </c>
      <c r="F780" s="3">
        <f t="shared" si="72"/>
        <v>10464</v>
      </c>
      <c r="G780" s="3">
        <f t="shared" si="73"/>
        <v>3.8631999996141531E-3</v>
      </c>
      <c r="K780" s="3">
        <f t="shared" si="77"/>
        <v>3.8631999996141531E-3</v>
      </c>
      <c r="R780" s="4">
        <f t="shared" si="74"/>
        <v>33782.002999999997</v>
      </c>
      <c r="AD780" s="3" t="s">
        <v>2140</v>
      </c>
      <c r="AH780" s="3" t="s">
        <v>2127</v>
      </c>
    </row>
    <row r="781" spans="1:34" x14ac:dyDescent="0.2">
      <c r="A781" s="19" t="s">
        <v>2184</v>
      </c>
      <c r="B781" s="59"/>
      <c r="C781" s="60">
        <v>48800.504000000001</v>
      </c>
      <c r="D781" s="60"/>
      <c r="E781" s="3">
        <f t="shared" si="71"/>
        <v>10464.008200044533</v>
      </c>
      <c r="F781" s="3">
        <f t="shared" si="72"/>
        <v>10464</v>
      </c>
      <c r="G781" s="3">
        <f t="shared" si="73"/>
        <v>4.8632000034558587E-3</v>
      </c>
      <c r="K781" s="3">
        <f t="shared" si="77"/>
        <v>4.8632000034558587E-3</v>
      </c>
      <c r="R781" s="4">
        <f t="shared" si="74"/>
        <v>33782.004000000001</v>
      </c>
      <c r="AD781" s="3" t="s">
        <v>2140</v>
      </c>
      <c r="AH781" s="3" t="s">
        <v>2127</v>
      </c>
    </row>
    <row r="782" spans="1:34" x14ac:dyDescent="0.2">
      <c r="A782" s="19" t="s">
        <v>2184</v>
      </c>
      <c r="B782" s="59"/>
      <c r="C782" s="60">
        <v>48800.514000000003</v>
      </c>
      <c r="D782" s="60"/>
      <c r="E782" s="3">
        <f t="shared" si="71"/>
        <v>10464.025061461978</v>
      </c>
      <c r="F782" s="3">
        <f t="shared" si="72"/>
        <v>10464</v>
      </c>
      <c r="G782" s="3">
        <f t="shared" si="73"/>
        <v>1.4863200005493127E-2</v>
      </c>
      <c r="K782" s="3">
        <f t="shared" si="77"/>
        <v>1.4863200005493127E-2</v>
      </c>
      <c r="R782" s="4">
        <f t="shared" si="74"/>
        <v>33782.014000000003</v>
      </c>
      <c r="AD782" s="3" t="s">
        <v>2140</v>
      </c>
      <c r="AH782" s="3" t="s">
        <v>2127</v>
      </c>
    </row>
    <row r="783" spans="1:34" x14ac:dyDescent="0.2">
      <c r="A783" s="19" t="s">
        <v>2184</v>
      </c>
      <c r="B783" s="59"/>
      <c r="C783" s="60">
        <v>48800.521000000001</v>
      </c>
      <c r="D783" s="60"/>
      <c r="E783" s="3">
        <f t="shared" si="71"/>
        <v>10464.036864454185</v>
      </c>
      <c r="F783" s="3">
        <f t="shared" si="72"/>
        <v>10464</v>
      </c>
      <c r="G783" s="3">
        <f t="shared" si="73"/>
        <v>2.1863200003281236E-2</v>
      </c>
      <c r="K783" s="3">
        <f t="shared" si="77"/>
        <v>2.1863200003281236E-2</v>
      </c>
      <c r="R783" s="4">
        <f t="shared" si="74"/>
        <v>33782.021000000001</v>
      </c>
      <c r="AD783" s="3" t="s">
        <v>2140</v>
      </c>
      <c r="AH783" s="3" t="s">
        <v>2127</v>
      </c>
    </row>
    <row r="784" spans="1:34" x14ac:dyDescent="0.2">
      <c r="A784" s="19" t="s">
        <v>2184</v>
      </c>
      <c r="B784" s="59"/>
      <c r="C784" s="60">
        <v>48860.411999999997</v>
      </c>
      <c r="D784" s="60"/>
      <c r="E784" s="3">
        <f t="shared" si="71"/>
        <v>10565.021579663573</v>
      </c>
      <c r="F784" s="3">
        <f t="shared" si="72"/>
        <v>10565</v>
      </c>
      <c r="G784" s="3">
        <f t="shared" si="73"/>
        <v>1.2798249998013489E-2</v>
      </c>
      <c r="K784" s="3">
        <f t="shared" si="77"/>
        <v>1.2798249998013489E-2</v>
      </c>
      <c r="R784" s="4">
        <f t="shared" si="74"/>
        <v>33841.911999999997</v>
      </c>
      <c r="AD784" s="3" t="s">
        <v>2140</v>
      </c>
      <c r="AH784" s="3" t="s">
        <v>2127</v>
      </c>
    </row>
    <row r="785" spans="1:34" x14ac:dyDescent="0.2">
      <c r="A785" s="19" t="s">
        <v>2184</v>
      </c>
      <c r="B785" s="59"/>
      <c r="C785" s="60">
        <v>48860.419000000002</v>
      </c>
      <c r="D785" s="60"/>
      <c r="E785" s="3">
        <f t="shared" si="71"/>
        <v>10565.033382655793</v>
      </c>
      <c r="F785" s="3">
        <f t="shared" si="72"/>
        <v>10565</v>
      </c>
      <c r="G785" s="3">
        <f t="shared" si="73"/>
        <v>1.9798250003077555E-2</v>
      </c>
      <c r="K785" s="3">
        <f t="shared" si="77"/>
        <v>1.9798250003077555E-2</v>
      </c>
      <c r="R785" s="4">
        <f t="shared" si="74"/>
        <v>33841.919000000002</v>
      </c>
      <c r="AD785" s="3" t="s">
        <v>2140</v>
      </c>
      <c r="AH785" s="3" t="s">
        <v>2127</v>
      </c>
    </row>
    <row r="786" spans="1:34" x14ac:dyDescent="0.2">
      <c r="A786" s="19" t="s">
        <v>2184</v>
      </c>
      <c r="B786" s="59"/>
      <c r="C786" s="60">
        <v>48860.421999999999</v>
      </c>
      <c r="D786" s="60"/>
      <c r="E786" s="3">
        <f t="shared" si="71"/>
        <v>10565.03844108102</v>
      </c>
      <c r="F786" s="3">
        <f t="shared" si="72"/>
        <v>10565</v>
      </c>
      <c r="G786" s="3">
        <f t="shared" si="73"/>
        <v>2.2798250000050757E-2</v>
      </c>
      <c r="K786" s="3">
        <f t="shared" si="77"/>
        <v>2.2798250000050757E-2</v>
      </c>
      <c r="R786" s="4">
        <f t="shared" si="74"/>
        <v>33841.921999999999</v>
      </c>
      <c r="AD786" s="3" t="s">
        <v>2140</v>
      </c>
      <c r="AH786" s="3" t="s">
        <v>2127</v>
      </c>
    </row>
    <row r="787" spans="1:34" x14ac:dyDescent="0.2">
      <c r="A787" s="19" t="s">
        <v>2184</v>
      </c>
      <c r="B787" s="59"/>
      <c r="C787" s="60">
        <v>48860.423000000003</v>
      </c>
      <c r="D787" s="60"/>
      <c r="E787" s="3">
        <f t="shared" si="71"/>
        <v>10565.04012722277</v>
      </c>
      <c r="F787" s="3">
        <f t="shared" si="72"/>
        <v>10565</v>
      </c>
      <c r="G787" s="3">
        <f t="shared" si="73"/>
        <v>2.3798250003892463E-2</v>
      </c>
      <c r="K787" s="3">
        <f t="shared" si="77"/>
        <v>2.3798250003892463E-2</v>
      </c>
      <c r="R787" s="4">
        <f t="shared" si="74"/>
        <v>33841.923000000003</v>
      </c>
      <c r="AD787" s="3" t="s">
        <v>2140</v>
      </c>
      <c r="AH787" s="3" t="s">
        <v>2127</v>
      </c>
    </row>
    <row r="788" spans="1:34" x14ac:dyDescent="0.2">
      <c r="A788" s="21" t="s">
        <v>2282</v>
      </c>
      <c r="B788" s="61" t="s">
        <v>2245</v>
      </c>
      <c r="C788" s="62">
        <v>48876.438699999999</v>
      </c>
      <c r="D788" s="62">
        <v>5.9999999999999995E-4</v>
      </c>
      <c r="E788" s="3">
        <f t="shared" si="71"/>
        <v>10592.044867557357</v>
      </c>
      <c r="F788" s="3">
        <f t="shared" si="72"/>
        <v>10592</v>
      </c>
      <c r="G788" s="3">
        <f t="shared" si="73"/>
        <v>2.660959999775514E-2</v>
      </c>
      <c r="H788" s="14"/>
      <c r="I788" s="15"/>
      <c r="J788" s="14"/>
      <c r="L788" s="3">
        <f>+G788</f>
        <v>2.660959999775514E-2</v>
      </c>
      <c r="P788" s="3">
        <f ca="1">+C$11+C$12*F788</f>
        <v>2.6639284609868447E-2</v>
      </c>
      <c r="R788" s="4">
        <f t="shared" si="74"/>
        <v>33857.938699999999</v>
      </c>
    </row>
    <row r="789" spans="1:34" x14ac:dyDescent="0.2">
      <c r="A789" s="19" t="s">
        <v>2184</v>
      </c>
      <c r="B789" s="59"/>
      <c r="C789" s="60">
        <v>48892.453000000001</v>
      </c>
      <c r="D789" s="60"/>
      <c r="E789" s="3">
        <f t="shared" ref="E789:E852" si="78">(C789-C$7)/C$8</f>
        <v>10619.047247293513</v>
      </c>
      <c r="F789" s="3">
        <f t="shared" ref="F789:F852" si="79">ROUND(2*E789,0)/2</f>
        <v>10619</v>
      </c>
      <c r="G789" s="3">
        <f t="shared" ref="G789:G852" si="80">C789-(C$7+C$8*F789)</f>
        <v>2.8020949997880962E-2</v>
      </c>
      <c r="K789" s="3">
        <f>G789</f>
        <v>2.8020949997880962E-2</v>
      </c>
      <c r="R789" s="4">
        <f t="shared" ref="R789:R852" si="81">C789-15018.5</f>
        <v>33873.953000000001</v>
      </c>
      <c r="AD789" s="3" t="s">
        <v>2140</v>
      </c>
      <c r="AH789" s="3" t="s">
        <v>2127</v>
      </c>
    </row>
    <row r="790" spans="1:34" x14ac:dyDescent="0.2">
      <c r="A790" s="54" t="s">
        <v>2327</v>
      </c>
      <c r="B790" s="55" t="s">
        <v>2245</v>
      </c>
      <c r="C790" s="56">
        <v>48904.315699999999</v>
      </c>
      <c r="D790" s="57">
        <v>2.0000000000000001E-4</v>
      </c>
      <c r="E790" s="3">
        <f t="shared" si="78"/>
        <v>10639.049440963918</v>
      </c>
      <c r="F790" s="3">
        <f t="shared" si="79"/>
        <v>10639</v>
      </c>
      <c r="G790" s="3">
        <f t="shared" si="80"/>
        <v>2.9321950001758523E-2</v>
      </c>
      <c r="K790" s="3">
        <f>G790</f>
        <v>2.9321950001758523E-2</v>
      </c>
      <c r="P790" s="3">
        <f ca="1">+C$11+C$12*F790</f>
        <v>2.6777024165308323E-2</v>
      </c>
      <c r="R790" s="4">
        <f t="shared" si="81"/>
        <v>33885.815699999999</v>
      </c>
    </row>
    <row r="791" spans="1:34" x14ac:dyDescent="0.2">
      <c r="A791" s="19" t="s">
        <v>2184</v>
      </c>
      <c r="B791" s="59"/>
      <c r="C791" s="60">
        <v>49067.396000000001</v>
      </c>
      <c r="D791" s="60"/>
      <c r="E791" s="3">
        <f t="shared" si="78"/>
        <v>10914.025942471037</v>
      </c>
      <c r="F791" s="3">
        <f t="shared" si="79"/>
        <v>10914</v>
      </c>
      <c r="G791" s="3">
        <f t="shared" si="80"/>
        <v>1.5385700004117098E-2</v>
      </c>
      <c r="K791" s="3">
        <f>G791</f>
        <v>1.5385700004117098E-2</v>
      </c>
      <c r="R791" s="4">
        <f t="shared" si="81"/>
        <v>34048.896000000001</v>
      </c>
      <c r="AD791" s="3" t="s">
        <v>2140</v>
      </c>
      <c r="AH791" s="3" t="s">
        <v>2127</v>
      </c>
    </row>
    <row r="792" spans="1:34" x14ac:dyDescent="0.2">
      <c r="A792" s="19" t="s">
        <v>2184</v>
      </c>
      <c r="B792" s="59"/>
      <c r="C792" s="60">
        <v>49067.396000000001</v>
      </c>
      <c r="D792" s="60"/>
      <c r="E792" s="3">
        <f t="shared" si="78"/>
        <v>10914.025942471037</v>
      </c>
      <c r="F792" s="3">
        <f t="shared" si="79"/>
        <v>10914</v>
      </c>
      <c r="G792" s="3">
        <f t="shared" si="80"/>
        <v>1.5385700004117098E-2</v>
      </c>
      <c r="K792" s="3">
        <f>G792</f>
        <v>1.5385700004117098E-2</v>
      </c>
      <c r="R792" s="4">
        <f t="shared" si="81"/>
        <v>34048.896000000001</v>
      </c>
      <c r="AD792" s="3" t="s">
        <v>2140</v>
      </c>
      <c r="AH792" s="3" t="s">
        <v>2127</v>
      </c>
    </row>
    <row r="793" spans="1:34" x14ac:dyDescent="0.2">
      <c r="A793" s="19" t="s">
        <v>2184</v>
      </c>
      <c r="B793" s="59"/>
      <c r="C793" s="60">
        <v>49067.398000000001</v>
      </c>
      <c r="D793" s="60"/>
      <c r="E793" s="3">
        <f t="shared" si="78"/>
        <v>10914.029314754525</v>
      </c>
      <c r="F793" s="3">
        <f t="shared" si="79"/>
        <v>10914</v>
      </c>
      <c r="G793" s="3">
        <f t="shared" si="80"/>
        <v>1.7385700004524551E-2</v>
      </c>
      <c r="K793" s="3">
        <f>G793</f>
        <v>1.7385700004524551E-2</v>
      </c>
      <c r="R793" s="4">
        <f t="shared" si="81"/>
        <v>34048.898000000001</v>
      </c>
      <c r="AD793" s="3" t="s">
        <v>2140</v>
      </c>
      <c r="AH793" s="3" t="s">
        <v>2127</v>
      </c>
    </row>
    <row r="794" spans="1:34" x14ac:dyDescent="0.2">
      <c r="A794" s="19" t="s">
        <v>2278</v>
      </c>
      <c r="B794" s="59"/>
      <c r="C794" s="60">
        <v>49081.644</v>
      </c>
      <c r="D794" s="60"/>
      <c r="E794" s="3">
        <f t="shared" si="78"/>
        <v>10938.050090044184</v>
      </c>
      <c r="F794" s="3">
        <f t="shared" si="79"/>
        <v>10938</v>
      </c>
      <c r="G794" s="3">
        <f t="shared" si="80"/>
        <v>2.9706900000746828E-2</v>
      </c>
      <c r="J794" s="3">
        <f>+G794</f>
        <v>2.9706900000746828E-2</v>
      </c>
      <c r="R794" s="4">
        <f t="shared" si="81"/>
        <v>34063.144</v>
      </c>
    </row>
    <row r="795" spans="1:34" x14ac:dyDescent="0.2">
      <c r="A795" s="19" t="s">
        <v>2184</v>
      </c>
      <c r="B795" s="59"/>
      <c r="C795" s="60">
        <v>49102.394</v>
      </c>
      <c r="D795" s="60"/>
      <c r="E795" s="3">
        <f t="shared" si="78"/>
        <v>10973.037531238937</v>
      </c>
      <c r="F795" s="3">
        <f t="shared" si="79"/>
        <v>10973</v>
      </c>
      <c r="G795" s="3">
        <f t="shared" si="80"/>
        <v>2.2258650002186187E-2</v>
      </c>
      <c r="K795" s="3">
        <f>G795</f>
        <v>2.2258650002186187E-2</v>
      </c>
      <c r="R795" s="4">
        <f t="shared" si="81"/>
        <v>34083.894</v>
      </c>
      <c r="AD795" s="3" t="s">
        <v>2140</v>
      </c>
      <c r="AH795" s="3" t="s">
        <v>2127</v>
      </c>
    </row>
    <row r="796" spans="1:34" x14ac:dyDescent="0.2">
      <c r="A796" s="19" t="s">
        <v>2184</v>
      </c>
      <c r="B796" s="59"/>
      <c r="C796" s="60">
        <v>49102.394</v>
      </c>
      <c r="D796" s="60"/>
      <c r="E796" s="3">
        <f t="shared" si="78"/>
        <v>10973.037531238937</v>
      </c>
      <c r="F796" s="3">
        <f t="shared" si="79"/>
        <v>10973</v>
      </c>
      <c r="G796" s="3">
        <f t="shared" si="80"/>
        <v>2.2258650002186187E-2</v>
      </c>
      <c r="K796" s="3">
        <f>G796</f>
        <v>2.2258650002186187E-2</v>
      </c>
      <c r="R796" s="4">
        <f t="shared" si="81"/>
        <v>34083.894</v>
      </c>
      <c r="AD796" s="3" t="s">
        <v>2140</v>
      </c>
      <c r="AH796" s="3" t="s">
        <v>2127</v>
      </c>
    </row>
    <row r="797" spans="1:34" x14ac:dyDescent="0.2">
      <c r="A797" s="36" t="s">
        <v>2321</v>
      </c>
      <c r="B797" s="58"/>
      <c r="C797" s="36">
        <v>49102.394999999997</v>
      </c>
      <c r="D797" s="36" t="s">
        <v>2319</v>
      </c>
      <c r="E797" s="3">
        <f t="shared" si="78"/>
        <v>10973.039217380676</v>
      </c>
      <c r="F797" s="3">
        <f t="shared" si="79"/>
        <v>10973</v>
      </c>
      <c r="G797" s="3">
        <f t="shared" si="80"/>
        <v>2.3258649998751935E-2</v>
      </c>
      <c r="O797" s="3">
        <f>G797</f>
        <v>2.3258649998751935E-2</v>
      </c>
      <c r="P797" s="3">
        <f ca="1">+C$11+C$12*F797</f>
        <v>2.775585419758321E-2</v>
      </c>
      <c r="R797" s="4">
        <f t="shared" si="81"/>
        <v>34083.894999999997</v>
      </c>
    </row>
    <row r="798" spans="1:34" x14ac:dyDescent="0.2">
      <c r="A798" s="19" t="s">
        <v>2184</v>
      </c>
      <c r="B798" s="59"/>
      <c r="C798" s="60">
        <v>49102.396000000001</v>
      </c>
      <c r="D798" s="60"/>
      <c r="E798" s="3">
        <f t="shared" si="78"/>
        <v>10973.040903522427</v>
      </c>
      <c r="F798" s="3">
        <f t="shared" si="79"/>
        <v>10973</v>
      </c>
      <c r="G798" s="3">
        <f t="shared" si="80"/>
        <v>2.425865000259364E-2</v>
      </c>
      <c r="K798" s="3">
        <f>G798</f>
        <v>2.425865000259364E-2</v>
      </c>
      <c r="R798" s="4">
        <f t="shared" si="81"/>
        <v>34083.896000000001</v>
      </c>
      <c r="AD798" s="3" t="s">
        <v>2140</v>
      </c>
      <c r="AH798" s="3" t="s">
        <v>2127</v>
      </c>
    </row>
    <row r="799" spans="1:34" x14ac:dyDescent="0.2">
      <c r="A799" s="19" t="s">
        <v>2184</v>
      </c>
      <c r="B799" s="59"/>
      <c r="C799" s="60">
        <v>49109.487999999998</v>
      </c>
      <c r="D799" s="60"/>
      <c r="E799" s="3">
        <f t="shared" si="78"/>
        <v>10984.999020773177</v>
      </c>
      <c r="F799" s="3">
        <f t="shared" si="79"/>
        <v>10985</v>
      </c>
      <c r="G799" s="3">
        <f t="shared" si="80"/>
        <v>-5.8075000561075285E-4</v>
      </c>
      <c r="K799" s="3">
        <f>G799</f>
        <v>-5.8075000561075285E-4</v>
      </c>
      <c r="R799" s="4">
        <f t="shared" si="81"/>
        <v>34090.987999999998</v>
      </c>
      <c r="AD799" s="3" t="s">
        <v>2140</v>
      </c>
      <c r="AH799" s="3" t="s">
        <v>2127</v>
      </c>
    </row>
    <row r="800" spans="1:34" x14ac:dyDescent="0.2">
      <c r="A800" s="19" t="s">
        <v>2184</v>
      </c>
      <c r="B800" s="59"/>
      <c r="C800" s="60">
        <v>49109.487999999998</v>
      </c>
      <c r="D800" s="60"/>
      <c r="E800" s="3">
        <f t="shared" si="78"/>
        <v>10984.999020773177</v>
      </c>
      <c r="F800" s="3">
        <f t="shared" si="79"/>
        <v>10985</v>
      </c>
      <c r="G800" s="3">
        <f t="shared" si="80"/>
        <v>-5.8075000561075285E-4</v>
      </c>
      <c r="K800" s="3">
        <f>G800</f>
        <v>-5.8075000561075285E-4</v>
      </c>
      <c r="R800" s="4">
        <f t="shared" si="81"/>
        <v>34090.987999999998</v>
      </c>
      <c r="AD800" s="3" t="s">
        <v>2140</v>
      </c>
      <c r="AH800" s="3" t="s">
        <v>2127</v>
      </c>
    </row>
    <row r="801" spans="1:34" x14ac:dyDescent="0.2">
      <c r="A801" s="36" t="s">
        <v>2321</v>
      </c>
      <c r="B801" s="58"/>
      <c r="C801" s="36">
        <v>49109.497000000003</v>
      </c>
      <c r="D801" s="36" t="s">
        <v>2319</v>
      </c>
      <c r="E801" s="3">
        <f t="shared" si="78"/>
        <v>10985.014196048885</v>
      </c>
      <c r="F801" s="3">
        <f t="shared" si="79"/>
        <v>10985</v>
      </c>
      <c r="G801" s="3">
        <f t="shared" si="80"/>
        <v>8.4192499998607673E-3</v>
      </c>
      <c r="O801" s="3">
        <f>G801</f>
        <v>8.4192499998607673E-3</v>
      </c>
      <c r="P801" s="3">
        <f ca="1">+C$11+C$12*F801</f>
        <v>2.7791021743652965E-2</v>
      </c>
      <c r="R801" s="4">
        <f t="shared" si="81"/>
        <v>34090.997000000003</v>
      </c>
    </row>
    <row r="802" spans="1:34" x14ac:dyDescent="0.2">
      <c r="A802" s="19" t="s">
        <v>2184</v>
      </c>
      <c r="B802" s="59"/>
      <c r="C802" s="60">
        <v>49109.498</v>
      </c>
      <c r="D802" s="60"/>
      <c r="E802" s="3">
        <f t="shared" si="78"/>
        <v>10985.015882190624</v>
      </c>
      <c r="F802" s="3">
        <f t="shared" si="79"/>
        <v>10985</v>
      </c>
      <c r="G802" s="3">
        <f t="shared" si="80"/>
        <v>9.4192499964265153E-3</v>
      </c>
      <c r="K802" s="3">
        <f>G802</f>
        <v>9.4192499964265153E-3</v>
      </c>
      <c r="R802" s="4">
        <f t="shared" si="81"/>
        <v>34090.998</v>
      </c>
      <c r="AD802" s="3" t="s">
        <v>2140</v>
      </c>
      <c r="AH802" s="3" t="s">
        <v>2127</v>
      </c>
    </row>
    <row r="803" spans="1:34" x14ac:dyDescent="0.2">
      <c r="A803" s="19" t="s">
        <v>2184</v>
      </c>
      <c r="B803" s="59"/>
      <c r="C803" s="60">
        <v>49109.504000000001</v>
      </c>
      <c r="D803" s="60"/>
      <c r="E803" s="3">
        <f t="shared" si="78"/>
        <v>10985.025999041092</v>
      </c>
      <c r="F803" s="3">
        <f t="shared" si="79"/>
        <v>10985</v>
      </c>
      <c r="G803" s="3">
        <f t="shared" si="80"/>
        <v>1.5419249997648876E-2</v>
      </c>
      <c r="K803" s="3">
        <f>G803</f>
        <v>1.5419249997648876E-2</v>
      </c>
      <c r="R803" s="4">
        <f t="shared" si="81"/>
        <v>34091.004000000001</v>
      </c>
      <c r="AD803" s="3" t="s">
        <v>2140</v>
      </c>
      <c r="AH803" s="3" t="s">
        <v>2127</v>
      </c>
    </row>
    <row r="804" spans="1:34" x14ac:dyDescent="0.2">
      <c r="A804" s="19" t="s">
        <v>2278</v>
      </c>
      <c r="B804" s="59"/>
      <c r="C804" s="60">
        <v>49199.667999999998</v>
      </c>
      <c r="D804" s="60"/>
      <c r="E804" s="3">
        <f t="shared" si="78"/>
        <v>11137.055283276446</v>
      </c>
      <c r="F804" s="3">
        <f t="shared" si="79"/>
        <v>11137</v>
      </c>
      <c r="G804" s="3">
        <f t="shared" si="80"/>
        <v>3.2786849995318335E-2</v>
      </c>
      <c r="J804" s="3">
        <f>+G804</f>
        <v>3.2786849995318335E-2</v>
      </c>
      <c r="R804" s="4">
        <f t="shared" si="81"/>
        <v>34181.167999999998</v>
      </c>
    </row>
    <row r="805" spans="1:34" x14ac:dyDescent="0.2">
      <c r="A805" s="19" t="s">
        <v>2184</v>
      </c>
      <c r="B805" s="59"/>
      <c r="C805" s="60">
        <v>49214.491999999998</v>
      </c>
      <c r="D805" s="60"/>
      <c r="E805" s="3">
        <f t="shared" si="78"/>
        <v>11162.050648494327</v>
      </c>
      <c r="F805" s="3">
        <f t="shared" si="79"/>
        <v>11162</v>
      </c>
      <c r="G805" s="3">
        <f t="shared" si="80"/>
        <v>3.003809999790974E-2</v>
      </c>
      <c r="K805" s="3">
        <f>G805</f>
        <v>3.003809999790974E-2</v>
      </c>
      <c r="R805" s="4">
        <f t="shared" si="81"/>
        <v>34195.991999999998</v>
      </c>
      <c r="AD805" s="3" t="s">
        <v>2140</v>
      </c>
      <c r="AH805" s="3" t="s">
        <v>2127</v>
      </c>
    </row>
    <row r="806" spans="1:34" x14ac:dyDescent="0.2">
      <c r="A806" s="36" t="s">
        <v>2321</v>
      </c>
      <c r="B806" s="58"/>
      <c r="C806" s="36">
        <v>49214.493000000002</v>
      </c>
      <c r="D806" s="36" t="s">
        <v>2319</v>
      </c>
      <c r="E806" s="3">
        <f t="shared" si="78"/>
        <v>11162.052334636079</v>
      </c>
      <c r="F806" s="3">
        <f t="shared" si="79"/>
        <v>11162</v>
      </c>
      <c r="G806" s="3">
        <f t="shared" si="80"/>
        <v>3.1038100001751445E-2</v>
      </c>
      <c r="O806" s="3">
        <f>G806</f>
        <v>3.1038100001751445E-2</v>
      </c>
      <c r="P806" s="3">
        <f ca="1">+C$11+C$12*F806</f>
        <v>2.8309743048181867E-2</v>
      </c>
      <c r="R806" s="4">
        <f t="shared" si="81"/>
        <v>34195.993000000002</v>
      </c>
    </row>
    <row r="807" spans="1:34" x14ac:dyDescent="0.2">
      <c r="A807" s="19" t="s">
        <v>2184</v>
      </c>
      <c r="B807" s="59"/>
      <c r="C807" s="60">
        <v>49214.495000000003</v>
      </c>
      <c r="D807" s="60"/>
      <c r="E807" s="3">
        <f t="shared" si="78"/>
        <v>11162.055706919567</v>
      </c>
      <c r="F807" s="3">
        <f t="shared" si="79"/>
        <v>11162</v>
      </c>
      <c r="G807" s="3">
        <f t="shared" si="80"/>
        <v>3.3038100002158899E-2</v>
      </c>
      <c r="K807" s="3">
        <f t="shared" ref="K807:K813" si="82">G807</f>
        <v>3.3038100002158899E-2</v>
      </c>
      <c r="R807" s="4">
        <f t="shared" si="81"/>
        <v>34195.995000000003</v>
      </c>
      <c r="AD807" s="3" t="s">
        <v>2140</v>
      </c>
      <c r="AH807" s="3" t="s">
        <v>2127</v>
      </c>
    </row>
    <row r="808" spans="1:34" x14ac:dyDescent="0.2">
      <c r="A808" s="19" t="s">
        <v>2184</v>
      </c>
      <c r="B808" s="59"/>
      <c r="C808" s="60">
        <v>49217.432000000001</v>
      </c>
      <c r="D808" s="60"/>
      <c r="E808" s="3">
        <f t="shared" si="78"/>
        <v>11167.007905222648</v>
      </c>
      <c r="F808" s="3">
        <f t="shared" si="79"/>
        <v>11167</v>
      </c>
      <c r="G808" s="3">
        <f t="shared" si="80"/>
        <v>4.6883500035619363E-3</v>
      </c>
      <c r="K808" s="3">
        <f t="shared" si="82"/>
        <v>4.6883500035619363E-3</v>
      </c>
      <c r="R808" s="4">
        <f t="shared" si="81"/>
        <v>34198.932000000001</v>
      </c>
      <c r="AD808" s="3" t="s">
        <v>2140</v>
      </c>
      <c r="AH808" s="3" t="s">
        <v>2127</v>
      </c>
    </row>
    <row r="809" spans="1:34" x14ac:dyDescent="0.2">
      <c r="A809" s="19" t="s">
        <v>2184</v>
      </c>
      <c r="B809" s="59"/>
      <c r="C809" s="60">
        <v>49217.434000000001</v>
      </c>
      <c r="D809" s="60"/>
      <c r="E809" s="3">
        <f t="shared" si="78"/>
        <v>11167.011277506137</v>
      </c>
      <c r="F809" s="3">
        <f t="shared" si="79"/>
        <v>11167</v>
      </c>
      <c r="G809" s="3">
        <f t="shared" si="80"/>
        <v>6.6883500039693899E-3</v>
      </c>
      <c r="K809" s="3">
        <f t="shared" si="82"/>
        <v>6.6883500039693899E-3</v>
      </c>
      <c r="R809" s="4">
        <f t="shared" si="81"/>
        <v>34198.934000000001</v>
      </c>
      <c r="AD809" s="3" t="s">
        <v>2140</v>
      </c>
      <c r="AH809" s="3" t="s">
        <v>2127</v>
      </c>
    </row>
    <row r="810" spans="1:34" x14ac:dyDescent="0.2">
      <c r="A810" s="19" t="s">
        <v>2184</v>
      </c>
      <c r="B810" s="59"/>
      <c r="C810" s="60">
        <v>49217.436999999998</v>
      </c>
      <c r="D810" s="60"/>
      <c r="E810" s="3">
        <f t="shared" si="78"/>
        <v>11167.016335931365</v>
      </c>
      <c r="F810" s="3">
        <f t="shared" si="79"/>
        <v>11167</v>
      </c>
      <c r="G810" s="3">
        <f t="shared" si="80"/>
        <v>9.6883500009425916E-3</v>
      </c>
      <c r="K810" s="3">
        <f t="shared" si="82"/>
        <v>9.6883500009425916E-3</v>
      </c>
      <c r="R810" s="4">
        <f t="shared" si="81"/>
        <v>34198.936999999998</v>
      </c>
      <c r="AD810" s="3" t="s">
        <v>2140</v>
      </c>
      <c r="AH810" s="3" t="s">
        <v>2127</v>
      </c>
    </row>
    <row r="811" spans="1:34" x14ac:dyDescent="0.2">
      <c r="A811" s="19" t="s">
        <v>2184</v>
      </c>
      <c r="B811" s="59"/>
      <c r="C811" s="60">
        <v>49217.447</v>
      </c>
      <c r="D811" s="60"/>
      <c r="E811" s="3">
        <f t="shared" si="78"/>
        <v>11167.033197348812</v>
      </c>
      <c r="F811" s="3">
        <f t="shared" si="79"/>
        <v>11167</v>
      </c>
      <c r="G811" s="3">
        <f t="shared" si="80"/>
        <v>1.968835000297986E-2</v>
      </c>
      <c r="K811" s="3">
        <f t="shared" si="82"/>
        <v>1.968835000297986E-2</v>
      </c>
      <c r="R811" s="4">
        <f t="shared" si="81"/>
        <v>34198.947</v>
      </c>
      <c r="AD811" s="3" t="s">
        <v>2140</v>
      </c>
      <c r="AH811" s="3" t="s">
        <v>2127</v>
      </c>
    </row>
    <row r="812" spans="1:34" x14ac:dyDescent="0.2">
      <c r="A812" s="19" t="s">
        <v>2184</v>
      </c>
      <c r="B812" s="59"/>
      <c r="C812" s="60">
        <v>49217.45</v>
      </c>
      <c r="D812" s="60"/>
      <c r="E812" s="3">
        <f t="shared" si="78"/>
        <v>11167.038255774039</v>
      </c>
      <c r="F812" s="3">
        <f t="shared" si="79"/>
        <v>11167</v>
      </c>
      <c r="G812" s="3">
        <f t="shared" si="80"/>
        <v>2.2688349999953061E-2</v>
      </c>
      <c r="K812" s="3">
        <f t="shared" si="82"/>
        <v>2.2688349999953061E-2</v>
      </c>
      <c r="R812" s="4">
        <f t="shared" si="81"/>
        <v>34198.949999999997</v>
      </c>
      <c r="AD812" s="3" t="s">
        <v>2140</v>
      </c>
      <c r="AH812" s="3" t="s">
        <v>2127</v>
      </c>
    </row>
    <row r="813" spans="1:34" x14ac:dyDescent="0.2">
      <c r="A813" s="19" t="s">
        <v>2184</v>
      </c>
      <c r="B813" s="59"/>
      <c r="C813" s="60">
        <v>49217.46</v>
      </c>
      <c r="D813" s="60"/>
      <c r="E813" s="3">
        <f t="shared" si="78"/>
        <v>11167.055117191487</v>
      </c>
      <c r="F813" s="3">
        <f t="shared" si="79"/>
        <v>11167</v>
      </c>
      <c r="G813" s="3">
        <f t="shared" si="80"/>
        <v>3.2688350001990329E-2</v>
      </c>
      <c r="K813" s="3">
        <f t="shared" si="82"/>
        <v>3.2688350001990329E-2</v>
      </c>
      <c r="R813" s="4">
        <f t="shared" si="81"/>
        <v>34198.959999999999</v>
      </c>
      <c r="AD813" s="3" t="s">
        <v>2140</v>
      </c>
      <c r="AH813" s="3" t="s">
        <v>2127</v>
      </c>
    </row>
    <row r="814" spans="1:34" x14ac:dyDescent="0.2">
      <c r="A814" s="19" t="s">
        <v>2278</v>
      </c>
      <c r="B814" s="59"/>
      <c r="C814" s="60">
        <v>49234.656999999999</v>
      </c>
      <c r="D814" s="60"/>
      <c r="E814" s="3">
        <f t="shared" si="78"/>
        <v>11196.051696768651</v>
      </c>
      <c r="F814" s="3">
        <f t="shared" si="79"/>
        <v>11196</v>
      </c>
      <c r="G814" s="3">
        <f t="shared" si="80"/>
        <v>3.0659799995191861E-2</v>
      </c>
      <c r="J814" s="3">
        <f>+G814</f>
        <v>3.0659799995191861E-2</v>
      </c>
      <c r="R814" s="4">
        <f t="shared" si="81"/>
        <v>34216.156999999999</v>
      </c>
    </row>
    <row r="815" spans="1:34" x14ac:dyDescent="0.2">
      <c r="A815" s="19" t="s">
        <v>2278</v>
      </c>
      <c r="B815" s="59"/>
      <c r="C815" s="60">
        <v>49237.622000000003</v>
      </c>
      <c r="D815" s="60"/>
      <c r="E815" s="3">
        <f t="shared" si="78"/>
        <v>11201.051107040583</v>
      </c>
      <c r="F815" s="3">
        <f t="shared" si="79"/>
        <v>11201</v>
      </c>
      <c r="G815" s="3">
        <f t="shared" si="80"/>
        <v>3.0310050002299249E-2</v>
      </c>
      <c r="J815" s="3">
        <f>+G815</f>
        <v>3.0310050002299249E-2</v>
      </c>
      <c r="R815" s="4">
        <f t="shared" si="81"/>
        <v>34219.122000000003</v>
      </c>
    </row>
    <row r="816" spans="1:34" x14ac:dyDescent="0.2">
      <c r="A816" s="18" t="s">
        <v>2304</v>
      </c>
      <c r="B816" s="61" t="s">
        <v>2245</v>
      </c>
      <c r="C816" s="62">
        <v>49255.414799999999</v>
      </c>
      <c r="D816" s="36">
        <v>2.9999999999999997E-4</v>
      </c>
      <c r="E816" s="3">
        <f t="shared" si="78"/>
        <v>11231.052289869009</v>
      </c>
      <c r="F816" s="3">
        <f t="shared" si="79"/>
        <v>11231</v>
      </c>
      <c r="G816" s="3">
        <f t="shared" si="80"/>
        <v>3.1011549996037502E-2</v>
      </c>
      <c r="K816" s="3">
        <f>G816</f>
        <v>3.1011549996037502E-2</v>
      </c>
      <c r="R816" s="4">
        <f t="shared" si="81"/>
        <v>34236.914799999999</v>
      </c>
    </row>
    <row r="817" spans="1:34" x14ac:dyDescent="0.2">
      <c r="A817" s="19" t="s">
        <v>2278</v>
      </c>
      <c r="B817" s="59"/>
      <c r="C817" s="60">
        <v>49270.843999999997</v>
      </c>
      <c r="D817" s="60"/>
      <c r="E817" s="3">
        <f t="shared" si="78"/>
        <v>11257.068108070553</v>
      </c>
      <c r="F817" s="3">
        <f t="shared" si="79"/>
        <v>11257</v>
      </c>
      <c r="G817" s="3">
        <f t="shared" si="80"/>
        <v>4.0392849994532298E-2</v>
      </c>
      <c r="J817" s="3">
        <f>+G817</f>
        <v>4.0392849994532298E-2</v>
      </c>
      <c r="R817" s="4">
        <f t="shared" si="81"/>
        <v>34252.343999999997</v>
      </c>
    </row>
    <row r="818" spans="1:34" x14ac:dyDescent="0.2">
      <c r="A818" s="19" t="s">
        <v>2278</v>
      </c>
      <c r="B818" s="59"/>
      <c r="C818" s="60">
        <v>49283.881000000001</v>
      </c>
      <c r="D818" s="60"/>
      <c r="E818" s="3">
        <f t="shared" si="78"/>
        <v>11279.05033799133</v>
      </c>
      <c r="F818" s="3">
        <f t="shared" si="79"/>
        <v>11279</v>
      </c>
      <c r="G818" s="3">
        <f t="shared" si="80"/>
        <v>2.9853949999960605E-2</v>
      </c>
      <c r="J818" s="3">
        <f>+G818</f>
        <v>2.9853949999960605E-2</v>
      </c>
      <c r="R818" s="4">
        <f t="shared" si="81"/>
        <v>34265.381000000001</v>
      </c>
    </row>
    <row r="819" spans="1:34" x14ac:dyDescent="0.2">
      <c r="A819" s="19" t="s">
        <v>2278</v>
      </c>
      <c r="B819" s="59"/>
      <c r="C819" s="60">
        <v>49311.76</v>
      </c>
      <c r="D819" s="60"/>
      <c r="E819" s="3">
        <f t="shared" si="78"/>
        <v>11326.058283681379</v>
      </c>
      <c r="F819" s="3">
        <f t="shared" si="79"/>
        <v>11326</v>
      </c>
      <c r="G819" s="3">
        <f t="shared" si="80"/>
        <v>3.4566300004371442E-2</v>
      </c>
      <c r="J819" s="3">
        <f>+G819</f>
        <v>3.4566300004371442E-2</v>
      </c>
      <c r="R819" s="4">
        <f t="shared" si="81"/>
        <v>34293.26</v>
      </c>
    </row>
    <row r="820" spans="1:34" x14ac:dyDescent="0.2">
      <c r="A820" s="19" t="s">
        <v>2278</v>
      </c>
      <c r="B820" s="59"/>
      <c r="C820" s="60">
        <v>49320.654999999999</v>
      </c>
      <c r="D820" s="60"/>
      <c r="E820" s="3">
        <f t="shared" si="78"/>
        <v>11341.05651449715</v>
      </c>
      <c r="F820" s="3">
        <f t="shared" si="79"/>
        <v>11341</v>
      </c>
      <c r="G820" s="3">
        <f t="shared" si="80"/>
        <v>3.3517049996589776E-2</v>
      </c>
      <c r="J820" s="3">
        <f>+G820</f>
        <v>3.3517049996589776E-2</v>
      </c>
      <c r="R820" s="4">
        <f t="shared" si="81"/>
        <v>34302.154999999999</v>
      </c>
    </row>
    <row r="821" spans="1:34" x14ac:dyDescent="0.2">
      <c r="A821" s="19" t="s">
        <v>2190</v>
      </c>
      <c r="B821" s="59"/>
      <c r="C821" s="60">
        <v>49417.321000000004</v>
      </c>
      <c r="D821" s="60"/>
      <c r="E821" s="3">
        <f t="shared" si="78"/>
        <v>11504.04909235412</v>
      </c>
      <c r="F821" s="3">
        <f t="shared" si="79"/>
        <v>11504</v>
      </c>
      <c r="G821" s="3">
        <f t="shared" si="80"/>
        <v>2.9115200006344821E-2</v>
      </c>
      <c r="K821" s="3">
        <f>G821</f>
        <v>2.9115200006344821E-2</v>
      </c>
      <c r="R821" s="4">
        <f t="shared" si="81"/>
        <v>34398.821000000004</v>
      </c>
      <c r="AD821" s="3" t="s">
        <v>2140</v>
      </c>
      <c r="AH821" s="3" t="s">
        <v>2127</v>
      </c>
    </row>
    <row r="822" spans="1:34" x14ac:dyDescent="0.2">
      <c r="A822" s="36" t="s">
        <v>2321</v>
      </c>
      <c r="B822" s="58"/>
      <c r="C822" s="36">
        <v>49536.521000000001</v>
      </c>
      <c r="D822" s="36" t="s">
        <v>2319</v>
      </c>
      <c r="E822" s="3">
        <f t="shared" si="78"/>
        <v>11705.037188277707</v>
      </c>
      <c r="F822" s="3">
        <f t="shared" si="79"/>
        <v>11705</v>
      </c>
      <c r="G822" s="3">
        <f t="shared" si="80"/>
        <v>2.2055250003177207E-2</v>
      </c>
      <c r="O822" s="3">
        <f>G822</f>
        <v>2.2055250003177207E-2</v>
      </c>
      <c r="P822" s="3">
        <f ca="1">+C$11+C$12*F822</f>
        <v>2.9901074507838341E-2</v>
      </c>
      <c r="R822" s="4">
        <f t="shared" si="81"/>
        <v>34518.021000000001</v>
      </c>
    </row>
    <row r="823" spans="1:34" x14ac:dyDescent="0.2">
      <c r="A823" s="36" t="s">
        <v>2321</v>
      </c>
      <c r="B823" s="58"/>
      <c r="C823" s="36">
        <v>49539.497000000003</v>
      </c>
      <c r="D823" s="36" t="s">
        <v>2319</v>
      </c>
      <c r="E823" s="3">
        <f t="shared" si="78"/>
        <v>11710.055146108823</v>
      </c>
      <c r="F823" s="3">
        <f t="shared" si="79"/>
        <v>11710</v>
      </c>
      <c r="G823" s="3">
        <f t="shared" si="80"/>
        <v>3.2705500001611654E-2</v>
      </c>
      <c r="O823" s="3">
        <f>G823</f>
        <v>3.2705500001611654E-2</v>
      </c>
      <c r="P823" s="3">
        <f ca="1">+C$11+C$12*F823</f>
        <v>2.9915727652034076E-2</v>
      </c>
      <c r="R823" s="4">
        <f t="shared" si="81"/>
        <v>34520.997000000003</v>
      </c>
    </row>
    <row r="824" spans="1:34" x14ac:dyDescent="0.2">
      <c r="A824" s="19" t="s">
        <v>2184</v>
      </c>
      <c r="B824" s="59"/>
      <c r="C824" s="60">
        <v>49545.419000000002</v>
      </c>
      <c r="D824" s="60"/>
      <c r="E824" s="3">
        <f t="shared" si="78"/>
        <v>11720.040477518716</v>
      </c>
      <c r="F824" s="3">
        <f t="shared" si="79"/>
        <v>11720</v>
      </c>
      <c r="G824" s="3">
        <f t="shared" si="80"/>
        <v>2.40059999996447E-2</v>
      </c>
      <c r="K824" s="3">
        <f>G824</f>
        <v>2.40059999996447E-2</v>
      </c>
      <c r="R824" s="4">
        <f t="shared" si="81"/>
        <v>34526.919000000002</v>
      </c>
      <c r="AD824" s="3" t="s">
        <v>2140</v>
      </c>
      <c r="AH824" s="3" t="s">
        <v>2127</v>
      </c>
    </row>
    <row r="825" spans="1:34" x14ac:dyDescent="0.2">
      <c r="A825" s="36" t="s">
        <v>2321</v>
      </c>
      <c r="B825" s="58"/>
      <c r="C825" s="36">
        <v>49545.428999999996</v>
      </c>
      <c r="D825" s="36" t="s">
        <v>2319</v>
      </c>
      <c r="E825" s="3">
        <f t="shared" si="78"/>
        <v>11720.057338936151</v>
      </c>
      <c r="F825" s="3">
        <f t="shared" si="79"/>
        <v>11720</v>
      </c>
      <c r="G825" s="3">
        <f t="shared" si="80"/>
        <v>3.4005999994406011E-2</v>
      </c>
      <c r="O825" s="3">
        <f>G825</f>
        <v>3.4005999994406011E-2</v>
      </c>
      <c r="P825" s="3">
        <f ca="1">+C$11+C$12*F825</f>
        <v>2.9945033940425539E-2</v>
      </c>
      <c r="R825" s="4">
        <f t="shared" si="81"/>
        <v>34526.928999999996</v>
      </c>
    </row>
    <row r="826" spans="1:34" x14ac:dyDescent="0.2">
      <c r="A826" s="19" t="s">
        <v>2184</v>
      </c>
      <c r="B826" s="59"/>
      <c r="C826" s="60">
        <v>49545.432000000001</v>
      </c>
      <c r="D826" s="60"/>
      <c r="E826" s="3">
        <f t="shared" si="78"/>
        <v>11720.062397361391</v>
      </c>
      <c r="F826" s="3">
        <f t="shared" si="79"/>
        <v>11720</v>
      </c>
      <c r="G826" s="3">
        <f t="shared" si="80"/>
        <v>3.700599999865517E-2</v>
      </c>
      <c r="K826" s="3">
        <f>G826</f>
        <v>3.700599999865517E-2</v>
      </c>
      <c r="R826" s="4">
        <f t="shared" si="81"/>
        <v>34526.932000000001</v>
      </c>
      <c r="AD826" s="3" t="s">
        <v>2140</v>
      </c>
      <c r="AH826" s="3" t="s">
        <v>2127</v>
      </c>
    </row>
    <row r="827" spans="1:34" x14ac:dyDescent="0.2">
      <c r="A827" s="19" t="s">
        <v>2184</v>
      </c>
      <c r="B827" s="59"/>
      <c r="C827" s="60">
        <v>49555.476000000002</v>
      </c>
      <c r="D827" s="60"/>
      <c r="E827" s="3">
        <f t="shared" si="78"/>
        <v>11736.9980050414</v>
      </c>
      <c r="F827" s="3">
        <f t="shared" si="79"/>
        <v>11737</v>
      </c>
      <c r="G827" s="3">
        <f t="shared" si="80"/>
        <v>-1.1831499941763468E-3</v>
      </c>
      <c r="K827" s="3">
        <f>G827</f>
        <v>-1.1831499941763468E-3</v>
      </c>
      <c r="R827" s="4">
        <f t="shared" si="81"/>
        <v>34536.976000000002</v>
      </c>
      <c r="AD827" s="3" t="s">
        <v>2140</v>
      </c>
      <c r="AH827" s="3" t="s">
        <v>2127</v>
      </c>
    </row>
    <row r="828" spans="1:34" x14ac:dyDescent="0.2">
      <c r="A828" s="21" t="s">
        <v>2282</v>
      </c>
      <c r="B828" s="61" t="s">
        <v>2245</v>
      </c>
      <c r="C828" s="62">
        <v>49555.506699999998</v>
      </c>
      <c r="D828" s="62">
        <v>4.0000000000000002E-4</v>
      </c>
      <c r="E828" s="3">
        <f t="shared" si="78"/>
        <v>11737.049769592943</v>
      </c>
      <c r="F828" s="3">
        <f t="shared" si="79"/>
        <v>11737</v>
      </c>
      <c r="G828" s="3">
        <f t="shared" si="80"/>
        <v>2.9516850001527928E-2</v>
      </c>
      <c r="H828" s="14"/>
      <c r="I828" s="15"/>
      <c r="J828" s="14"/>
      <c r="L828" s="3">
        <f>+G828</f>
        <v>2.9516850001527928E-2</v>
      </c>
      <c r="P828" s="3">
        <f ca="1">+C$11+C$12*F828</f>
        <v>2.9994854630691022E-2</v>
      </c>
      <c r="R828" s="4">
        <f t="shared" si="81"/>
        <v>34537.006699999998</v>
      </c>
    </row>
    <row r="829" spans="1:34" x14ac:dyDescent="0.2">
      <c r="A829" s="36" t="s">
        <v>2321</v>
      </c>
      <c r="B829" s="58"/>
      <c r="C829" s="36">
        <v>49558.472000000002</v>
      </c>
      <c r="D829" s="36" t="s">
        <v>2319</v>
      </c>
      <c r="E829" s="3">
        <f t="shared" si="78"/>
        <v>11742.049685707396</v>
      </c>
      <c r="F829" s="3">
        <f t="shared" si="79"/>
        <v>11742</v>
      </c>
      <c r="G829" s="3">
        <f t="shared" si="80"/>
        <v>2.9467100001056679E-2</v>
      </c>
      <c r="O829" s="3">
        <f>G829</f>
        <v>2.9467100001056679E-2</v>
      </c>
      <c r="P829" s="3">
        <f ca="1">+C$11+C$12*F829</f>
        <v>3.0009507774886757E-2</v>
      </c>
      <c r="R829" s="4">
        <f t="shared" si="81"/>
        <v>34539.972000000002</v>
      </c>
    </row>
    <row r="830" spans="1:34" x14ac:dyDescent="0.2">
      <c r="A830" s="36" t="s">
        <v>2321</v>
      </c>
      <c r="B830" s="58"/>
      <c r="C830" s="36">
        <v>49564.409</v>
      </c>
      <c r="D830" s="36" t="s">
        <v>2319</v>
      </c>
      <c r="E830" s="3">
        <f t="shared" si="78"/>
        <v>11752.060309243454</v>
      </c>
      <c r="F830" s="3">
        <f t="shared" si="79"/>
        <v>11752</v>
      </c>
      <c r="G830" s="3">
        <f t="shared" si="80"/>
        <v>3.5767599998507649E-2</v>
      </c>
      <c r="O830" s="3">
        <f>G830</f>
        <v>3.5767599998507649E-2</v>
      </c>
      <c r="P830" s="3">
        <f ca="1">+C$11+C$12*F830</f>
        <v>3.003881406327822E-2</v>
      </c>
      <c r="R830" s="4">
        <f t="shared" si="81"/>
        <v>34545.909</v>
      </c>
    </row>
    <row r="831" spans="1:34" x14ac:dyDescent="0.2">
      <c r="A831" s="19" t="s">
        <v>2184</v>
      </c>
      <c r="B831" s="59"/>
      <c r="C831" s="60">
        <v>49571.521000000001</v>
      </c>
      <c r="D831" s="60"/>
      <c r="E831" s="3">
        <f t="shared" si="78"/>
        <v>11764.052149329098</v>
      </c>
      <c r="F831" s="3">
        <f t="shared" si="79"/>
        <v>11764</v>
      </c>
      <c r="G831" s="3">
        <f t="shared" si="80"/>
        <v>3.0928200001653749E-2</v>
      </c>
      <c r="K831" s="3">
        <f t="shared" ref="K831:K840" si="83">G831</f>
        <v>3.0928200001653749E-2</v>
      </c>
      <c r="R831" s="4">
        <f t="shared" si="81"/>
        <v>34553.021000000001</v>
      </c>
      <c r="AD831" s="3" t="s">
        <v>2140</v>
      </c>
      <c r="AH831" s="3" t="s">
        <v>2127</v>
      </c>
    </row>
    <row r="832" spans="1:34" x14ac:dyDescent="0.2">
      <c r="A832" s="19" t="s">
        <v>2184</v>
      </c>
      <c r="B832" s="59"/>
      <c r="C832" s="60">
        <v>49571.521000000001</v>
      </c>
      <c r="D832" s="60"/>
      <c r="E832" s="3">
        <f t="shared" si="78"/>
        <v>11764.052149329098</v>
      </c>
      <c r="F832" s="3">
        <f t="shared" si="79"/>
        <v>11764</v>
      </c>
      <c r="G832" s="3">
        <f t="shared" si="80"/>
        <v>3.0928200001653749E-2</v>
      </c>
      <c r="K832" s="3">
        <f t="shared" si="83"/>
        <v>3.0928200001653749E-2</v>
      </c>
      <c r="R832" s="4">
        <f t="shared" si="81"/>
        <v>34553.021000000001</v>
      </c>
      <c r="AD832" s="3" t="s">
        <v>2140</v>
      </c>
      <c r="AH832" s="3" t="s">
        <v>2127</v>
      </c>
    </row>
    <row r="833" spans="1:34" x14ac:dyDescent="0.2">
      <c r="A833" s="19" t="s">
        <v>2184</v>
      </c>
      <c r="C833" s="37">
        <v>49571.523999999998</v>
      </c>
      <c r="E833" s="3">
        <f t="shared" si="78"/>
        <v>11764.057207754326</v>
      </c>
      <c r="F833" s="3">
        <f t="shared" si="79"/>
        <v>11764</v>
      </c>
      <c r="G833" s="3">
        <f t="shared" si="80"/>
        <v>3.3928199998626951E-2</v>
      </c>
      <c r="K833" s="3">
        <f t="shared" si="83"/>
        <v>3.3928199998626951E-2</v>
      </c>
      <c r="R833" s="4">
        <f t="shared" si="81"/>
        <v>34553.023999999998</v>
      </c>
      <c r="AD833" s="3" t="s">
        <v>2140</v>
      </c>
      <c r="AH833" s="3" t="s">
        <v>2127</v>
      </c>
    </row>
    <row r="834" spans="1:34" x14ac:dyDescent="0.2">
      <c r="A834" s="19" t="s">
        <v>2184</v>
      </c>
      <c r="C834" s="37">
        <v>49574.453999999998</v>
      </c>
      <c r="E834" s="3">
        <f t="shared" si="78"/>
        <v>11768.9976030652</v>
      </c>
      <c r="F834" s="3">
        <f t="shared" si="79"/>
        <v>11769</v>
      </c>
      <c r="G834" s="3">
        <f t="shared" si="80"/>
        <v>-1.4215500050340779E-3</v>
      </c>
      <c r="K834" s="3">
        <f t="shared" si="83"/>
        <v>-1.4215500050340779E-3</v>
      </c>
      <c r="R834" s="4">
        <f t="shared" si="81"/>
        <v>34555.953999999998</v>
      </c>
      <c r="AD834" s="3" t="s">
        <v>2140</v>
      </c>
      <c r="AH834" s="3" t="s">
        <v>2127</v>
      </c>
    </row>
    <row r="835" spans="1:34" x14ac:dyDescent="0.2">
      <c r="A835" s="19" t="s">
        <v>2184</v>
      </c>
      <c r="B835" s="59"/>
      <c r="C835" s="60">
        <v>49574.462</v>
      </c>
      <c r="D835" s="60"/>
      <c r="E835" s="3">
        <f t="shared" si="78"/>
        <v>11769.011092199156</v>
      </c>
      <c r="F835" s="3">
        <f t="shared" si="79"/>
        <v>11769</v>
      </c>
      <c r="G835" s="3">
        <f t="shared" si="80"/>
        <v>6.5784499965957366E-3</v>
      </c>
      <c r="K835" s="3">
        <f t="shared" si="83"/>
        <v>6.5784499965957366E-3</v>
      </c>
      <c r="R835" s="4">
        <f t="shared" si="81"/>
        <v>34555.962</v>
      </c>
      <c r="AD835" s="3" t="s">
        <v>2140</v>
      </c>
      <c r="AH835" s="3" t="s">
        <v>2127</v>
      </c>
    </row>
    <row r="836" spans="1:34" x14ac:dyDescent="0.2">
      <c r="A836" s="19" t="s">
        <v>2184</v>
      </c>
      <c r="B836" s="59"/>
      <c r="C836" s="60">
        <v>49574.468999999997</v>
      </c>
      <c r="D836" s="60"/>
      <c r="E836" s="3">
        <f t="shared" si="78"/>
        <v>11769.022895191363</v>
      </c>
      <c r="F836" s="3">
        <f t="shared" si="79"/>
        <v>11769</v>
      </c>
      <c r="G836" s="3">
        <f t="shared" si="80"/>
        <v>1.3578449994383845E-2</v>
      </c>
      <c r="K836" s="3">
        <f t="shared" si="83"/>
        <v>1.3578449994383845E-2</v>
      </c>
      <c r="R836" s="4">
        <f t="shared" si="81"/>
        <v>34555.968999999997</v>
      </c>
      <c r="AD836" s="3" t="s">
        <v>2140</v>
      </c>
      <c r="AH836" s="3" t="s">
        <v>2127</v>
      </c>
    </row>
    <row r="837" spans="1:34" x14ac:dyDescent="0.2">
      <c r="A837" s="19" t="s">
        <v>2184</v>
      </c>
      <c r="B837" s="59"/>
      <c r="C837" s="60">
        <v>49574.470999999998</v>
      </c>
      <c r="D837" s="60"/>
      <c r="E837" s="3">
        <f t="shared" si="78"/>
        <v>11769.026267474852</v>
      </c>
      <c r="F837" s="3">
        <f t="shared" si="79"/>
        <v>11769</v>
      </c>
      <c r="G837" s="3">
        <f t="shared" si="80"/>
        <v>1.5578449994791299E-2</v>
      </c>
      <c r="K837" s="3">
        <f t="shared" si="83"/>
        <v>1.5578449994791299E-2</v>
      </c>
      <c r="R837" s="4">
        <f t="shared" si="81"/>
        <v>34555.970999999998</v>
      </c>
      <c r="AD837" s="3" t="s">
        <v>2140</v>
      </c>
      <c r="AH837" s="3" t="s">
        <v>2127</v>
      </c>
    </row>
    <row r="838" spans="1:34" x14ac:dyDescent="0.2">
      <c r="A838" s="19" t="s">
        <v>2184</v>
      </c>
      <c r="B838" s="59"/>
      <c r="C838" s="60">
        <v>49574.472999999998</v>
      </c>
      <c r="D838" s="60"/>
      <c r="E838" s="3">
        <f t="shared" si="78"/>
        <v>11769.029639758342</v>
      </c>
      <c r="F838" s="3">
        <f t="shared" si="79"/>
        <v>11769</v>
      </c>
      <c r="G838" s="3">
        <f t="shared" si="80"/>
        <v>1.7578449995198753E-2</v>
      </c>
      <c r="K838" s="3">
        <f t="shared" si="83"/>
        <v>1.7578449995198753E-2</v>
      </c>
      <c r="R838" s="4">
        <f t="shared" si="81"/>
        <v>34555.972999999998</v>
      </c>
      <c r="AD838" s="3" t="s">
        <v>2140</v>
      </c>
      <c r="AH838" s="3" t="s">
        <v>2127</v>
      </c>
    </row>
    <row r="839" spans="1:34" x14ac:dyDescent="0.2">
      <c r="A839" s="19" t="s">
        <v>2184</v>
      </c>
      <c r="B839" s="59"/>
      <c r="C839" s="60">
        <v>49574.476999999999</v>
      </c>
      <c r="D839" s="60"/>
      <c r="E839" s="3">
        <f t="shared" si="78"/>
        <v>11769.03638432532</v>
      </c>
      <c r="F839" s="3">
        <f t="shared" si="79"/>
        <v>11769</v>
      </c>
      <c r="G839" s="3">
        <f t="shared" si="80"/>
        <v>2.157844999601366E-2</v>
      </c>
      <c r="K839" s="3">
        <f t="shared" si="83"/>
        <v>2.157844999601366E-2</v>
      </c>
      <c r="R839" s="4">
        <f t="shared" si="81"/>
        <v>34555.976999999999</v>
      </c>
      <c r="AD839" s="3" t="s">
        <v>2140</v>
      </c>
      <c r="AH839" s="3" t="s">
        <v>2127</v>
      </c>
    </row>
    <row r="840" spans="1:34" x14ac:dyDescent="0.2">
      <c r="A840" s="19" t="s">
        <v>2184</v>
      </c>
      <c r="B840" s="59"/>
      <c r="C840" s="60">
        <v>49574.489000000001</v>
      </c>
      <c r="D840" s="60"/>
      <c r="E840" s="3">
        <f t="shared" si="78"/>
        <v>11769.056618026258</v>
      </c>
      <c r="F840" s="3">
        <f t="shared" si="79"/>
        <v>11769</v>
      </c>
      <c r="G840" s="3">
        <f t="shared" si="80"/>
        <v>3.3578449998458382E-2</v>
      </c>
      <c r="K840" s="3">
        <f t="shared" si="83"/>
        <v>3.3578449998458382E-2</v>
      </c>
      <c r="R840" s="4">
        <f t="shared" si="81"/>
        <v>34555.989000000001</v>
      </c>
      <c r="AD840" s="3" t="s">
        <v>2140</v>
      </c>
      <c r="AH840" s="3" t="s">
        <v>2127</v>
      </c>
    </row>
    <row r="841" spans="1:34" x14ac:dyDescent="0.2">
      <c r="A841" s="36" t="s">
        <v>2321</v>
      </c>
      <c r="B841" s="58"/>
      <c r="C841" s="36">
        <v>49580.411</v>
      </c>
      <c r="D841" s="36" t="s">
        <v>2319</v>
      </c>
      <c r="E841" s="3">
        <f t="shared" si="78"/>
        <v>11779.04194943615</v>
      </c>
      <c r="F841" s="3">
        <f t="shared" si="79"/>
        <v>11779</v>
      </c>
      <c r="G841" s="3">
        <f t="shared" si="80"/>
        <v>2.4878949996491428E-2</v>
      </c>
      <c r="O841" s="3">
        <f>G841</f>
        <v>2.4878949996491428E-2</v>
      </c>
      <c r="P841" s="3">
        <f t="shared" ref="P841:P846" ca="1" si="84">+C$11+C$12*F841</f>
        <v>3.0117941041935173E-2</v>
      </c>
      <c r="R841" s="4">
        <f t="shared" si="81"/>
        <v>34561.911</v>
      </c>
    </row>
    <row r="842" spans="1:34" x14ac:dyDescent="0.2">
      <c r="A842" s="36" t="s">
        <v>2321</v>
      </c>
      <c r="B842" s="58"/>
      <c r="C842" s="36">
        <v>49661.663</v>
      </c>
      <c r="D842" s="36" t="s">
        <v>2319</v>
      </c>
      <c r="E842" s="3">
        <f t="shared" si="78"/>
        <v>11916.044338446081</v>
      </c>
      <c r="F842" s="3">
        <f t="shared" si="79"/>
        <v>11916</v>
      </c>
      <c r="G842" s="3">
        <f t="shared" si="80"/>
        <v>2.6295800002117176E-2</v>
      </c>
      <c r="O842" s="3">
        <f>G842</f>
        <v>2.6295800002117176E-2</v>
      </c>
      <c r="P842" s="3">
        <f t="shared" ca="1" si="84"/>
        <v>3.0519437192898222E-2</v>
      </c>
      <c r="R842" s="4">
        <f t="shared" si="81"/>
        <v>34643.163</v>
      </c>
    </row>
    <row r="843" spans="1:34" x14ac:dyDescent="0.2">
      <c r="A843" s="36" t="s">
        <v>2321</v>
      </c>
      <c r="B843" s="58"/>
      <c r="C843" s="36">
        <v>49673.536</v>
      </c>
      <c r="D843" s="36" t="s">
        <v>2319</v>
      </c>
      <c r="E843" s="3">
        <f t="shared" si="78"/>
        <v>11936.063899376457</v>
      </c>
      <c r="F843" s="3">
        <f t="shared" si="79"/>
        <v>11936</v>
      </c>
      <c r="G843" s="3">
        <f t="shared" si="80"/>
        <v>3.7896800000453368E-2</v>
      </c>
      <c r="O843" s="3">
        <f>G843</f>
        <v>3.7896800000453368E-2</v>
      </c>
      <c r="P843" s="3">
        <f t="shared" ca="1" si="84"/>
        <v>3.0578049769681148E-2</v>
      </c>
      <c r="R843" s="4">
        <f t="shared" si="81"/>
        <v>34655.036</v>
      </c>
    </row>
    <row r="844" spans="1:34" x14ac:dyDescent="0.2">
      <c r="A844" s="36" t="s">
        <v>2321</v>
      </c>
      <c r="B844" s="58"/>
      <c r="C844" s="36">
        <v>49692.506000000001</v>
      </c>
      <c r="D844" s="36" t="s">
        <v>2319</v>
      </c>
      <c r="E844" s="3">
        <f t="shared" si="78"/>
        <v>11968.050008266311</v>
      </c>
      <c r="F844" s="3">
        <f t="shared" si="79"/>
        <v>11968</v>
      </c>
      <c r="G844" s="3">
        <f t="shared" si="80"/>
        <v>2.9658400002517737E-2</v>
      </c>
      <c r="O844" s="3">
        <f>G844</f>
        <v>2.9658400002517737E-2</v>
      </c>
      <c r="P844" s="3">
        <f t="shared" ca="1" si="84"/>
        <v>3.0671829892533836E-2</v>
      </c>
      <c r="R844" s="4">
        <f t="shared" si="81"/>
        <v>34674.006000000001</v>
      </c>
    </row>
    <row r="845" spans="1:34" x14ac:dyDescent="0.2">
      <c r="A845" s="36" t="s">
        <v>2321</v>
      </c>
      <c r="B845" s="58"/>
      <c r="C845" s="36">
        <v>49693.684999999998</v>
      </c>
      <c r="D845" s="36" t="s">
        <v>2319</v>
      </c>
      <c r="E845" s="3">
        <f t="shared" si="78"/>
        <v>11970.037969382865</v>
      </c>
      <c r="F845" s="3">
        <f t="shared" si="79"/>
        <v>11970</v>
      </c>
      <c r="G845" s="3">
        <f t="shared" si="80"/>
        <v>2.251849999447586E-2</v>
      </c>
      <c r="O845" s="3">
        <f>G845</f>
        <v>2.251849999447586E-2</v>
      </c>
      <c r="P845" s="3">
        <f t="shared" ca="1" si="84"/>
        <v>3.0677691150212127E-2</v>
      </c>
      <c r="R845" s="4">
        <f t="shared" si="81"/>
        <v>34675.184999999998</v>
      </c>
    </row>
    <row r="846" spans="1:34" x14ac:dyDescent="0.2">
      <c r="A846" s="54" t="s">
        <v>2327</v>
      </c>
      <c r="B846" s="55" t="s">
        <v>2245</v>
      </c>
      <c r="C846" s="56">
        <v>49702.588799999998</v>
      </c>
      <c r="D846" s="57">
        <v>5.9999999999999995E-4</v>
      </c>
      <c r="E846" s="3">
        <f t="shared" si="78"/>
        <v>11985.051038245991</v>
      </c>
      <c r="F846" s="3">
        <f t="shared" si="79"/>
        <v>11985</v>
      </c>
      <c r="G846" s="3">
        <f t="shared" si="80"/>
        <v>3.0269249997218139E-2</v>
      </c>
      <c r="K846" s="3">
        <f>G846</f>
        <v>3.0269249997218139E-2</v>
      </c>
      <c r="P846" s="3">
        <f t="shared" ca="1" si="84"/>
        <v>3.0721650582799319E-2</v>
      </c>
      <c r="R846" s="4">
        <f t="shared" si="81"/>
        <v>34684.088799999998</v>
      </c>
    </row>
    <row r="847" spans="1:34" x14ac:dyDescent="0.2">
      <c r="A847" s="19" t="s">
        <v>2193</v>
      </c>
      <c r="B847" s="59"/>
      <c r="C847" s="60">
        <v>49768.423999999999</v>
      </c>
      <c r="D847" s="60">
        <v>1E-3</v>
      </c>
      <c r="E847" s="3">
        <f t="shared" si="78"/>
        <v>12096.058517212006</v>
      </c>
      <c r="F847" s="3">
        <f t="shared" si="79"/>
        <v>12096</v>
      </c>
      <c r="G847" s="3">
        <f t="shared" si="80"/>
        <v>3.4704799996688962E-2</v>
      </c>
      <c r="M847" s="3">
        <f>G847</f>
        <v>3.4704799996688962E-2</v>
      </c>
      <c r="R847" s="4">
        <f t="shared" si="81"/>
        <v>34749.923999999999</v>
      </c>
      <c r="AD847" s="3" t="s">
        <v>2191</v>
      </c>
      <c r="AF847" s="3" t="s">
        <v>2192</v>
      </c>
      <c r="AH847" s="3" t="s">
        <v>2037</v>
      </c>
    </row>
    <row r="848" spans="1:34" x14ac:dyDescent="0.2">
      <c r="A848" s="36" t="s">
        <v>2321</v>
      </c>
      <c r="B848" s="58"/>
      <c r="C848" s="36">
        <v>49778.491000000002</v>
      </c>
      <c r="D848" s="36" t="s">
        <v>2319</v>
      </c>
      <c r="E848" s="3">
        <f t="shared" si="78"/>
        <v>12113.032906152135</v>
      </c>
      <c r="F848" s="3">
        <f t="shared" si="79"/>
        <v>12113</v>
      </c>
      <c r="G848" s="3">
        <f t="shared" si="80"/>
        <v>1.9515650004905183E-2</v>
      </c>
      <c r="O848" s="3">
        <f>G848</f>
        <v>1.9515650004905183E-2</v>
      </c>
      <c r="P848" s="3">
        <f ca="1">+C$11+C$12*F848</f>
        <v>3.1096771074210057E-2</v>
      </c>
      <c r="R848" s="4">
        <f t="shared" si="81"/>
        <v>34759.991000000002</v>
      </c>
    </row>
    <row r="849" spans="1:34" x14ac:dyDescent="0.2">
      <c r="A849" s="19" t="s">
        <v>2195</v>
      </c>
      <c r="B849" s="59"/>
      <c r="C849" s="60">
        <v>49800.45</v>
      </c>
      <c r="D849" s="60">
        <v>5.0000000000000001E-3</v>
      </c>
      <c r="E849" s="3">
        <f t="shared" si="78"/>
        <v>12150.05889271577</v>
      </c>
      <c r="F849" s="3">
        <f t="shared" si="79"/>
        <v>12150</v>
      </c>
      <c r="G849" s="3">
        <f t="shared" si="80"/>
        <v>3.4927499997138511E-2</v>
      </c>
      <c r="M849" s="3">
        <f>G849</f>
        <v>3.4927499997138511E-2</v>
      </c>
      <c r="R849" s="4">
        <f t="shared" si="81"/>
        <v>34781.949999999997</v>
      </c>
      <c r="AD849" s="3" t="s">
        <v>2194</v>
      </c>
      <c r="AF849" s="3" t="s">
        <v>2192</v>
      </c>
      <c r="AH849" s="3" t="s">
        <v>2037</v>
      </c>
    </row>
    <row r="850" spans="1:34" x14ac:dyDescent="0.2">
      <c r="A850" s="19" t="s">
        <v>2278</v>
      </c>
      <c r="B850" s="59"/>
      <c r="C850" s="60">
        <v>49801.631000000001</v>
      </c>
      <c r="D850" s="60"/>
      <c r="E850" s="3">
        <f t="shared" si="78"/>
        <v>12152.050226115825</v>
      </c>
      <c r="F850" s="3">
        <f t="shared" si="79"/>
        <v>12152</v>
      </c>
      <c r="G850" s="3">
        <f t="shared" si="80"/>
        <v>2.9787600004056003E-2</v>
      </c>
      <c r="J850" s="3">
        <f>+G850</f>
        <v>2.9787600004056003E-2</v>
      </c>
      <c r="R850" s="4">
        <f t="shared" si="81"/>
        <v>34783.131000000001</v>
      </c>
    </row>
    <row r="851" spans="1:34" x14ac:dyDescent="0.2">
      <c r="A851" s="36" t="s">
        <v>2321</v>
      </c>
      <c r="B851" s="58"/>
      <c r="C851" s="36">
        <v>49842.555999999997</v>
      </c>
      <c r="D851" s="36" t="s">
        <v>2319</v>
      </c>
      <c r="E851" s="3">
        <f t="shared" si="78"/>
        <v>12221.055577002337</v>
      </c>
      <c r="F851" s="3">
        <f t="shared" si="79"/>
        <v>12221</v>
      </c>
      <c r="G851" s="3">
        <f t="shared" si="80"/>
        <v>3.2961049997538794E-2</v>
      </c>
      <c r="O851" s="3">
        <f>G851</f>
        <v>3.2961049997538794E-2</v>
      </c>
      <c r="P851" s="3">
        <f ca="1">+C$11+C$12*F851</f>
        <v>3.1413278988837862E-2</v>
      </c>
      <c r="R851" s="4">
        <f t="shared" si="81"/>
        <v>34824.055999999997</v>
      </c>
    </row>
    <row r="852" spans="1:34" x14ac:dyDescent="0.2">
      <c r="A852" s="19" t="s">
        <v>2278</v>
      </c>
      <c r="B852" s="59"/>
      <c r="C852" s="60">
        <v>49843.741000000002</v>
      </c>
      <c r="D852" s="60"/>
      <c r="E852" s="3">
        <f t="shared" si="78"/>
        <v>12223.05365496937</v>
      </c>
      <c r="F852" s="3">
        <f t="shared" si="79"/>
        <v>12223</v>
      </c>
      <c r="G852" s="3">
        <f t="shared" si="80"/>
        <v>3.1821150005271193E-2</v>
      </c>
      <c r="J852" s="3">
        <f>+G852</f>
        <v>3.1821150005271193E-2</v>
      </c>
      <c r="R852" s="4">
        <f t="shared" si="81"/>
        <v>34825.241000000002</v>
      </c>
    </row>
    <row r="853" spans="1:34" x14ac:dyDescent="0.2">
      <c r="A853" s="36" t="s">
        <v>2321</v>
      </c>
      <c r="B853" s="58"/>
      <c r="C853" s="36">
        <v>49896.527000000002</v>
      </c>
      <c r="D853" s="36" t="s">
        <v>2319</v>
      </c>
      <c r="E853" s="3">
        <f t="shared" ref="E853:E916" si="85">(C853-C$7)/C$8</f>
        <v>12312.058333085333</v>
      </c>
      <c r="F853" s="3">
        <f t="shared" ref="F853:F916" si="86">ROUND(2*E853,0)/2</f>
        <v>12312</v>
      </c>
      <c r="G853" s="3">
        <f t="shared" ref="G853:G916" si="87">C853-(C$7+C$8*F853)</f>
        <v>3.4595600001921412E-2</v>
      </c>
      <c r="O853" s="3">
        <f>G853</f>
        <v>3.4595600001921412E-2</v>
      </c>
      <c r="P853" s="3">
        <f ca="1">+C$11+C$12*F853</f>
        <v>3.1679966213200184E-2</v>
      </c>
      <c r="R853" s="4">
        <f t="shared" ref="R853:R916" si="88">C853-15018.5</f>
        <v>34878.027000000002</v>
      </c>
    </row>
    <row r="854" spans="1:34" x14ac:dyDescent="0.2">
      <c r="A854" s="36" t="s">
        <v>2321</v>
      </c>
      <c r="B854" s="58"/>
      <c r="C854" s="36">
        <v>49899.489000000001</v>
      </c>
      <c r="D854" s="36" t="s">
        <v>2319</v>
      </c>
      <c r="E854" s="3">
        <f t="shared" si="85"/>
        <v>12317.052684932023</v>
      </c>
      <c r="F854" s="3">
        <f t="shared" si="86"/>
        <v>12317</v>
      </c>
      <c r="G854" s="3">
        <f t="shared" si="87"/>
        <v>3.1245849997503683E-2</v>
      </c>
      <c r="O854" s="3">
        <f>G854</f>
        <v>3.1245849997503683E-2</v>
      </c>
      <c r="P854" s="3">
        <f ca="1">+C$11+C$12*F854</f>
        <v>3.1694619357395912E-2</v>
      </c>
      <c r="R854" s="4">
        <f t="shared" si="88"/>
        <v>34880.989000000001</v>
      </c>
    </row>
    <row r="855" spans="1:34" x14ac:dyDescent="0.2">
      <c r="A855" s="36" t="s">
        <v>2321</v>
      </c>
      <c r="B855" s="58"/>
      <c r="C855" s="36">
        <v>49915.504999999997</v>
      </c>
      <c r="D855" s="36" t="s">
        <v>2319</v>
      </c>
      <c r="E855" s="3">
        <f t="shared" si="85"/>
        <v>12344.057931109133</v>
      </c>
      <c r="F855" s="3">
        <f t="shared" si="86"/>
        <v>12344</v>
      </c>
      <c r="G855" s="3">
        <f t="shared" si="87"/>
        <v>3.4357199998339638E-2</v>
      </c>
      <c r="O855" s="3">
        <f>G855</f>
        <v>3.4357199998339638E-2</v>
      </c>
      <c r="P855" s="3">
        <f ca="1">+C$11+C$12*F855</f>
        <v>3.1773746336052865E-2</v>
      </c>
      <c r="R855" s="4">
        <f t="shared" si="88"/>
        <v>34897.004999999997</v>
      </c>
    </row>
    <row r="856" spans="1:34" x14ac:dyDescent="0.2">
      <c r="A856" s="36" t="s">
        <v>2321</v>
      </c>
      <c r="B856" s="58"/>
      <c r="C856" s="36">
        <v>49918.47</v>
      </c>
      <c r="D856" s="36" t="s">
        <v>2319</v>
      </c>
      <c r="E856" s="3">
        <f t="shared" si="85"/>
        <v>12349.057341381065</v>
      </c>
      <c r="F856" s="3">
        <f t="shared" si="86"/>
        <v>12349</v>
      </c>
      <c r="G856" s="3">
        <f t="shared" si="87"/>
        <v>3.4007449998171069E-2</v>
      </c>
      <c r="O856" s="3">
        <f>G856</f>
        <v>3.4007449998171069E-2</v>
      </c>
      <c r="P856" s="3">
        <f ca="1">+C$11+C$12*F856</f>
        <v>3.1788399480248593E-2</v>
      </c>
      <c r="R856" s="4">
        <f t="shared" si="88"/>
        <v>34899.97</v>
      </c>
    </row>
    <row r="857" spans="1:34" x14ac:dyDescent="0.2">
      <c r="A857" s="36" t="s">
        <v>2321</v>
      </c>
      <c r="B857" s="58"/>
      <c r="C857" s="36">
        <v>49924.404999999999</v>
      </c>
      <c r="D857" s="36" t="s">
        <v>2319</v>
      </c>
      <c r="E857" s="3">
        <f t="shared" si="85"/>
        <v>12359.064592633633</v>
      </c>
      <c r="F857" s="3">
        <f t="shared" si="86"/>
        <v>12359</v>
      </c>
      <c r="G857" s="3">
        <f t="shared" si="87"/>
        <v>3.8307950002490543E-2</v>
      </c>
      <c r="O857" s="3">
        <f>G857</f>
        <v>3.8307950002490543E-2</v>
      </c>
      <c r="P857" s="3">
        <f ca="1">+C$11+C$12*F857</f>
        <v>3.1817705768640056E-2</v>
      </c>
      <c r="R857" s="4">
        <f t="shared" si="88"/>
        <v>34905.904999999999</v>
      </c>
    </row>
    <row r="858" spans="1:34" x14ac:dyDescent="0.2">
      <c r="A858" s="19" t="s">
        <v>2195</v>
      </c>
      <c r="B858" s="59"/>
      <c r="C858" s="60">
        <v>49959.389000000003</v>
      </c>
      <c r="D858" s="60">
        <v>7.0000000000000001E-3</v>
      </c>
      <c r="E858" s="3">
        <f t="shared" si="85"/>
        <v>12418.052575417119</v>
      </c>
      <c r="F858" s="3">
        <f t="shared" si="86"/>
        <v>12418</v>
      </c>
      <c r="G858" s="3">
        <f t="shared" si="87"/>
        <v>3.1180900004983414E-2</v>
      </c>
      <c r="M858" s="3">
        <f>G858</f>
        <v>3.1180900004983414E-2</v>
      </c>
      <c r="R858" s="4">
        <f t="shared" si="88"/>
        <v>34940.889000000003</v>
      </c>
      <c r="AD858" s="3" t="s">
        <v>2196</v>
      </c>
      <c r="AF858" s="3" t="s">
        <v>2192</v>
      </c>
      <c r="AH858" s="3" t="s">
        <v>2037</v>
      </c>
    </row>
    <row r="859" spans="1:34" x14ac:dyDescent="0.2">
      <c r="A859" s="19" t="s">
        <v>2197</v>
      </c>
      <c r="B859" s="59"/>
      <c r="C859" s="60">
        <v>49978.366999999998</v>
      </c>
      <c r="D859" s="60"/>
      <c r="E859" s="3">
        <f t="shared" si="85"/>
        <v>12450.052173440921</v>
      </c>
      <c r="F859" s="3">
        <f t="shared" si="86"/>
        <v>12450</v>
      </c>
      <c r="G859" s="3">
        <f t="shared" si="87"/>
        <v>3.094250000140164E-2</v>
      </c>
      <c r="K859" s="3">
        <f>G859</f>
        <v>3.094250000140164E-2</v>
      </c>
      <c r="R859" s="4">
        <f t="shared" si="88"/>
        <v>34959.866999999998</v>
      </c>
      <c r="AD859" s="3" t="s">
        <v>2140</v>
      </c>
      <c r="AH859" s="3" t="s">
        <v>2127</v>
      </c>
    </row>
    <row r="860" spans="1:34" x14ac:dyDescent="0.2">
      <c r="A860" s="36" t="s">
        <v>2321</v>
      </c>
      <c r="B860" s="58"/>
      <c r="C860" s="36">
        <v>49989.637999999999</v>
      </c>
      <c r="D860" s="36" t="s">
        <v>2319</v>
      </c>
      <c r="E860" s="3">
        <f t="shared" si="85"/>
        <v>12469.056677041213</v>
      </c>
      <c r="F860" s="3">
        <f t="shared" si="86"/>
        <v>12469</v>
      </c>
      <c r="G860" s="3">
        <f t="shared" si="87"/>
        <v>3.3613449995755218E-2</v>
      </c>
      <c r="O860" s="3">
        <f>G860</f>
        <v>3.3613449995755218E-2</v>
      </c>
      <c r="P860" s="3">
        <f ca="1">+C$11+C$12*F860</f>
        <v>3.2140074940946159E-2</v>
      </c>
      <c r="R860" s="4">
        <f t="shared" si="88"/>
        <v>34971.137999999999</v>
      </c>
    </row>
    <row r="861" spans="1:34" x14ac:dyDescent="0.2">
      <c r="A861" s="19" t="s">
        <v>2278</v>
      </c>
      <c r="B861" s="59"/>
      <c r="C861" s="60">
        <v>49992.601000000002</v>
      </c>
      <c r="D861" s="60"/>
      <c r="E861" s="3">
        <f t="shared" si="85"/>
        <v>12474.052715029657</v>
      </c>
      <c r="F861" s="3">
        <f t="shared" si="86"/>
        <v>12474</v>
      </c>
      <c r="G861" s="3">
        <f t="shared" si="87"/>
        <v>3.1263700002455153E-2</v>
      </c>
      <c r="J861" s="3">
        <f>+G861</f>
        <v>3.1263700002455153E-2</v>
      </c>
      <c r="R861" s="4">
        <f t="shared" si="88"/>
        <v>34974.101000000002</v>
      </c>
    </row>
    <row r="862" spans="1:34" x14ac:dyDescent="0.2">
      <c r="A862" s="21" t="s">
        <v>2282</v>
      </c>
      <c r="B862" s="61" t="s">
        <v>2245</v>
      </c>
      <c r="C862" s="62">
        <v>50013.358200000002</v>
      </c>
      <c r="D862" s="62">
        <v>8.9999999999999998E-4</v>
      </c>
      <c r="E862" s="3">
        <f t="shared" si="85"/>
        <v>12509.052296444968</v>
      </c>
      <c r="F862" s="3">
        <f t="shared" si="86"/>
        <v>12509</v>
      </c>
      <c r="G862" s="3">
        <f t="shared" si="87"/>
        <v>3.1015450003906153E-2</v>
      </c>
      <c r="H862" s="14"/>
      <c r="I862" s="15"/>
      <c r="J862" s="14"/>
      <c r="L862" s="3">
        <f>+G862</f>
        <v>3.1015450003906153E-2</v>
      </c>
      <c r="P862" s="3">
        <f t="shared" ref="P862:P893" ca="1" si="89">+C$11+C$12*F862</f>
        <v>3.2257300094512012E-2</v>
      </c>
      <c r="R862" s="4">
        <f t="shared" si="88"/>
        <v>34994.858200000002</v>
      </c>
    </row>
    <row r="863" spans="1:34" x14ac:dyDescent="0.2">
      <c r="A863" s="20" t="s">
        <v>2327</v>
      </c>
      <c r="B863" s="64" t="s">
        <v>2245</v>
      </c>
      <c r="C863" s="20">
        <v>50096.391600000003</v>
      </c>
      <c r="D863" s="20">
        <v>2.0000000000000001E-4</v>
      </c>
      <c r="E863" s="3">
        <f t="shared" si="85"/>
        <v>12649.058378358241</v>
      </c>
      <c r="F863" s="3">
        <f t="shared" si="86"/>
        <v>12649</v>
      </c>
      <c r="G863" s="3">
        <f t="shared" si="87"/>
        <v>3.4622450002643745E-2</v>
      </c>
      <c r="K863" s="3">
        <f>G863</f>
        <v>3.4622450002643745E-2</v>
      </c>
      <c r="P863" s="3">
        <f t="shared" ca="1" si="89"/>
        <v>3.2667588131992505E-2</v>
      </c>
      <c r="R863" s="4">
        <f t="shared" si="88"/>
        <v>35077.891600000003</v>
      </c>
    </row>
    <row r="864" spans="1:34" x14ac:dyDescent="0.2">
      <c r="A864" s="36" t="s">
        <v>2321</v>
      </c>
      <c r="B864" s="58"/>
      <c r="C864" s="36">
        <v>50189.504000000001</v>
      </c>
      <c r="D864" s="36" t="s">
        <v>2319</v>
      </c>
      <c r="E864" s="3">
        <f t="shared" si="85"/>
        <v>12806.059082912565</v>
      </c>
      <c r="F864" s="3">
        <f t="shared" si="86"/>
        <v>12806</v>
      </c>
      <c r="G864" s="3">
        <f t="shared" si="87"/>
        <v>3.5040300004766323E-2</v>
      </c>
      <c r="O864" s="3">
        <f>G864</f>
        <v>3.5040300004766323E-2</v>
      </c>
      <c r="P864" s="3">
        <f t="shared" ca="1" si="89"/>
        <v>3.312769685973848E-2</v>
      </c>
      <c r="R864" s="4">
        <f t="shared" si="88"/>
        <v>35171.004000000001</v>
      </c>
    </row>
    <row r="865" spans="1:34" x14ac:dyDescent="0.2">
      <c r="A865" s="36" t="s">
        <v>2321</v>
      </c>
      <c r="B865" s="58"/>
      <c r="C865" s="36">
        <v>50195.434000000001</v>
      </c>
      <c r="D865" s="36" t="s">
        <v>2319</v>
      </c>
      <c r="E865" s="3">
        <f t="shared" si="85"/>
        <v>12816.057903456414</v>
      </c>
      <c r="F865" s="3">
        <f t="shared" si="86"/>
        <v>12816</v>
      </c>
      <c r="G865" s="3">
        <f t="shared" si="87"/>
        <v>3.4340799997153226E-2</v>
      </c>
      <c r="O865" s="3">
        <f>G865</f>
        <v>3.4340799997153226E-2</v>
      </c>
      <c r="P865" s="3">
        <f t="shared" ca="1" si="89"/>
        <v>3.3157003148129943E-2</v>
      </c>
      <c r="R865" s="4">
        <f t="shared" si="88"/>
        <v>35176.934000000001</v>
      </c>
    </row>
    <row r="866" spans="1:34" x14ac:dyDescent="0.2">
      <c r="A866" s="19" t="s">
        <v>2242</v>
      </c>
      <c r="B866" s="59" t="s">
        <v>2275</v>
      </c>
      <c r="C866" s="60">
        <v>50257.415300000001</v>
      </c>
      <c r="D866" s="60">
        <v>8.0000000000000002E-3</v>
      </c>
      <c r="E866" s="3">
        <f t="shared" si="85"/>
        <v>12920.567160753972</v>
      </c>
      <c r="F866" s="3">
        <f t="shared" si="86"/>
        <v>12920.5</v>
      </c>
      <c r="G866" s="3">
        <f t="shared" si="87"/>
        <v>3.9831025002058595E-2</v>
      </c>
      <c r="L866" s="3">
        <f>G866</f>
        <v>3.9831025002058595E-2</v>
      </c>
      <c r="P866" s="3">
        <f t="shared" ca="1" si="89"/>
        <v>3.3463253861820738E-2</v>
      </c>
      <c r="R866" s="4">
        <f t="shared" si="88"/>
        <v>35238.915300000001</v>
      </c>
    </row>
    <row r="867" spans="1:34" x14ac:dyDescent="0.2">
      <c r="A867" s="19" t="s">
        <v>2242</v>
      </c>
      <c r="B867" s="59" t="s">
        <v>2245</v>
      </c>
      <c r="C867" s="60">
        <v>50259.480600000003</v>
      </c>
      <c r="D867" s="60">
        <v>5.0000000000000001E-3</v>
      </c>
      <c r="E867" s="3">
        <f t="shared" si="85"/>
        <v>12924.049549298532</v>
      </c>
      <c r="F867" s="3">
        <f t="shared" si="86"/>
        <v>12924</v>
      </c>
      <c r="G867" s="3">
        <f t="shared" si="87"/>
        <v>2.9386200003500562E-2</v>
      </c>
      <c r="L867" s="3">
        <f>G867</f>
        <v>2.9386200003500562E-2</v>
      </c>
      <c r="P867" s="3">
        <f t="shared" ca="1" si="89"/>
        <v>3.3473511062757748E-2</v>
      </c>
      <c r="R867" s="4">
        <f t="shared" si="88"/>
        <v>35240.980600000003</v>
      </c>
    </row>
    <row r="868" spans="1:34" x14ac:dyDescent="0.2">
      <c r="A868" s="19" t="s">
        <v>2242</v>
      </c>
      <c r="B868" s="59" t="s">
        <v>2245</v>
      </c>
      <c r="C868" s="60">
        <v>50268.379099999998</v>
      </c>
      <c r="D868" s="60">
        <v>2.0999999999999999E-3</v>
      </c>
      <c r="E868" s="3">
        <f t="shared" si="85"/>
        <v>12939.053681610403</v>
      </c>
      <c r="F868" s="3">
        <f t="shared" si="86"/>
        <v>12939</v>
      </c>
      <c r="G868" s="3">
        <f t="shared" si="87"/>
        <v>3.1836949994612951E-2</v>
      </c>
      <c r="L868" s="3">
        <f>G868</f>
        <v>3.1836949994612951E-2</v>
      </c>
      <c r="P868" s="3">
        <f t="shared" ca="1" si="89"/>
        <v>3.3517470495344946E-2</v>
      </c>
      <c r="R868" s="4">
        <f t="shared" si="88"/>
        <v>35249.879099999998</v>
      </c>
    </row>
    <row r="869" spans="1:34" x14ac:dyDescent="0.2">
      <c r="A869" s="19" t="s">
        <v>2242</v>
      </c>
      <c r="B869" s="59" t="s">
        <v>2275</v>
      </c>
      <c r="C869" s="60">
        <v>50273.429700000001</v>
      </c>
      <c r="D869" s="60">
        <v>5.0000000000000001E-3</v>
      </c>
      <c r="E869" s="3">
        <f t="shared" si="85"/>
        <v>12947.569709104298</v>
      </c>
      <c r="F869" s="3">
        <f t="shared" si="86"/>
        <v>12947.5</v>
      </c>
      <c r="G869" s="3">
        <f t="shared" si="87"/>
        <v>4.1342374999658205E-2</v>
      </c>
      <c r="L869" s="3">
        <f>G869</f>
        <v>4.1342374999658205E-2</v>
      </c>
      <c r="P869" s="3">
        <f t="shared" ca="1" si="89"/>
        <v>3.3542380840477691E-2</v>
      </c>
      <c r="R869" s="4">
        <f t="shared" si="88"/>
        <v>35254.929700000001</v>
      </c>
    </row>
    <row r="870" spans="1:34" x14ac:dyDescent="0.2">
      <c r="A870" s="36" t="s">
        <v>2244</v>
      </c>
      <c r="B870" s="36" t="s">
        <v>2245</v>
      </c>
      <c r="C870" s="36">
        <v>50489.59289</v>
      </c>
      <c r="D870" s="36">
        <v>6.0000000000000002E-5</v>
      </c>
      <c r="E870" s="3">
        <f t="shared" si="85"/>
        <v>13312.051487349847</v>
      </c>
      <c r="F870" s="3">
        <f t="shared" si="86"/>
        <v>13312</v>
      </c>
      <c r="G870" s="3">
        <f t="shared" si="87"/>
        <v>3.0535600002622232E-2</v>
      </c>
      <c r="L870" s="3">
        <f>G870</f>
        <v>3.0535600002622232E-2</v>
      </c>
      <c r="P870" s="3">
        <f t="shared" ca="1" si="89"/>
        <v>3.4610595052346538E-2</v>
      </c>
      <c r="R870" s="4">
        <f t="shared" si="88"/>
        <v>35471.09289</v>
      </c>
    </row>
    <row r="871" spans="1:34" x14ac:dyDescent="0.2">
      <c r="A871" s="19" t="s">
        <v>2278</v>
      </c>
      <c r="B871" s="59"/>
      <c r="C871" s="60">
        <v>50524.593000000001</v>
      </c>
      <c r="D871" s="60"/>
      <c r="E871" s="3">
        <f t="shared" si="85"/>
        <v>13371.066633876831</v>
      </c>
      <c r="F871" s="3">
        <f t="shared" si="86"/>
        <v>13371</v>
      </c>
      <c r="G871" s="3">
        <f t="shared" si="87"/>
        <v>3.9518550001957919E-2</v>
      </c>
      <c r="J871" s="3">
        <f>+G871</f>
        <v>3.9518550001957919E-2</v>
      </c>
      <c r="P871" s="3">
        <f t="shared" ca="1" si="89"/>
        <v>3.4783502153856172E-2</v>
      </c>
      <c r="R871" s="4">
        <f t="shared" si="88"/>
        <v>35506.093000000001</v>
      </c>
    </row>
    <row r="872" spans="1:34" x14ac:dyDescent="0.2">
      <c r="A872" s="19" t="s">
        <v>2278</v>
      </c>
      <c r="B872" s="59"/>
      <c r="C872" s="60">
        <v>50614.733</v>
      </c>
      <c r="D872" s="60"/>
      <c r="E872" s="3">
        <f t="shared" si="85"/>
        <v>13523.055450710326</v>
      </c>
      <c r="F872" s="3">
        <f t="shared" si="86"/>
        <v>13523</v>
      </c>
      <c r="G872" s="3">
        <f t="shared" si="87"/>
        <v>3.2886150002013892E-2</v>
      </c>
      <c r="J872" s="3">
        <f>+G872</f>
        <v>3.2886150002013892E-2</v>
      </c>
      <c r="P872" s="3">
        <f t="shared" ca="1" si="89"/>
        <v>3.5228957737406419E-2</v>
      </c>
      <c r="R872" s="4">
        <f t="shared" si="88"/>
        <v>35596.233</v>
      </c>
    </row>
    <row r="873" spans="1:34" x14ac:dyDescent="0.2">
      <c r="A873" s="19" t="s">
        <v>2199</v>
      </c>
      <c r="B873" s="59"/>
      <c r="C873" s="60">
        <v>50673.449800000002</v>
      </c>
      <c r="D873" s="60">
        <v>1.4E-3</v>
      </c>
      <c r="E873" s="3">
        <f t="shared" si="85"/>
        <v>13622.060298283537</v>
      </c>
      <c r="F873" s="3">
        <f t="shared" si="86"/>
        <v>13622</v>
      </c>
      <c r="G873" s="3">
        <f t="shared" si="87"/>
        <v>3.5761099999945145E-2</v>
      </c>
      <c r="K873" s="3">
        <f>G873</f>
        <v>3.5761099999945145E-2</v>
      </c>
      <c r="P873" s="3">
        <f t="shared" ca="1" si="89"/>
        <v>3.5519089992481906E-2</v>
      </c>
      <c r="R873" s="4">
        <f t="shared" si="88"/>
        <v>35654.949800000002</v>
      </c>
      <c r="AD873" s="3" t="s">
        <v>2128</v>
      </c>
      <c r="AF873" s="3" t="s">
        <v>2198</v>
      </c>
      <c r="AH873" s="3" t="s">
        <v>2127</v>
      </c>
    </row>
    <row r="874" spans="1:34" x14ac:dyDescent="0.2">
      <c r="A874" s="19" t="s">
        <v>2243</v>
      </c>
      <c r="B874" s="59" t="s">
        <v>2245</v>
      </c>
      <c r="C874" s="60">
        <v>50673.449800000002</v>
      </c>
      <c r="D874" s="60">
        <v>1.1999999999999999E-3</v>
      </c>
      <c r="E874" s="3">
        <f t="shared" si="85"/>
        <v>13622.060298283537</v>
      </c>
      <c r="F874" s="3">
        <f t="shared" si="86"/>
        <v>13622</v>
      </c>
      <c r="G874" s="3">
        <f t="shared" si="87"/>
        <v>3.5761099999945145E-2</v>
      </c>
      <c r="L874" s="3">
        <f>G874</f>
        <v>3.5761099999945145E-2</v>
      </c>
      <c r="P874" s="3">
        <f t="shared" ca="1" si="89"/>
        <v>3.5519089992481906E-2</v>
      </c>
      <c r="R874" s="4">
        <f t="shared" si="88"/>
        <v>35654.949800000002</v>
      </c>
    </row>
    <row r="875" spans="1:34" x14ac:dyDescent="0.2">
      <c r="A875" s="19" t="s">
        <v>2200</v>
      </c>
      <c r="B875" s="59"/>
      <c r="C875" s="60">
        <v>50673.464999999997</v>
      </c>
      <c r="D875" s="60"/>
      <c r="E875" s="3">
        <f t="shared" si="85"/>
        <v>13622.085927638042</v>
      </c>
      <c r="F875" s="3">
        <f t="shared" si="86"/>
        <v>13622</v>
      </c>
      <c r="G875" s="3">
        <f t="shared" si="87"/>
        <v>5.0961099994310644E-2</v>
      </c>
      <c r="K875" s="3">
        <f>G875</f>
        <v>5.0961099994310644E-2</v>
      </c>
      <c r="P875" s="3">
        <f t="shared" ca="1" si="89"/>
        <v>3.5519089992481906E-2</v>
      </c>
      <c r="R875" s="4">
        <f t="shared" si="88"/>
        <v>35654.964999999997</v>
      </c>
      <c r="AD875" s="3" t="s">
        <v>2140</v>
      </c>
      <c r="AH875" s="3" t="s">
        <v>2127</v>
      </c>
    </row>
    <row r="876" spans="1:34" x14ac:dyDescent="0.2">
      <c r="A876" s="19" t="s">
        <v>2200</v>
      </c>
      <c r="B876" s="59"/>
      <c r="C876" s="60">
        <v>50727.428</v>
      </c>
      <c r="D876" s="60"/>
      <c r="E876" s="3">
        <f t="shared" si="85"/>
        <v>13713.07519458708</v>
      </c>
      <c r="F876" s="3">
        <f t="shared" si="86"/>
        <v>13713</v>
      </c>
      <c r="G876" s="3">
        <f t="shared" si="87"/>
        <v>4.4595649997063447E-2</v>
      </c>
      <c r="K876" s="3">
        <f>G876</f>
        <v>4.4595649997063447E-2</v>
      </c>
      <c r="P876" s="3">
        <f t="shared" ca="1" si="89"/>
        <v>3.5785777216844228E-2</v>
      </c>
      <c r="R876" s="4">
        <f t="shared" si="88"/>
        <v>35708.928</v>
      </c>
      <c r="AD876" s="3" t="s">
        <v>2140</v>
      </c>
      <c r="AH876" s="3" t="s">
        <v>2127</v>
      </c>
    </row>
    <row r="877" spans="1:34" x14ac:dyDescent="0.2">
      <c r="A877" s="19" t="s">
        <v>2200</v>
      </c>
      <c r="B877" s="59"/>
      <c r="C877" s="60">
        <v>50749.362999999998</v>
      </c>
      <c r="D877" s="60"/>
      <c r="E877" s="3">
        <f t="shared" si="85"/>
        <v>13750.060713748855</v>
      </c>
      <c r="F877" s="3">
        <f t="shared" si="86"/>
        <v>13750</v>
      </c>
      <c r="G877" s="3">
        <f t="shared" si="87"/>
        <v>3.6007499998959247E-2</v>
      </c>
      <c r="K877" s="3">
        <f>G877</f>
        <v>3.6007499998959247E-2</v>
      </c>
      <c r="P877" s="3">
        <f t="shared" ca="1" si="89"/>
        <v>3.5894210483892644E-2</v>
      </c>
      <c r="R877" s="4">
        <f t="shared" si="88"/>
        <v>35730.862999999998</v>
      </c>
      <c r="AD877" s="3" t="s">
        <v>2149</v>
      </c>
      <c r="AH877" s="3" t="s">
        <v>2127</v>
      </c>
    </row>
    <row r="878" spans="1:34" x14ac:dyDescent="0.2">
      <c r="A878" s="19" t="s">
        <v>2200</v>
      </c>
      <c r="B878" s="59"/>
      <c r="C878" s="60">
        <v>50752.328999999998</v>
      </c>
      <c r="D878" s="60"/>
      <c r="E878" s="3">
        <f t="shared" si="85"/>
        <v>13755.061810162524</v>
      </c>
      <c r="F878" s="3">
        <f t="shared" si="86"/>
        <v>13755</v>
      </c>
      <c r="G878" s="3">
        <f t="shared" si="87"/>
        <v>3.6657749995356426E-2</v>
      </c>
      <c r="K878" s="3">
        <f>G878</f>
        <v>3.6657749995356426E-2</v>
      </c>
      <c r="P878" s="3">
        <f t="shared" ca="1" si="89"/>
        <v>3.5908863628088372E-2</v>
      </c>
      <c r="R878" s="4">
        <f t="shared" si="88"/>
        <v>35733.828999999998</v>
      </c>
      <c r="AD878" s="3" t="s">
        <v>2149</v>
      </c>
      <c r="AH878" s="3" t="s">
        <v>2127</v>
      </c>
    </row>
    <row r="879" spans="1:34" x14ac:dyDescent="0.2">
      <c r="A879" s="19" t="s">
        <v>2278</v>
      </c>
      <c r="B879" s="59"/>
      <c r="C879" s="60">
        <v>50779.616999999998</v>
      </c>
      <c r="D879" s="60"/>
      <c r="E879" s="3">
        <f t="shared" si="85"/>
        <v>13801.073246081678</v>
      </c>
      <c r="F879" s="3">
        <f t="shared" si="86"/>
        <v>13801</v>
      </c>
      <c r="G879" s="3">
        <f t="shared" si="87"/>
        <v>4.3440049994387664E-2</v>
      </c>
      <c r="J879" s="3">
        <f>+G879</f>
        <v>4.3440049994387664E-2</v>
      </c>
      <c r="P879" s="3">
        <f t="shared" ca="1" si="89"/>
        <v>3.6043672554689106E-2</v>
      </c>
      <c r="R879" s="4">
        <f t="shared" si="88"/>
        <v>35761.116999999998</v>
      </c>
    </row>
    <row r="880" spans="1:34" x14ac:dyDescent="0.2">
      <c r="A880" s="20" t="s">
        <v>2244</v>
      </c>
      <c r="B880" s="64" t="s">
        <v>2245</v>
      </c>
      <c r="C880" s="20">
        <v>50839.510540000003</v>
      </c>
      <c r="D880" s="20">
        <v>8.0000000000000007E-5</v>
      </c>
      <c r="E880" s="3">
        <f t="shared" si="85"/>
        <v>13902.06224409111</v>
      </c>
      <c r="F880" s="3">
        <f t="shared" si="86"/>
        <v>13902</v>
      </c>
      <c r="G880" s="3">
        <f t="shared" si="87"/>
        <v>3.6915100004989654E-2</v>
      </c>
      <c r="K880" s="3">
        <f t="shared" ref="K880:K887" si="90">G880</f>
        <v>3.6915100004989654E-2</v>
      </c>
      <c r="P880" s="3">
        <f t="shared" ca="1" si="89"/>
        <v>3.6339666067442891E-2</v>
      </c>
      <c r="R880" s="4">
        <f t="shared" si="88"/>
        <v>35821.010540000003</v>
      </c>
    </row>
    <row r="881" spans="1:18" x14ac:dyDescent="0.2">
      <c r="A881" s="20" t="s">
        <v>2244</v>
      </c>
      <c r="B881" s="64" t="s">
        <v>2245</v>
      </c>
      <c r="C881" s="20">
        <v>50839.510649999997</v>
      </c>
      <c r="D881" s="20">
        <v>1.7000000000000001E-4</v>
      </c>
      <c r="E881" s="3">
        <f t="shared" si="85"/>
        <v>13902.062429566691</v>
      </c>
      <c r="F881" s="3">
        <f t="shared" si="86"/>
        <v>13902</v>
      </c>
      <c r="G881" s="3">
        <f t="shared" si="87"/>
        <v>3.7025099998572841E-2</v>
      </c>
      <c r="K881" s="3">
        <f t="shared" si="90"/>
        <v>3.7025099998572841E-2</v>
      </c>
      <c r="P881" s="3">
        <f t="shared" ca="1" si="89"/>
        <v>3.6339666067442891E-2</v>
      </c>
      <c r="R881" s="4">
        <f t="shared" si="88"/>
        <v>35821.010649999997</v>
      </c>
    </row>
    <row r="882" spans="1:18" x14ac:dyDescent="0.2">
      <c r="A882" s="20" t="s">
        <v>2244</v>
      </c>
      <c r="B882" s="64" t="s">
        <v>2245</v>
      </c>
      <c r="C882" s="20">
        <v>50839.51107</v>
      </c>
      <c r="D882" s="20">
        <v>1.1E-4</v>
      </c>
      <c r="E882" s="3">
        <f t="shared" si="85"/>
        <v>13902.06313774623</v>
      </c>
      <c r="F882" s="3">
        <f t="shared" si="86"/>
        <v>13902</v>
      </c>
      <c r="G882" s="3">
        <f t="shared" si="87"/>
        <v>3.7445100002514664E-2</v>
      </c>
      <c r="K882" s="3">
        <f t="shared" si="90"/>
        <v>3.7445100002514664E-2</v>
      </c>
      <c r="P882" s="3">
        <f t="shared" ca="1" si="89"/>
        <v>3.6339666067442891E-2</v>
      </c>
      <c r="R882" s="4">
        <f t="shared" si="88"/>
        <v>35821.01107</v>
      </c>
    </row>
    <row r="883" spans="1:18" x14ac:dyDescent="0.2">
      <c r="A883" s="20" t="s">
        <v>2244</v>
      </c>
      <c r="B883" s="64" t="s">
        <v>2275</v>
      </c>
      <c r="C883" s="20">
        <v>50849.299200000001</v>
      </c>
      <c r="D883" s="20">
        <v>2.0000000000000001E-4</v>
      </c>
      <c r="E883" s="3">
        <f t="shared" si="85"/>
        <v>13918.567312338117</v>
      </c>
      <c r="F883" s="3">
        <f t="shared" si="86"/>
        <v>13918.5</v>
      </c>
      <c r="G883" s="3">
        <f t="shared" si="87"/>
        <v>3.9920925002661534E-2</v>
      </c>
      <c r="K883" s="3">
        <f t="shared" si="90"/>
        <v>3.9920925002661534E-2</v>
      </c>
      <c r="P883" s="3">
        <f t="shared" ca="1" si="89"/>
        <v>3.6388021443288801E-2</v>
      </c>
      <c r="R883" s="4">
        <f t="shared" si="88"/>
        <v>35830.799200000001</v>
      </c>
    </row>
    <row r="884" spans="1:18" x14ac:dyDescent="0.2">
      <c r="A884" s="20" t="s">
        <v>2244</v>
      </c>
      <c r="B884" s="64" t="s">
        <v>2275</v>
      </c>
      <c r="C884" s="20">
        <v>50849.300199999998</v>
      </c>
      <c r="D884" s="20">
        <v>2.9999999999999997E-4</v>
      </c>
      <c r="E884" s="3">
        <f t="shared" si="85"/>
        <v>13918.568998479856</v>
      </c>
      <c r="F884" s="3">
        <f t="shared" si="86"/>
        <v>13918.5</v>
      </c>
      <c r="G884" s="3">
        <f t="shared" si="87"/>
        <v>4.0920924999227282E-2</v>
      </c>
      <c r="K884" s="3">
        <f t="shared" si="90"/>
        <v>4.0920924999227282E-2</v>
      </c>
      <c r="P884" s="3">
        <f t="shared" ca="1" si="89"/>
        <v>3.6388021443288801E-2</v>
      </c>
      <c r="R884" s="4">
        <f t="shared" si="88"/>
        <v>35830.800199999998</v>
      </c>
    </row>
    <row r="885" spans="1:18" x14ac:dyDescent="0.2">
      <c r="A885" s="20" t="s">
        <v>2244</v>
      </c>
      <c r="B885" s="64" t="s">
        <v>2275</v>
      </c>
      <c r="C885" s="20">
        <v>50849.3004</v>
      </c>
      <c r="D885" s="20">
        <v>8.0000000000000004E-4</v>
      </c>
      <c r="E885" s="3">
        <f t="shared" si="85"/>
        <v>13918.569335708207</v>
      </c>
      <c r="F885" s="3">
        <f t="shared" si="86"/>
        <v>13918.5</v>
      </c>
      <c r="G885" s="3">
        <f t="shared" si="87"/>
        <v>4.1120925001450814E-2</v>
      </c>
      <c r="K885" s="3">
        <f t="shared" si="90"/>
        <v>4.1120925001450814E-2</v>
      </c>
      <c r="P885" s="3">
        <f t="shared" ca="1" si="89"/>
        <v>3.6388021443288801E-2</v>
      </c>
      <c r="R885" s="4">
        <f t="shared" si="88"/>
        <v>35830.8004</v>
      </c>
    </row>
    <row r="886" spans="1:18" x14ac:dyDescent="0.2">
      <c r="A886" s="20" t="s">
        <v>2244</v>
      </c>
      <c r="B886" s="64" t="s">
        <v>2245</v>
      </c>
      <c r="C886" s="20">
        <v>50849.592989999997</v>
      </c>
      <c r="D886" s="20">
        <v>6.0000000000000002E-5</v>
      </c>
      <c r="E886" s="3">
        <f t="shared" si="85"/>
        <v>13919.062683921175</v>
      </c>
      <c r="F886" s="3">
        <f t="shared" si="86"/>
        <v>13919</v>
      </c>
      <c r="G886" s="3">
        <f t="shared" si="87"/>
        <v>3.7175949997617863E-2</v>
      </c>
      <c r="K886" s="3">
        <f t="shared" si="90"/>
        <v>3.7175949997617863E-2</v>
      </c>
      <c r="P886" s="3">
        <f t="shared" ca="1" si="89"/>
        <v>3.6389486757708374E-2</v>
      </c>
      <c r="R886" s="4">
        <f t="shared" si="88"/>
        <v>35831.092989999997</v>
      </c>
    </row>
    <row r="887" spans="1:18" x14ac:dyDescent="0.2">
      <c r="A887" s="20" t="s">
        <v>2244</v>
      </c>
      <c r="B887" s="64" t="s">
        <v>2245</v>
      </c>
      <c r="C887" s="20">
        <v>50849.593139999997</v>
      </c>
      <c r="D887" s="20">
        <v>1.3999999999999999E-4</v>
      </c>
      <c r="E887" s="3">
        <f t="shared" si="85"/>
        <v>13919.062936842436</v>
      </c>
      <c r="F887" s="3">
        <f t="shared" si="86"/>
        <v>13919</v>
      </c>
      <c r="G887" s="3">
        <f t="shared" si="87"/>
        <v>3.7325949997466523E-2</v>
      </c>
      <c r="K887" s="3">
        <f t="shared" si="90"/>
        <v>3.7325949997466523E-2</v>
      </c>
      <c r="P887" s="3">
        <f t="shared" ca="1" si="89"/>
        <v>3.6389486757708374E-2</v>
      </c>
      <c r="R887" s="4">
        <f t="shared" si="88"/>
        <v>35831.093139999997</v>
      </c>
    </row>
    <row r="888" spans="1:18" x14ac:dyDescent="0.2">
      <c r="A888" s="19" t="s">
        <v>2278</v>
      </c>
      <c r="B888" s="59"/>
      <c r="C888" s="60">
        <v>50871.546999999999</v>
      </c>
      <c r="D888" s="60"/>
      <c r="E888" s="3">
        <f t="shared" si="85"/>
        <v>13956.080256637515</v>
      </c>
      <c r="F888" s="3">
        <f t="shared" si="86"/>
        <v>13956</v>
      </c>
      <c r="G888" s="3">
        <f t="shared" si="87"/>
        <v>4.7597799995855894E-2</v>
      </c>
      <c r="J888" s="3">
        <f>+G888</f>
        <v>4.7597799995855894E-2</v>
      </c>
      <c r="P888" s="3">
        <f t="shared" ca="1" si="89"/>
        <v>3.649792002475679E-2</v>
      </c>
      <c r="R888" s="4">
        <f t="shared" si="88"/>
        <v>35853.046999999999</v>
      </c>
    </row>
    <row r="889" spans="1:18" x14ac:dyDescent="0.2">
      <c r="A889" s="19" t="s">
        <v>2278</v>
      </c>
      <c r="B889" s="59"/>
      <c r="C889" s="60">
        <v>51012.69</v>
      </c>
      <c r="D889" s="60"/>
      <c r="E889" s="3">
        <f t="shared" si="85"/>
        <v>14194.067360856847</v>
      </c>
      <c r="F889" s="3">
        <f t="shared" si="86"/>
        <v>14194</v>
      </c>
      <c r="G889" s="3">
        <f t="shared" si="87"/>
        <v>3.9949700003489852E-2</v>
      </c>
      <c r="J889" s="3">
        <f>+G889</f>
        <v>3.9949700003489852E-2</v>
      </c>
      <c r="P889" s="3">
        <f t="shared" ca="1" si="89"/>
        <v>3.7195409688473624E-2</v>
      </c>
      <c r="R889" s="4">
        <f t="shared" si="88"/>
        <v>35994.19</v>
      </c>
    </row>
    <row r="890" spans="1:18" x14ac:dyDescent="0.2">
      <c r="A890" s="19" t="s">
        <v>2277</v>
      </c>
      <c r="B890" s="59" t="s">
        <v>2245</v>
      </c>
      <c r="C890" s="60">
        <v>51017.433559999998</v>
      </c>
      <c r="D890" s="60">
        <v>1.2999999999999999E-4</v>
      </c>
      <c r="E890" s="3">
        <f t="shared" si="85"/>
        <v>14202.065675389551</v>
      </c>
      <c r="F890" s="3">
        <f t="shared" si="86"/>
        <v>14202</v>
      </c>
      <c r="G890" s="3">
        <f t="shared" si="87"/>
        <v>3.8950099995417986E-2</v>
      </c>
      <c r="L890" s="3">
        <f>G890</f>
        <v>3.8950099995417986E-2</v>
      </c>
      <c r="P890" s="3">
        <f t="shared" ca="1" si="89"/>
        <v>3.7218854719186796E-2</v>
      </c>
      <c r="R890" s="4">
        <f t="shared" si="88"/>
        <v>35998.933559999998</v>
      </c>
    </row>
    <row r="891" spans="1:18" x14ac:dyDescent="0.2">
      <c r="A891" s="19" t="s">
        <v>2278</v>
      </c>
      <c r="B891" s="59"/>
      <c r="C891" s="60">
        <v>51041.754000000001</v>
      </c>
      <c r="D891" s="60"/>
      <c r="E891" s="3">
        <f t="shared" si="85"/>
        <v>14243.073384513918</v>
      </c>
      <c r="F891" s="3">
        <f t="shared" si="86"/>
        <v>14243</v>
      </c>
      <c r="G891" s="3">
        <f t="shared" si="87"/>
        <v>4.3522150001081172E-2</v>
      </c>
      <c r="J891" s="3">
        <f>+G891</f>
        <v>4.3522150001081172E-2</v>
      </c>
      <c r="P891" s="3">
        <f t="shared" ca="1" si="89"/>
        <v>3.7339010501591795E-2</v>
      </c>
      <c r="R891" s="4">
        <f t="shared" si="88"/>
        <v>36023.254000000001</v>
      </c>
    </row>
    <row r="892" spans="1:18" x14ac:dyDescent="0.2">
      <c r="A892" s="19" t="s">
        <v>2278</v>
      </c>
      <c r="B892" s="59"/>
      <c r="C892" s="60">
        <v>51088.61</v>
      </c>
      <c r="D892" s="60"/>
      <c r="E892" s="3">
        <f t="shared" si="85"/>
        <v>14322.079242086031</v>
      </c>
      <c r="F892" s="3">
        <f t="shared" si="86"/>
        <v>14322</v>
      </c>
      <c r="G892" s="3">
        <f t="shared" si="87"/>
        <v>4.699609999806853E-2</v>
      </c>
      <c r="J892" s="3">
        <f>+G892</f>
        <v>4.699609999806853E-2</v>
      </c>
      <c r="P892" s="3">
        <f t="shared" ca="1" si="89"/>
        <v>3.7570530179884362E-2</v>
      </c>
      <c r="R892" s="4">
        <f t="shared" si="88"/>
        <v>36070.11</v>
      </c>
    </row>
    <row r="893" spans="1:18" x14ac:dyDescent="0.2">
      <c r="A893" s="19" t="s">
        <v>2277</v>
      </c>
      <c r="B893" s="59" t="s">
        <v>2275</v>
      </c>
      <c r="C893" s="60">
        <v>51137.530429999999</v>
      </c>
      <c r="D893" s="60">
        <v>3.1E-4</v>
      </c>
      <c r="E893" s="3">
        <f t="shared" si="85"/>
        <v>14404.566021259379</v>
      </c>
      <c r="F893" s="3">
        <f t="shared" si="86"/>
        <v>14404.5</v>
      </c>
      <c r="G893" s="3">
        <f t="shared" si="87"/>
        <v>3.9155225000286009E-2</v>
      </c>
      <c r="L893" s="3">
        <f>G893</f>
        <v>3.9155225000286009E-2</v>
      </c>
      <c r="P893" s="3">
        <f t="shared" ca="1" si="89"/>
        <v>3.7812307059113932E-2</v>
      </c>
      <c r="R893" s="4">
        <f t="shared" si="88"/>
        <v>36119.030429999999</v>
      </c>
    </row>
    <row r="894" spans="1:18" x14ac:dyDescent="0.2">
      <c r="A894" s="20" t="s">
        <v>2244</v>
      </c>
      <c r="B894" s="64" t="s">
        <v>2275</v>
      </c>
      <c r="C894" s="20">
        <v>51158.289400000001</v>
      </c>
      <c r="D894" s="20">
        <v>5.0000000000000001E-4</v>
      </c>
      <c r="E894" s="3">
        <f t="shared" si="85"/>
        <v>14439.568587145583</v>
      </c>
      <c r="F894" s="3">
        <f t="shared" si="86"/>
        <v>14439.5</v>
      </c>
      <c r="G894" s="3">
        <f t="shared" si="87"/>
        <v>4.0676975004316773E-2</v>
      </c>
      <c r="K894" s="3">
        <f t="shared" ref="K894:K907" si="91">G894</f>
        <v>4.0676975004316773E-2</v>
      </c>
      <c r="P894" s="3">
        <f t="shared" ref="P894:P925" ca="1" si="92">+C$11+C$12*F894</f>
        <v>3.7914879068484057E-2</v>
      </c>
      <c r="R894" s="4">
        <f t="shared" si="88"/>
        <v>36139.789400000001</v>
      </c>
    </row>
    <row r="895" spans="1:18" x14ac:dyDescent="0.2">
      <c r="A895" s="20" t="s">
        <v>2244</v>
      </c>
      <c r="B895" s="64" t="s">
        <v>2275</v>
      </c>
      <c r="C895" s="20">
        <v>51158.291899999997</v>
      </c>
      <c r="D895" s="20">
        <v>2.9999999999999997E-4</v>
      </c>
      <c r="E895" s="3">
        <f t="shared" si="85"/>
        <v>14439.572802499935</v>
      </c>
      <c r="F895" s="3">
        <f t="shared" si="86"/>
        <v>14439.5</v>
      </c>
      <c r="G895" s="3">
        <f t="shared" si="87"/>
        <v>4.3176974999369122E-2</v>
      </c>
      <c r="K895" s="3">
        <f t="shared" si="91"/>
        <v>4.3176974999369122E-2</v>
      </c>
      <c r="P895" s="3">
        <f t="shared" ca="1" si="92"/>
        <v>3.7914879068484057E-2</v>
      </c>
      <c r="R895" s="4">
        <f t="shared" si="88"/>
        <v>36139.791899999997</v>
      </c>
    </row>
    <row r="896" spans="1:18" x14ac:dyDescent="0.2">
      <c r="A896" s="20" t="s">
        <v>2244</v>
      </c>
      <c r="B896" s="64" t="s">
        <v>2245</v>
      </c>
      <c r="C896" s="20">
        <v>51160.364079999999</v>
      </c>
      <c r="D896" s="20">
        <v>6.9999999999999994E-5</v>
      </c>
      <c r="E896" s="3">
        <f t="shared" si="85"/>
        <v>14443.066791699697</v>
      </c>
      <c r="F896" s="3">
        <f t="shared" si="86"/>
        <v>14443</v>
      </c>
      <c r="G896" s="3">
        <f t="shared" si="87"/>
        <v>3.9612150001630653E-2</v>
      </c>
      <c r="K896" s="3">
        <f t="shared" si="91"/>
        <v>3.9612150001630653E-2</v>
      </c>
      <c r="P896" s="3">
        <f t="shared" ca="1" si="92"/>
        <v>3.7925136269421067E-2</v>
      </c>
      <c r="R896" s="4">
        <f t="shared" si="88"/>
        <v>36141.864079999999</v>
      </c>
    </row>
    <row r="897" spans="1:18" x14ac:dyDescent="0.2">
      <c r="A897" s="20" t="s">
        <v>2244</v>
      </c>
      <c r="B897" s="64" t="s">
        <v>2245</v>
      </c>
      <c r="C897" s="20">
        <v>51160.364119999998</v>
      </c>
      <c r="D897" s="20">
        <v>1E-4</v>
      </c>
      <c r="E897" s="3">
        <f t="shared" si="85"/>
        <v>14443.066859145365</v>
      </c>
      <c r="F897" s="3">
        <f t="shared" si="86"/>
        <v>14443</v>
      </c>
      <c r="G897" s="3">
        <f t="shared" si="87"/>
        <v>3.9652150000620168E-2</v>
      </c>
      <c r="K897" s="3">
        <f t="shared" si="91"/>
        <v>3.9652150000620168E-2</v>
      </c>
      <c r="P897" s="3">
        <f t="shared" ca="1" si="92"/>
        <v>3.7925136269421067E-2</v>
      </c>
      <c r="R897" s="4">
        <f t="shared" si="88"/>
        <v>36141.864119999998</v>
      </c>
    </row>
    <row r="898" spans="1:18" x14ac:dyDescent="0.2">
      <c r="A898" s="20" t="s">
        <v>2244</v>
      </c>
      <c r="B898" s="64" t="s">
        <v>2245</v>
      </c>
      <c r="C898" s="20">
        <v>51160.36419</v>
      </c>
      <c r="D898" s="20">
        <v>6.0000000000000002E-5</v>
      </c>
      <c r="E898" s="3">
        <f t="shared" si="85"/>
        <v>14443.066977175289</v>
      </c>
      <c r="F898" s="3">
        <f t="shared" si="86"/>
        <v>14443</v>
      </c>
      <c r="G898" s="3">
        <f t="shared" si="87"/>
        <v>3.9722150002489798E-2</v>
      </c>
      <c r="K898" s="3">
        <f t="shared" si="91"/>
        <v>3.9722150002489798E-2</v>
      </c>
      <c r="P898" s="3">
        <f t="shared" ca="1" si="92"/>
        <v>3.7925136269421067E-2</v>
      </c>
      <c r="R898" s="4">
        <f t="shared" si="88"/>
        <v>36141.86419</v>
      </c>
    </row>
    <row r="899" spans="1:18" x14ac:dyDescent="0.2">
      <c r="A899" s="20" t="s">
        <v>2244</v>
      </c>
      <c r="B899" s="64" t="s">
        <v>2245</v>
      </c>
      <c r="C899" s="20">
        <v>51166.294179999997</v>
      </c>
      <c r="D899" s="20">
        <v>8.0000000000000007E-5</v>
      </c>
      <c r="E899" s="3">
        <f t="shared" si="85"/>
        <v>14453.065780857716</v>
      </c>
      <c r="F899" s="3">
        <f t="shared" si="86"/>
        <v>14453</v>
      </c>
      <c r="G899" s="3">
        <f t="shared" si="87"/>
        <v>3.9012649998767301E-2</v>
      </c>
      <c r="K899" s="3">
        <f t="shared" si="91"/>
        <v>3.9012649998767301E-2</v>
      </c>
      <c r="P899" s="3">
        <f t="shared" ca="1" si="92"/>
        <v>3.795444255781253E-2</v>
      </c>
      <c r="R899" s="4">
        <f t="shared" si="88"/>
        <v>36147.794179999997</v>
      </c>
    </row>
    <row r="900" spans="1:18" x14ac:dyDescent="0.2">
      <c r="A900" s="20" t="s">
        <v>2244</v>
      </c>
      <c r="B900" s="64" t="s">
        <v>2245</v>
      </c>
      <c r="C900" s="20">
        <v>51166.294410000002</v>
      </c>
      <c r="D900" s="20">
        <v>1.3999999999999999E-4</v>
      </c>
      <c r="E900" s="3">
        <f t="shared" si="85"/>
        <v>14453.066168670326</v>
      </c>
      <c r="F900" s="3">
        <f t="shared" si="86"/>
        <v>14453</v>
      </c>
      <c r="G900" s="3">
        <f t="shared" si="87"/>
        <v>3.9242650003870949E-2</v>
      </c>
      <c r="K900" s="3">
        <f t="shared" si="91"/>
        <v>3.9242650003870949E-2</v>
      </c>
      <c r="P900" s="3">
        <f t="shared" ca="1" si="92"/>
        <v>3.795444255781253E-2</v>
      </c>
      <c r="R900" s="4">
        <f t="shared" si="88"/>
        <v>36147.794410000002</v>
      </c>
    </row>
    <row r="901" spans="1:18" x14ac:dyDescent="0.2">
      <c r="A901" s="20" t="s">
        <v>2244</v>
      </c>
      <c r="B901" s="64" t="s">
        <v>2245</v>
      </c>
      <c r="C901" s="20">
        <v>51166.294500000004</v>
      </c>
      <c r="D901" s="20">
        <v>2.7999999999999998E-4</v>
      </c>
      <c r="E901" s="3">
        <f t="shared" si="85"/>
        <v>14453.066320423086</v>
      </c>
      <c r="F901" s="3">
        <f t="shared" si="86"/>
        <v>14453</v>
      </c>
      <c r="G901" s="3">
        <f t="shared" si="87"/>
        <v>3.9332650005235337E-2</v>
      </c>
      <c r="K901" s="3">
        <f t="shared" si="91"/>
        <v>3.9332650005235337E-2</v>
      </c>
      <c r="P901" s="3">
        <f t="shared" ca="1" si="92"/>
        <v>3.795444255781253E-2</v>
      </c>
      <c r="R901" s="4">
        <f t="shared" si="88"/>
        <v>36147.794500000004</v>
      </c>
    </row>
    <row r="902" spans="1:18" x14ac:dyDescent="0.2">
      <c r="A902" s="20" t="s">
        <v>2244</v>
      </c>
      <c r="B902" s="64" t="s">
        <v>2275</v>
      </c>
      <c r="C902" s="20">
        <v>51166.5939</v>
      </c>
      <c r="D902" s="20">
        <v>2.0000000000000001E-4</v>
      </c>
      <c r="E902" s="3">
        <f t="shared" si="85"/>
        <v>14453.571151261331</v>
      </c>
      <c r="F902" s="3">
        <f t="shared" si="86"/>
        <v>14453.5</v>
      </c>
      <c r="G902" s="3">
        <f t="shared" si="87"/>
        <v>4.2197675000352319E-2</v>
      </c>
      <c r="K902" s="3">
        <f t="shared" si="91"/>
        <v>4.2197675000352319E-2</v>
      </c>
      <c r="P902" s="3">
        <f t="shared" ca="1" si="92"/>
        <v>3.7955907872232103E-2</v>
      </c>
      <c r="R902" s="4">
        <f t="shared" si="88"/>
        <v>36148.0939</v>
      </c>
    </row>
    <row r="903" spans="1:18" x14ac:dyDescent="0.2">
      <c r="A903" s="20" t="s">
        <v>2244</v>
      </c>
      <c r="B903" s="64" t="s">
        <v>2275</v>
      </c>
      <c r="C903" s="20">
        <v>51166.596299999997</v>
      </c>
      <c r="D903" s="20">
        <v>8.0000000000000004E-4</v>
      </c>
      <c r="E903" s="3">
        <f t="shared" si="85"/>
        <v>14453.575198001512</v>
      </c>
      <c r="F903" s="3">
        <f t="shared" si="86"/>
        <v>14453.5</v>
      </c>
      <c r="G903" s="3">
        <f t="shared" si="87"/>
        <v>4.4597674997930881E-2</v>
      </c>
      <c r="K903" s="3">
        <f t="shared" si="91"/>
        <v>4.4597674997930881E-2</v>
      </c>
      <c r="P903" s="3">
        <f t="shared" ca="1" si="92"/>
        <v>3.7955907872232103E-2</v>
      </c>
      <c r="R903" s="4">
        <f t="shared" si="88"/>
        <v>36148.096299999997</v>
      </c>
    </row>
    <row r="904" spans="1:18" x14ac:dyDescent="0.2">
      <c r="A904" s="20" t="s">
        <v>2244</v>
      </c>
      <c r="B904" s="64" t="s">
        <v>2275</v>
      </c>
      <c r="C904" s="20">
        <v>51166.597699999998</v>
      </c>
      <c r="D904" s="20">
        <v>8.0000000000000004E-4</v>
      </c>
      <c r="E904" s="3">
        <f t="shared" si="85"/>
        <v>14453.577558599956</v>
      </c>
      <c r="F904" s="3">
        <f t="shared" si="86"/>
        <v>14453.5</v>
      </c>
      <c r="G904" s="3">
        <f t="shared" si="87"/>
        <v>4.5997674998943694E-2</v>
      </c>
      <c r="K904" s="3">
        <f t="shared" si="91"/>
        <v>4.5997674998943694E-2</v>
      </c>
      <c r="P904" s="3">
        <f t="shared" ca="1" si="92"/>
        <v>3.7955907872232103E-2</v>
      </c>
      <c r="R904" s="4">
        <f t="shared" si="88"/>
        <v>36148.097699999998</v>
      </c>
    </row>
    <row r="905" spans="1:18" x14ac:dyDescent="0.2">
      <c r="A905" s="20" t="s">
        <v>2244</v>
      </c>
      <c r="B905" s="64" t="s">
        <v>2245</v>
      </c>
      <c r="C905" s="20">
        <v>51179.343030000004</v>
      </c>
      <c r="D905" s="20">
        <v>1.2999999999999999E-4</v>
      </c>
      <c r="E905" s="3">
        <f t="shared" si="85"/>
        <v>14475.06799155817</v>
      </c>
      <c r="F905" s="3">
        <f t="shared" si="86"/>
        <v>14475</v>
      </c>
      <c r="G905" s="3">
        <f t="shared" si="87"/>
        <v>4.0323749999515712E-2</v>
      </c>
      <c r="K905" s="3">
        <f t="shared" si="91"/>
        <v>4.0323749999515712E-2</v>
      </c>
      <c r="P905" s="3">
        <f t="shared" ca="1" si="92"/>
        <v>3.8018916392273755E-2</v>
      </c>
      <c r="R905" s="4">
        <f t="shared" si="88"/>
        <v>36160.843030000004</v>
      </c>
    </row>
    <row r="906" spans="1:18" x14ac:dyDescent="0.2">
      <c r="A906" s="20" t="s">
        <v>2244</v>
      </c>
      <c r="B906" s="64" t="s">
        <v>2245</v>
      </c>
      <c r="C906" s="20">
        <v>51179.343370000002</v>
      </c>
      <c r="D906" s="20">
        <v>2.2000000000000001E-4</v>
      </c>
      <c r="E906" s="3">
        <f t="shared" si="85"/>
        <v>14475.06856484636</v>
      </c>
      <c r="F906" s="3">
        <f t="shared" si="86"/>
        <v>14475</v>
      </c>
      <c r="G906" s="3">
        <f t="shared" si="87"/>
        <v>4.0663749998202547E-2</v>
      </c>
      <c r="K906" s="3">
        <f t="shared" si="91"/>
        <v>4.0663749998202547E-2</v>
      </c>
      <c r="P906" s="3">
        <f t="shared" ca="1" si="92"/>
        <v>3.8018916392273755E-2</v>
      </c>
      <c r="R906" s="4">
        <f t="shared" si="88"/>
        <v>36160.843370000002</v>
      </c>
    </row>
    <row r="907" spans="1:18" x14ac:dyDescent="0.2">
      <c r="A907" s="20" t="s">
        <v>2244</v>
      </c>
      <c r="B907" s="64" t="s">
        <v>2245</v>
      </c>
      <c r="C907" s="20">
        <v>51179.34403</v>
      </c>
      <c r="D907" s="20">
        <v>1.4999999999999999E-4</v>
      </c>
      <c r="E907" s="3">
        <f t="shared" si="85"/>
        <v>14475.069677699907</v>
      </c>
      <c r="F907" s="3">
        <f t="shared" si="86"/>
        <v>14475</v>
      </c>
      <c r="G907" s="3">
        <f t="shared" si="87"/>
        <v>4.132374999608146E-2</v>
      </c>
      <c r="K907" s="3">
        <f t="shared" si="91"/>
        <v>4.132374999608146E-2</v>
      </c>
      <c r="P907" s="3">
        <f t="shared" ca="1" si="92"/>
        <v>3.8018916392273755E-2</v>
      </c>
      <c r="R907" s="4">
        <f t="shared" si="88"/>
        <v>36160.84403</v>
      </c>
    </row>
    <row r="908" spans="1:18" x14ac:dyDescent="0.2">
      <c r="A908" s="19" t="s">
        <v>2278</v>
      </c>
      <c r="B908" s="59"/>
      <c r="C908" s="60">
        <v>51257.625999999997</v>
      </c>
      <c r="D908" s="60"/>
      <c r="E908" s="3">
        <f t="shared" si="85"/>
        <v>14607.064175144933</v>
      </c>
      <c r="F908" s="3">
        <f t="shared" si="86"/>
        <v>14607</v>
      </c>
      <c r="G908" s="3">
        <f t="shared" si="87"/>
        <v>3.8060349994339049E-2</v>
      </c>
      <c r="J908" s="3">
        <f>+G908</f>
        <v>3.8060349994339049E-2</v>
      </c>
      <c r="P908" s="3">
        <f t="shared" ca="1" si="92"/>
        <v>3.8405759399041069E-2</v>
      </c>
      <c r="R908" s="4">
        <f t="shared" si="88"/>
        <v>36239.125999999997</v>
      </c>
    </row>
    <row r="909" spans="1:18" x14ac:dyDescent="0.2">
      <c r="A909" s="19" t="s">
        <v>2278</v>
      </c>
      <c r="B909" s="59"/>
      <c r="C909" s="60">
        <v>51260.59</v>
      </c>
      <c r="D909" s="60"/>
      <c r="E909" s="3">
        <f t="shared" si="85"/>
        <v>14612.061899275113</v>
      </c>
      <c r="F909" s="3">
        <f t="shared" si="86"/>
        <v>14612</v>
      </c>
      <c r="G909" s="3">
        <f t="shared" si="87"/>
        <v>3.6710599997604731E-2</v>
      </c>
      <c r="J909" s="3">
        <f>+G909</f>
        <v>3.6710599997604731E-2</v>
      </c>
      <c r="P909" s="3">
        <f t="shared" ca="1" si="92"/>
        <v>3.8420412543236804E-2</v>
      </c>
      <c r="R909" s="4">
        <f t="shared" si="88"/>
        <v>36242.089999999997</v>
      </c>
    </row>
    <row r="910" spans="1:18" x14ac:dyDescent="0.2">
      <c r="A910" s="19" t="s">
        <v>2246</v>
      </c>
      <c r="B910" s="59" t="s">
        <v>2245</v>
      </c>
      <c r="C910" s="60">
        <v>51435.548929999997</v>
      </c>
      <c r="D910" s="60">
        <v>9.0000000000000006E-5</v>
      </c>
      <c r="E910" s="3">
        <f t="shared" si="85"/>
        <v>14907.067454690627</v>
      </c>
      <c r="F910" s="3">
        <f t="shared" si="86"/>
        <v>14907</v>
      </c>
      <c r="G910" s="3">
        <f t="shared" si="87"/>
        <v>4.0005349997954909E-2</v>
      </c>
      <c r="L910" s="3">
        <f t="shared" ref="L910:L916" si="93">G910</f>
        <v>4.0005349997954909E-2</v>
      </c>
      <c r="P910" s="3">
        <f t="shared" ca="1" si="92"/>
        <v>3.928494805078498E-2</v>
      </c>
      <c r="R910" s="4">
        <f t="shared" si="88"/>
        <v>36417.048929999997</v>
      </c>
    </row>
    <row r="911" spans="1:18" x14ac:dyDescent="0.2">
      <c r="A911" s="19" t="s">
        <v>2246</v>
      </c>
      <c r="B911" s="59" t="s">
        <v>2245</v>
      </c>
      <c r="C911" s="60">
        <v>51435.54909</v>
      </c>
      <c r="D911" s="60">
        <v>3.0000000000000001E-5</v>
      </c>
      <c r="E911" s="3">
        <f t="shared" si="85"/>
        <v>14907.067724473311</v>
      </c>
      <c r="F911" s="3">
        <f t="shared" si="86"/>
        <v>14907</v>
      </c>
      <c r="G911" s="3">
        <f t="shared" si="87"/>
        <v>4.0165350001188926E-2</v>
      </c>
      <c r="L911" s="3">
        <f t="shared" si="93"/>
        <v>4.0165350001188926E-2</v>
      </c>
      <c r="P911" s="3">
        <f t="shared" ca="1" si="92"/>
        <v>3.928494805078498E-2</v>
      </c>
      <c r="R911" s="4">
        <f t="shared" si="88"/>
        <v>36417.04909</v>
      </c>
    </row>
    <row r="912" spans="1:18" x14ac:dyDescent="0.2">
      <c r="A912" s="19" t="s">
        <v>2246</v>
      </c>
      <c r="B912" s="59" t="s">
        <v>2245</v>
      </c>
      <c r="C912" s="60">
        <v>51536.371780000001</v>
      </c>
      <c r="D912" s="60">
        <v>5.0000000000000002E-5</v>
      </c>
      <c r="E912" s="3">
        <f t="shared" si="85"/>
        <v>15077.069070857495</v>
      </c>
      <c r="F912" s="3">
        <f t="shared" si="86"/>
        <v>15077</v>
      </c>
      <c r="G912" s="3">
        <f t="shared" si="87"/>
        <v>4.0963849998661317E-2</v>
      </c>
      <c r="L912" s="3">
        <f t="shared" si="93"/>
        <v>4.0963849998661317E-2</v>
      </c>
      <c r="P912" s="3">
        <f t="shared" ca="1" si="92"/>
        <v>3.9783154953439856E-2</v>
      </c>
      <c r="R912" s="4">
        <f t="shared" si="88"/>
        <v>36517.871780000001</v>
      </c>
    </row>
    <row r="913" spans="1:18" x14ac:dyDescent="0.2">
      <c r="A913" s="19" t="s">
        <v>2246</v>
      </c>
      <c r="B913" s="59" t="s">
        <v>2245</v>
      </c>
      <c r="C913" s="60">
        <v>51536.372089999997</v>
      </c>
      <c r="D913" s="60">
        <v>2.0000000000000002E-5</v>
      </c>
      <c r="E913" s="3">
        <f t="shared" si="85"/>
        <v>15077.069593561429</v>
      </c>
      <c r="F913" s="3">
        <f t="shared" si="86"/>
        <v>15077</v>
      </c>
      <c r="G913" s="3">
        <f t="shared" si="87"/>
        <v>4.1273849994468037E-2</v>
      </c>
      <c r="L913" s="3">
        <f t="shared" si="93"/>
        <v>4.1273849994468037E-2</v>
      </c>
      <c r="P913" s="3">
        <f t="shared" ca="1" si="92"/>
        <v>3.9783154953439856E-2</v>
      </c>
      <c r="R913" s="4">
        <f t="shared" si="88"/>
        <v>36517.872089999997</v>
      </c>
    </row>
    <row r="914" spans="1:18" x14ac:dyDescent="0.2">
      <c r="A914" s="19" t="s">
        <v>2246</v>
      </c>
      <c r="B914" s="59" t="s">
        <v>2245</v>
      </c>
      <c r="C914" s="60">
        <v>51536.372380000001</v>
      </c>
      <c r="D914" s="60">
        <v>4.0000000000000003E-5</v>
      </c>
      <c r="E914" s="3">
        <f t="shared" si="85"/>
        <v>15077.070082542541</v>
      </c>
      <c r="F914" s="3">
        <f t="shared" si="86"/>
        <v>15077</v>
      </c>
      <c r="G914" s="3">
        <f t="shared" si="87"/>
        <v>4.1563849998055957E-2</v>
      </c>
      <c r="L914" s="3">
        <f t="shared" si="93"/>
        <v>4.1563849998055957E-2</v>
      </c>
      <c r="P914" s="3">
        <f t="shared" ca="1" si="92"/>
        <v>3.9783154953439856E-2</v>
      </c>
      <c r="R914" s="4">
        <f t="shared" si="88"/>
        <v>36517.872380000001</v>
      </c>
    </row>
    <row r="915" spans="1:18" x14ac:dyDescent="0.2">
      <c r="A915" s="19" t="s">
        <v>2246</v>
      </c>
      <c r="B915" s="59" t="s">
        <v>2275</v>
      </c>
      <c r="C915" s="60">
        <v>51550.309600000001</v>
      </c>
      <c r="D915" s="60">
        <v>2.9999999999999997E-4</v>
      </c>
      <c r="E915" s="3">
        <f t="shared" si="85"/>
        <v>15100.570210984388</v>
      </c>
      <c r="F915" s="3">
        <f t="shared" si="86"/>
        <v>15100.5</v>
      </c>
      <c r="G915" s="3">
        <f t="shared" si="87"/>
        <v>4.1640025003289338E-2</v>
      </c>
      <c r="L915" s="3">
        <f t="shared" si="93"/>
        <v>4.1640025003289338E-2</v>
      </c>
      <c r="P915" s="3">
        <f t="shared" ca="1" si="92"/>
        <v>3.9852024731159799E-2</v>
      </c>
      <c r="R915" s="4">
        <f t="shared" si="88"/>
        <v>36531.809600000001</v>
      </c>
    </row>
    <row r="916" spans="1:18" x14ac:dyDescent="0.2">
      <c r="A916" s="19" t="s">
        <v>2246</v>
      </c>
      <c r="B916" s="59" t="s">
        <v>2275</v>
      </c>
      <c r="C916" s="60">
        <v>51550.311600000001</v>
      </c>
      <c r="D916" s="60">
        <v>2.9999999999999997E-4</v>
      </c>
      <c r="E916" s="3">
        <f t="shared" si="85"/>
        <v>15100.573583267877</v>
      </c>
      <c r="F916" s="3">
        <f t="shared" si="86"/>
        <v>15100.5</v>
      </c>
      <c r="G916" s="3">
        <f t="shared" si="87"/>
        <v>4.3640025003696792E-2</v>
      </c>
      <c r="L916" s="3">
        <f t="shared" si="93"/>
        <v>4.3640025003696792E-2</v>
      </c>
      <c r="P916" s="3">
        <f t="shared" ca="1" si="92"/>
        <v>3.9852024731159799E-2</v>
      </c>
      <c r="R916" s="4">
        <f t="shared" si="88"/>
        <v>36531.811600000001</v>
      </c>
    </row>
    <row r="917" spans="1:18" x14ac:dyDescent="0.2">
      <c r="A917" s="19" t="s">
        <v>2276</v>
      </c>
      <c r="B917" s="59"/>
      <c r="C917" s="60">
        <v>51587.377</v>
      </c>
      <c r="D917" s="60">
        <v>4.0000000000000001E-3</v>
      </c>
      <c r="E917" s="3">
        <f t="shared" ref="E917:E980" si="94">(C917-C$7)/C$8</f>
        <v>15163.071101477997</v>
      </c>
      <c r="F917" s="3">
        <f t="shared" ref="F917:F980" si="95">ROUND(2*E917,0)/2</f>
        <v>15163</v>
      </c>
      <c r="G917" s="3">
        <f t="shared" ref="G917:G980" si="96">C917-(C$7+C$8*F917)</f>
        <v>4.2168150001089089E-2</v>
      </c>
      <c r="L917" s="3">
        <f>+G917</f>
        <v>4.2168150001089089E-2</v>
      </c>
      <c r="P917" s="3">
        <f t="shared" ca="1" si="92"/>
        <v>4.0035189033606443E-2</v>
      </c>
      <c r="R917" s="4">
        <f t="shared" ref="R917:R980" si="97">C917-15018.5</f>
        <v>36568.877</v>
      </c>
    </row>
    <row r="918" spans="1:18" x14ac:dyDescent="0.2">
      <c r="A918" s="19" t="s">
        <v>2276</v>
      </c>
      <c r="B918" s="59"/>
      <c r="C918" s="60">
        <v>51594.493699999999</v>
      </c>
      <c r="D918" s="60">
        <v>5.0000000000000001E-4</v>
      </c>
      <c r="E918" s="3">
        <f t="shared" si="94"/>
        <v>15175.070866429834</v>
      </c>
      <c r="F918" s="3">
        <f t="shared" si="95"/>
        <v>15175</v>
      </c>
      <c r="G918" s="3">
        <f t="shared" si="96"/>
        <v>4.2028749994642567E-2</v>
      </c>
      <c r="L918" s="3">
        <f>+G918</f>
        <v>4.2028749994642567E-2</v>
      </c>
      <c r="P918" s="3">
        <f t="shared" ca="1" si="92"/>
        <v>4.0070356579676204E-2</v>
      </c>
      <c r="R918" s="4">
        <f t="shared" si="97"/>
        <v>36575.993699999999</v>
      </c>
    </row>
    <row r="919" spans="1:18" x14ac:dyDescent="0.2">
      <c r="A919" s="19" t="s">
        <v>2276</v>
      </c>
      <c r="B919" s="59"/>
      <c r="C919" s="60">
        <v>51597.458299999998</v>
      </c>
      <c r="D919" s="60">
        <v>1E-3</v>
      </c>
      <c r="E919" s="3">
        <f t="shared" si="94"/>
        <v>15180.069602245061</v>
      </c>
      <c r="F919" s="3">
        <f t="shared" si="95"/>
        <v>15180</v>
      </c>
      <c r="G919" s="3">
        <f t="shared" si="96"/>
        <v>4.127899999730289E-2</v>
      </c>
      <c r="L919" s="3">
        <f>+G919</f>
        <v>4.127899999730289E-2</v>
      </c>
      <c r="P919" s="3">
        <f t="shared" ca="1" si="92"/>
        <v>4.0085009723871932E-2</v>
      </c>
      <c r="R919" s="4">
        <f t="shared" si="97"/>
        <v>36578.958299999998</v>
      </c>
    </row>
    <row r="920" spans="1:18" x14ac:dyDescent="0.2">
      <c r="A920" s="19" t="s">
        <v>2276</v>
      </c>
      <c r="B920" s="59"/>
      <c r="C920" s="60">
        <v>51603.389199999998</v>
      </c>
      <c r="D920" s="60">
        <v>2.9999999999999997E-4</v>
      </c>
      <c r="E920" s="3">
        <f t="shared" si="94"/>
        <v>15190.06994031648</v>
      </c>
      <c r="F920" s="3">
        <f t="shared" si="95"/>
        <v>15190</v>
      </c>
      <c r="G920" s="3">
        <f t="shared" si="96"/>
        <v>4.1479499996057712E-2</v>
      </c>
      <c r="L920" s="3">
        <f>+G920</f>
        <v>4.1479499996057712E-2</v>
      </c>
      <c r="P920" s="3">
        <f t="shared" ca="1" si="92"/>
        <v>4.0114316012263396E-2</v>
      </c>
      <c r="R920" s="4">
        <f t="shared" si="97"/>
        <v>36584.889199999998</v>
      </c>
    </row>
    <row r="921" spans="1:18" x14ac:dyDescent="0.2">
      <c r="A921" s="19" t="s">
        <v>2276</v>
      </c>
      <c r="B921" s="59"/>
      <c r="C921" s="60">
        <v>51718.4447</v>
      </c>
      <c r="D921" s="60">
        <v>2.9999999999999997E-4</v>
      </c>
      <c r="E921" s="3">
        <f t="shared" si="94"/>
        <v>15384.069821780718</v>
      </c>
      <c r="F921" s="3">
        <f t="shared" si="95"/>
        <v>15384</v>
      </c>
      <c r="G921" s="3">
        <f t="shared" si="96"/>
        <v>4.1409199999179691E-2</v>
      </c>
      <c r="L921" s="3">
        <f>+G921</f>
        <v>4.1409199999179691E-2</v>
      </c>
      <c r="P921" s="3">
        <f t="shared" ca="1" si="92"/>
        <v>4.0682858007057794E-2</v>
      </c>
      <c r="R921" s="4">
        <f t="shared" si="97"/>
        <v>36699.9447</v>
      </c>
    </row>
    <row r="922" spans="1:18" x14ac:dyDescent="0.2">
      <c r="A922" s="36" t="s">
        <v>2320</v>
      </c>
      <c r="B922" s="58" t="s">
        <v>2245</v>
      </c>
      <c r="C922" s="36">
        <v>51766.501300000004</v>
      </c>
      <c r="D922" s="36" t="s">
        <v>2319</v>
      </c>
      <c r="E922" s="3">
        <f t="shared" si="94"/>
        <v>15465.100061131076</v>
      </c>
      <c r="F922" s="3">
        <f t="shared" si="95"/>
        <v>15465</v>
      </c>
      <c r="G922" s="3">
        <f t="shared" si="96"/>
        <v>5.9343250002712011E-2</v>
      </c>
      <c r="O922" s="3">
        <f>G922</f>
        <v>5.9343250002712011E-2</v>
      </c>
      <c r="P922" s="3">
        <f t="shared" ca="1" si="92"/>
        <v>4.0920238943028646E-2</v>
      </c>
      <c r="R922" s="4">
        <f t="shared" si="97"/>
        <v>36748.001300000004</v>
      </c>
    </row>
    <row r="923" spans="1:18" x14ac:dyDescent="0.2">
      <c r="A923" s="19" t="s">
        <v>2246</v>
      </c>
      <c r="B923" s="59" t="s">
        <v>2245</v>
      </c>
      <c r="C923" s="60">
        <v>51878.5746</v>
      </c>
      <c r="D923" s="60">
        <v>4.0000000000000002E-4</v>
      </c>
      <c r="E923" s="3">
        <f t="shared" si="94"/>
        <v>15654.071530685376</v>
      </c>
      <c r="F923" s="3">
        <f t="shared" si="95"/>
        <v>15654</v>
      </c>
      <c r="G923" s="3">
        <f t="shared" si="96"/>
        <v>4.2422699996677693E-2</v>
      </c>
      <c r="L923" s="3">
        <f>G923</f>
        <v>4.2422699996677693E-2</v>
      </c>
      <c r="P923" s="3">
        <f t="shared" ca="1" si="92"/>
        <v>4.1474127793627309E-2</v>
      </c>
      <c r="R923" s="4">
        <f t="shared" si="97"/>
        <v>36860.0746</v>
      </c>
    </row>
    <row r="924" spans="1:18" x14ac:dyDescent="0.2">
      <c r="A924" s="19" t="s">
        <v>2246</v>
      </c>
      <c r="B924" s="59" t="s">
        <v>2245</v>
      </c>
      <c r="C924" s="60">
        <v>51878.575700000001</v>
      </c>
      <c r="D924" s="60">
        <v>5.0000000000000001E-4</v>
      </c>
      <c r="E924" s="3">
        <f t="shared" si="94"/>
        <v>15654.073385441297</v>
      </c>
      <c r="F924" s="3">
        <f t="shared" si="95"/>
        <v>15654</v>
      </c>
      <c r="G924" s="3">
        <f t="shared" si="96"/>
        <v>4.3522699997993186E-2</v>
      </c>
      <c r="L924" s="3">
        <f>G924</f>
        <v>4.3522699997993186E-2</v>
      </c>
      <c r="P924" s="3">
        <f t="shared" ca="1" si="92"/>
        <v>4.1474127793627309E-2</v>
      </c>
      <c r="R924" s="4">
        <f t="shared" si="97"/>
        <v>36860.075700000001</v>
      </c>
    </row>
    <row r="925" spans="1:18" x14ac:dyDescent="0.2">
      <c r="A925" s="20" t="s">
        <v>2246</v>
      </c>
      <c r="B925" s="64" t="s">
        <v>2245</v>
      </c>
      <c r="C925" s="20">
        <v>51878.576200000003</v>
      </c>
      <c r="D925" s="20">
        <v>4.0000000000000002E-4</v>
      </c>
      <c r="E925" s="3">
        <f t="shared" si="94"/>
        <v>15654.074228512172</v>
      </c>
      <c r="F925" s="3">
        <f t="shared" si="95"/>
        <v>15654</v>
      </c>
      <c r="G925" s="3">
        <f t="shared" si="96"/>
        <v>4.4022699999914039E-2</v>
      </c>
      <c r="K925" s="3">
        <f>G925</f>
        <v>4.4022699999914039E-2</v>
      </c>
      <c r="P925" s="3">
        <f t="shared" ca="1" si="92"/>
        <v>4.1474127793627309E-2</v>
      </c>
      <c r="R925" s="4">
        <f t="shared" si="97"/>
        <v>36860.076200000003</v>
      </c>
    </row>
    <row r="926" spans="1:18" x14ac:dyDescent="0.2">
      <c r="A926" s="19" t="s">
        <v>2246</v>
      </c>
      <c r="B926" s="59" t="s">
        <v>2245</v>
      </c>
      <c r="C926" s="60">
        <v>51878.576399999998</v>
      </c>
      <c r="D926" s="60">
        <v>4.0000000000000002E-4</v>
      </c>
      <c r="E926" s="3">
        <f t="shared" si="94"/>
        <v>15654.074565740513</v>
      </c>
      <c r="F926" s="3">
        <f t="shared" si="95"/>
        <v>15654</v>
      </c>
      <c r="G926" s="3">
        <f t="shared" si="96"/>
        <v>4.4222699994861614E-2</v>
      </c>
      <c r="L926" s="3">
        <f>G926</f>
        <v>4.4222699994861614E-2</v>
      </c>
      <c r="P926" s="3">
        <f t="shared" ref="P926:P957" ca="1" si="98">+C$11+C$12*F926</f>
        <v>4.1474127793627309E-2</v>
      </c>
      <c r="R926" s="4">
        <f t="shared" si="97"/>
        <v>36860.076399999998</v>
      </c>
    </row>
    <row r="927" spans="1:18" x14ac:dyDescent="0.2">
      <c r="A927" s="19" t="s">
        <v>2246</v>
      </c>
      <c r="B927" s="59" t="s">
        <v>2245</v>
      </c>
      <c r="C927" s="60">
        <v>51921.279199999997</v>
      </c>
      <c r="D927" s="60">
        <v>5.9999999999999995E-4</v>
      </c>
      <c r="E927" s="3">
        <f t="shared" si="94"/>
        <v>15726.077539420092</v>
      </c>
      <c r="F927" s="3">
        <f t="shared" si="95"/>
        <v>15726</v>
      </c>
      <c r="G927" s="3">
        <f t="shared" si="96"/>
        <v>4.5986299999640323E-2</v>
      </c>
      <c r="L927" s="3">
        <f>G927</f>
        <v>4.5986299999640323E-2</v>
      </c>
      <c r="P927" s="3">
        <f t="shared" ca="1" si="98"/>
        <v>4.1685133070045843E-2</v>
      </c>
      <c r="R927" s="4">
        <f t="shared" si="97"/>
        <v>36902.779199999997</v>
      </c>
    </row>
    <row r="928" spans="1:18" x14ac:dyDescent="0.2">
      <c r="A928" s="20" t="s">
        <v>2246</v>
      </c>
      <c r="B928" s="64" t="s">
        <v>2245</v>
      </c>
      <c r="C928" s="20">
        <v>51921.279300000002</v>
      </c>
      <c r="D928" s="20">
        <v>4.0000000000000002E-4</v>
      </c>
      <c r="E928" s="3">
        <f t="shared" si="94"/>
        <v>15726.077708034274</v>
      </c>
      <c r="F928" s="3">
        <f t="shared" si="95"/>
        <v>15726</v>
      </c>
      <c r="G928" s="3">
        <f t="shared" si="96"/>
        <v>4.6086300004390068E-2</v>
      </c>
      <c r="K928" s="3">
        <f>G928</f>
        <v>4.6086300004390068E-2</v>
      </c>
      <c r="P928" s="3">
        <f t="shared" ca="1" si="98"/>
        <v>4.1685133070045843E-2</v>
      </c>
      <c r="R928" s="4">
        <f t="shared" si="97"/>
        <v>36902.779300000002</v>
      </c>
    </row>
    <row r="929" spans="1:18" x14ac:dyDescent="0.2">
      <c r="A929" s="19" t="s">
        <v>2246</v>
      </c>
      <c r="B929" s="59" t="s">
        <v>2245</v>
      </c>
      <c r="C929" s="60">
        <v>51921.279600000002</v>
      </c>
      <c r="D929" s="60">
        <v>8.9999999999999998E-4</v>
      </c>
      <c r="E929" s="3">
        <f t="shared" si="94"/>
        <v>15726.078213876797</v>
      </c>
      <c r="F929" s="3">
        <f t="shared" si="95"/>
        <v>15726</v>
      </c>
      <c r="G929" s="3">
        <f t="shared" si="96"/>
        <v>4.6386300004087389E-2</v>
      </c>
      <c r="L929" s="3">
        <f>G929</f>
        <v>4.6386300004087389E-2</v>
      </c>
      <c r="P929" s="3">
        <f t="shared" ca="1" si="98"/>
        <v>4.1685133070045843E-2</v>
      </c>
      <c r="R929" s="4">
        <f t="shared" si="97"/>
        <v>36902.779600000002</v>
      </c>
    </row>
    <row r="930" spans="1:18" x14ac:dyDescent="0.2">
      <c r="A930" s="19" t="s">
        <v>2246</v>
      </c>
      <c r="B930" s="59" t="s">
        <v>2275</v>
      </c>
      <c r="C930" s="60">
        <v>51924.538099999998</v>
      </c>
      <c r="D930" s="60">
        <v>4.0000000000000002E-4</v>
      </c>
      <c r="E930" s="3">
        <f t="shared" si="94"/>
        <v>15731.572506750676</v>
      </c>
      <c r="F930" s="3">
        <f t="shared" si="95"/>
        <v>15731.5</v>
      </c>
      <c r="G930" s="3">
        <f t="shared" si="96"/>
        <v>4.3001574995287228E-2</v>
      </c>
      <c r="L930" s="3">
        <f>G930</f>
        <v>4.3001574995287228E-2</v>
      </c>
      <c r="P930" s="3">
        <f t="shared" ca="1" si="98"/>
        <v>4.1701251528661151E-2</v>
      </c>
      <c r="R930" s="4">
        <f t="shared" si="97"/>
        <v>36906.038099999998</v>
      </c>
    </row>
    <row r="931" spans="1:18" x14ac:dyDescent="0.2">
      <c r="A931" s="19" t="s">
        <v>2246</v>
      </c>
      <c r="B931" s="59" t="s">
        <v>2275</v>
      </c>
      <c r="C931" s="60">
        <v>51924.538800000002</v>
      </c>
      <c r="D931" s="60">
        <v>2.9999999999999997E-4</v>
      </c>
      <c r="E931" s="3">
        <f t="shared" si="94"/>
        <v>15731.573687049904</v>
      </c>
      <c r="F931" s="3">
        <f t="shared" si="95"/>
        <v>15731.5</v>
      </c>
      <c r="G931" s="3">
        <f t="shared" si="96"/>
        <v>4.3701574999431614E-2</v>
      </c>
      <c r="L931" s="3">
        <f>G931</f>
        <v>4.3701574999431614E-2</v>
      </c>
      <c r="P931" s="3">
        <f t="shared" ca="1" si="98"/>
        <v>4.1701251528661151E-2</v>
      </c>
      <c r="R931" s="4">
        <f t="shared" si="97"/>
        <v>36906.038800000002</v>
      </c>
    </row>
    <row r="932" spans="1:18" x14ac:dyDescent="0.2">
      <c r="A932" s="19" t="s">
        <v>2230</v>
      </c>
      <c r="B932" s="59" t="s">
        <v>2275</v>
      </c>
      <c r="C932" s="60">
        <v>51952.434000000001</v>
      </c>
      <c r="D932" s="60">
        <v>8.9999999999999993E-3</v>
      </c>
      <c r="E932" s="3">
        <f t="shared" si="94"/>
        <v>15778.608948236209</v>
      </c>
      <c r="F932" s="3">
        <f t="shared" si="95"/>
        <v>15778.5</v>
      </c>
      <c r="G932" s="3">
        <f t="shared" si="96"/>
        <v>6.4613925002049655E-2</v>
      </c>
      <c r="L932" s="3">
        <f>+G932</f>
        <v>6.4613925002049655E-2</v>
      </c>
      <c r="P932" s="3">
        <f t="shared" ca="1" si="98"/>
        <v>4.1838991084101031E-2</v>
      </c>
      <c r="R932" s="4">
        <f t="shared" si="97"/>
        <v>36933.934000000001</v>
      </c>
    </row>
    <row r="933" spans="1:18" x14ac:dyDescent="0.2">
      <c r="A933" s="19" t="s">
        <v>2276</v>
      </c>
      <c r="B933" s="59"/>
      <c r="C933" s="60">
        <v>51964.571799999998</v>
      </c>
      <c r="D933" s="60">
        <v>4.0000000000000002E-4</v>
      </c>
      <c r="E933" s="3">
        <f t="shared" si="94"/>
        <v>15799.074999500477</v>
      </c>
      <c r="F933" s="3">
        <f t="shared" si="95"/>
        <v>15799</v>
      </c>
      <c r="G933" s="3">
        <f t="shared" si="96"/>
        <v>4.4479949996457435E-2</v>
      </c>
      <c r="L933" s="3">
        <f>+G933</f>
        <v>4.4479949996457435E-2</v>
      </c>
      <c r="P933" s="3">
        <f t="shared" ca="1" si="98"/>
        <v>4.189906897530353E-2</v>
      </c>
      <c r="R933" s="4">
        <f t="shared" si="97"/>
        <v>36946.071799999998</v>
      </c>
    </row>
    <row r="934" spans="1:18" x14ac:dyDescent="0.2">
      <c r="A934" s="19" t="s">
        <v>2246</v>
      </c>
      <c r="B934" s="59" t="s">
        <v>2275</v>
      </c>
      <c r="C934" s="60">
        <v>51997.485200000003</v>
      </c>
      <c r="D934" s="60">
        <v>8.9999999999999998E-4</v>
      </c>
      <c r="E934" s="3">
        <f t="shared" si="94"/>
        <v>15854.571657188166</v>
      </c>
      <c r="F934" s="3">
        <f t="shared" si="95"/>
        <v>15854.5</v>
      </c>
      <c r="G934" s="3">
        <f t="shared" si="96"/>
        <v>4.2497725000430364E-2</v>
      </c>
      <c r="L934" s="3">
        <f>G934</f>
        <v>4.2497725000430364E-2</v>
      </c>
      <c r="P934" s="3">
        <f t="shared" ca="1" si="98"/>
        <v>4.2061718875876154E-2</v>
      </c>
      <c r="R934" s="4">
        <f t="shared" si="97"/>
        <v>36978.985200000003</v>
      </c>
    </row>
    <row r="935" spans="1:18" x14ac:dyDescent="0.2">
      <c r="A935" s="19" t="s">
        <v>2246</v>
      </c>
      <c r="B935" s="59" t="s">
        <v>2275</v>
      </c>
      <c r="C935" s="60">
        <v>51997.489800000003</v>
      </c>
      <c r="D935" s="60">
        <v>8.9999999999999998E-4</v>
      </c>
      <c r="E935" s="3">
        <f t="shared" si="94"/>
        <v>15854.579413440189</v>
      </c>
      <c r="F935" s="3">
        <f t="shared" si="95"/>
        <v>15854.5</v>
      </c>
      <c r="G935" s="3">
        <f t="shared" si="96"/>
        <v>4.7097725000639912E-2</v>
      </c>
      <c r="L935" s="3">
        <f>G935</f>
        <v>4.7097725000639912E-2</v>
      </c>
      <c r="P935" s="3">
        <f t="shared" ca="1" si="98"/>
        <v>4.2061718875876154E-2</v>
      </c>
      <c r="R935" s="4">
        <f t="shared" si="97"/>
        <v>36978.989800000003</v>
      </c>
    </row>
    <row r="936" spans="1:18" x14ac:dyDescent="0.2">
      <c r="A936" s="19" t="s">
        <v>2230</v>
      </c>
      <c r="B936" s="59" t="s">
        <v>2245</v>
      </c>
      <c r="C936" s="60">
        <v>52043.449000000001</v>
      </c>
      <c r="D936" s="60">
        <v>1E-3</v>
      </c>
      <c r="E936" s="3">
        <f t="shared" si="94"/>
        <v>15932.073139095988</v>
      </c>
      <c r="F936" s="3">
        <f t="shared" si="95"/>
        <v>15932</v>
      </c>
      <c r="G936" s="3">
        <f t="shared" si="96"/>
        <v>4.337659999873722E-2</v>
      </c>
      <c r="L936" s="3">
        <f t="shared" ref="L936:L949" si="99">+G936</f>
        <v>4.337659999873722E-2</v>
      </c>
      <c r="P936" s="3">
        <f t="shared" ca="1" si="98"/>
        <v>4.2288842610909996E-2</v>
      </c>
      <c r="R936" s="4">
        <f t="shared" si="97"/>
        <v>37024.949000000001</v>
      </c>
    </row>
    <row r="937" spans="1:18" x14ac:dyDescent="0.2">
      <c r="A937" s="19" t="s">
        <v>2230</v>
      </c>
      <c r="B937" s="59" t="s">
        <v>2275</v>
      </c>
      <c r="C937" s="60">
        <v>52044.336000000003</v>
      </c>
      <c r="D937" s="60">
        <v>8.9999999999999993E-3</v>
      </c>
      <c r="E937" s="3">
        <f t="shared" si="94"/>
        <v>15933.568746823208</v>
      </c>
      <c r="F937" s="3">
        <f t="shared" si="95"/>
        <v>15933.5</v>
      </c>
      <c r="G937" s="3">
        <f t="shared" si="96"/>
        <v>4.0771675005089492E-2</v>
      </c>
      <c r="L937" s="3">
        <f t="shared" si="99"/>
        <v>4.0771675005089492E-2</v>
      </c>
      <c r="P937" s="3">
        <f t="shared" ca="1" si="98"/>
        <v>4.2293238554168715E-2</v>
      </c>
      <c r="R937" s="4">
        <f t="shared" si="97"/>
        <v>37025.836000000003</v>
      </c>
    </row>
    <row r="938" spans="1:18" x14ac:dyDescent="0.2">
      <c r="A938" s="19" t="s">
        <v>2230</v>
      </c>
      <c r="B938" s="59" t="s">
        <v>2275</v>
      </c>
      <c r="C938" s="60">
        <v>52054.417999999998</v>
      </c>
      <c r="D938" s="60">
        <v>2E-3</v>
      </c>
      <c r="E938" s="3">
        <f t="shared" si="94"/>
        <v>15950.56842788949</v>
      </c>
      <c r="F938" s="3">
        <f t="shared" si="95"/>
        <v>15950.5</v>
      </c>
      <c r="G938" s="3">
        <f t="shared" si="96"/>
        <v>4.0582524998171721E-2</v>
      </c>
      <c r="L938" s="3">
        <f t="shared" si="99"/>
        <v>4.0582524998171721E-2</v>
      </c>
      <c r="P938" s="3">
        <f t="shared" ca="1" si="98"/>
        <v>4.2343059244434204E-2</v>
      </c>
      <c r="R938" s="4">
        <f t="shared" si="97"/>
        <v>37035.917999999998</v>
      </c>
    </row>
    <row r="939" spans="1:18" x14ac:dyDescent="0.2">
      <c r="A939" s="19" t="s">
        <v>2274</v>
      </c>
      <c r="B939" s="59" t="s">
        <v>2245</v>
      </c>
      <c r="C939" s="60">
        <v>52195.273999999998</v>
      </c>
      <c r="D939" s="60">
        <v>1E-4</v>
      </c>
      <c r="E939" s="3">
        <f t="shared" si="94"/>
        <v>16188.071609428192</v>
      </c>
      <c r="F939" s="3">
        <f t="shared" si="95"/>
        <v>16188</v>
      </c>
      <c r="G939" s="3">
        <f t="shared" si="96"/>
        <v>4.246939999575261E-2</v>
      </c>
      <c r="L939" s="3">
        <f t="shared" si="99"/>
        <v>4.246939999575261E-2</v>
      </c>
      <c r="P939" s="3">
        <f t="shared" ca="1" si="98"/>
        <v>4.3039083593731466E-2</v>
      </c>
      <c r="R939" s="4">
        <f t="shared" si="97"/>
        <v>37176.773999999998</v>
      </c>
    </row>
    <row r="940" spans="1:18" x14ac:dyDescent="0.2">
      <c r="A940" s="19" t="s">
        <v>2230</v>
      </c>
      <c r="B940" s="59" t="s">
        <v>2245</v>
      </c>
      <c r="C940" s="60">
        <v>52198.237000000001</v>
      </c>
      <c r="D940" s="60">
        <v>2E-3</v>
      </c>
      <c r="E940" s="3">
        <f t="shared" si="94"/>
        <v>16193.067647416634</v>
      </c>
      <c r="F940" s="3">
        <f t="shared" si="95"/>
        <v>16193</v>
      </c>
      <c r="G940" s="3">
        <f t="shared" si="96"/>
        <v>4.0119650002452545E-2</v>
      </c>
      <c r="L940" s="3">
        <f t="shared" si="99"/>
        <v>4.0119650002452545E-2</v>
      </c>
      <c r="P940" s="3">
        <f t="shared" ca="1" si="98"/>
        <v>4.3053736737927194E-2</v>
      </c>
      <c r="R940" s="4">
        <f t="shared" si="97"/>
        <v>37179.737000000001</v>
      </c>
    </row>
    <row r="941" spans="1:18" x14ac:dyDescent="0.2">
      <c r="A941" s="19" t="s">
        <v>2274</v>
      </c>
      <c r="B941" s="59" t="s">
        <v>2275</v>
      </c>
      <c r="C941" s="60">
        <v>52198.536500000002</v>
      </c>
      <c r="D941" s="60">
        <v>2.0000000000000001E-4</v>
      </c>
      <c r="E941" s="3">
        <f t="shared" si="94"/>
        <v>16193.572646869061</v>
      </c>
      <c r="F941" s="3">
        <f t="shared" si="95"/>
        <v>16193.5</v>
      </c>
      <c r="G941" s="3">
        <f t="shared" si="96"/>
        <v>4.3084675002319273E-2</v>
      </c>
      <c r="L941" s="3">
        <f t="shared" si="99"/>
        <v>4.3084675002319273E-2</v>
      </c>
      <c r="P941" s="3">
        <f t="shared" ca="1" si="98"/>
        <v>4.3055202052346767E-2</v>
      </c>
      <c r="R941" s="4">
        <f t="shared" si="97"/>
        <v>37180.036500000002</v>
      </c>
    </row>
    <row r="942" spans="1:18" x14ac:dyDescent="0.2">
      <c r="A942" s="19" t="s">
        <v>2274</v>
      </c>
      <c r="B942" s="59" t="s">
        <v>2275</v>
      </c>
      <c r="C942" s="60">
        <v>52200.317799999997</v>
      </c>
      <c r="D942" s="60">
        <v>2.9999999999999997E-4</v>
      </c>
      <c r="E942" s="3">
        <f t="shared" si="94"/>
        <v>16196.57617115822</v>
      </c>
      <c r="F942" s="3">
        <f t="shared" si="95"/>
        <v>16196.5</v>
      </c>
      <c r="G942" s="3">
        <f t="shared" si="96"/>
        <v>4.517482499795733E-2</v>
      </c>
      <c r="L942" s="3">
        <f t="shared" si="99"/>
        <v>4.517482499795733E-2</v>
      </c>
      <c r="P942" s="3">
        <f t="shared" ca="1" si="98"/>
        <v>4.3063993938864203E-2</v>
      </c>
      <c r="R942" s="4">
        <f t="shared" si="97"/>
        <v>37181.817799999997</v>
      </c>
    </row>
    <row r="943" spans="1:18" x14ac:dyDescent="0.2">
      <c r="A943" s="19" t="s">
        <v>2274</v>
      </c>
      <c r="B943" s="59" t="s">
        <v>2245</v>
      </c>
      <c r="C943" s="60">
        <v>52200.612399999998</v>
      </c>
      <c r="D943" s="60">
        <v>2.9999999999999997E-4</v>
      </c>
      <c r="E943" s="3">
        <f t="shared" si="94"/>
        <v>16197.0729085161</v>
      </c>
      <c r="F943" s="3">
        <f t="shared" si="95"/>
        <v>16197</v>
      </c>
      <c r="G943" s="3">
        <f t="shared" si="96"/>
        <v>4.323984999791719E-2</v>
      </c>
      <c r="L943" s="3">
        <f t="shared" si="99"/>
        <v>4.323984999791719E-2</v>
      </c>
      <c r="P943" s="3">
        <f t="shared" ca="1" si="98"/>
        <v>4.3065459253283776E-2</v>
      </c>
      <c r="R943" s="4">
        <f t="shared" si="97"/>
        <v>37182.112399999998</v>
      </c>
    </row>
    <row r="944" spans="1:18" x14ac:dyDescent="0.2">
      <c r="A944" s="19" t="s">
        <v>2230</v>
      </c>
      <c r="B944" s="59" t="s">
        <v>2245</v>
      </c>
      <c r="C944" s="60">
        <v>52208.321000000004</v>
      </c>
      <c r="D944" s="60">
        <v>1E-3</v>
      </c>
      <c r="E944" s="3">
        <f t="shared" si="94"/>
        <v>16210.070700766417</v>
      </c>
      <c r="F944" s="3">
        <f t="shared" si="95"/>
        <v>16210</v>
      </c>
      <c r="G944" s="3">
        <f t="shared" si="96"/>
        <v>4.1930500003218185E-2</v>
      </c>
      <c r="L944" s="3">
        <f t="shared" si="99"/>
        <v>4.1930500003218185E-2</v>
      </c>
      <c r="P944" s="3">
        <f t="shared" ca="1" si="98"/>
        <v>4.3103557428192683E-2</v>
      </c>
      <c r="R944" s="4">
        <f t="shared" si="97"/>
        <v>37189.821000000004</v>
      </c>
    </row>
    <row r="945" spans="1:18" x14ac:dyDescent="0.2">
      <c r="A945" s="19" t="s">
        <v>2274</v>
      </c>
      <c r="B945" s="59" t="s">
        <v>2245</v>
      </c>
      <c r="C945" s="60">
        <v>52282.453500000003</v>
      </c>
      <c r="D945" s="60">
        <v>4.0000000000000002E-4</v>
      </c>
      <c r="E945" s="3">
        <f t="shared" si="94"/>
        <v>16335.068603627622</v>
      </c>
      <c r="F945" s="3">
        <f t="shared" si="95"/>
        <v>16335</v>
      </c>
      <c r="G945" s="3">
        <f t="shared" si="96"/>
        <v>4.068675000598887E-2</v>
      </c>
      <c r="L945" s="3">
        <f t="shared" si="99"/>
        <v>4.068675000598887E-2</v>
      </c>
      <c r="P945" s="3">
        <f t="shared" ca="1" si="98"/>
        <v>4.3469886033085978E-2</v>
      </c>
      <c r="R945" s="4">
        <f t="shared" si="97"/>
        <v>37263.953500000003</v>
      </c>
    </row>
    <row r="946" spans="1:18" x14ac:dyDescent="0.2">
      <c r="A946" s="19" t="s">
        <v>2230</v>
      </c>
      <c r="B946" s="59" t="s">
        <v>2275</v>
      </c>
      <c r="C946" s="60">
        <v>52310.635999999999</v>
      </c>
      <c r="D946" s="60">
        <v>5.0000000000000001E-3</v>
      </c>
      <c r="E946" s="3">
        <f t="shared" si="94"/>
        <v>16382.588293337065</v>
      </c>
      <c r="F946" s="3">
        <f t="shared" si="95"/>
        <v>16382.5</v>
      </c>
      <c r="G946" s="3">
        <f t="shared" si="96"/>
        <v>5.2364124996529426E-2</v>
      </c>
      <c r="L946" s="3">
        <f t="shared" si="99"/>
        <v>5.2364124996529426E-2</v>
      </c>
      <c r="P946" s="3">
        <f t="shared" ca="1" si="98"/>
        <v>4.360909090294543E-2</v>
      </c>
      <c r="R946" s="4">
        <f t="shared" si="97"/>
        <v>37292.135999999999</v>
      </c>
    </row>
    <row r="947" spans="1:18" x14ac:dyDescent="0.2">
      <c r="A947" s="19" t="s">
        <v>2230</v>
      </c>
      <c r="B947" s="59" t="s">
        <v>2275</v>
      </c>
      <c r="C947" s="60">
        <v>52321.305</v>
      </c>
      <c r="D947" s="60">
        <v>5.0000000000000001E-3</v>
      </c>
      <c r="E947" s="3">
        <f t="shared" si="94"/>
        <v>16400.577739607277</v>
      </c>
      <c r="F947" s="3">
        <f t="shared" si="95"/>
        <v>16400.5</v>
      </c>
      <c r="G947" s="3">
        <f t="shared" si="96"/>
        <v>4.6105025001452304E-2</v>
      </c>
      <c r="L947" s="3">
        <f t="shared" si="99"/>
        <v>4.6105025001452304E-2</v>
      </c>
      <c r="P947" s="3">
        <f t="shared" ca="1" si="98"/>
        <v>4.3661842222050065E-2</v>
      </c>
      <c r="R947" s="4">
        <f t="shared" si="97"/>
        <v>37302.805</v>
      </c>
    </row>
    <row r="948" spans="1:18" x14ac:dyDescent="0.2">
      <c r="A948" s="19" t="s">
        <v>2230</v>
      </c>
      <c r="B948" s="59" t="s">
        <v>2245</v>
      </c>
      <c r="C948" s="60">
        <v>52321.597999999998</v>
      </c>
      <c r="D948" s="60">
        <v>1E-3</v>
      </c>
      <c r="E948" s="3">
        <f t="shared" si="94"/>
        <v>16401.071779138361</v>
      </c>
      <c r="F948" s="3">
        <f t="shared" si="95"/>
        <v>16401</v>
      </c>
      <c r="G948" s="3">
        <f t="shared" si="96"/>
        <v>4.2570049998175818E-2</v>
      </c>
      <c r="L948" s="3">
        <f t="shared" si="99"/>
        <v>4.2570049998175818E-2</v>
      </c>
      <c r="P948" s="3">
        <f t="shared" ca="1" si="98"/>
        <v>4.3663307536469638E-2</v>
      </c>
      <c r="R948" s="4">
        <f t="shared" si="97"/>
        <v>37303.097999999998</v>
      </c>
    </row>
    <row r="949" spans="1:18" x14ac:dyDescent="0.2">
      <c r="A949" s="19" t="s">
        <v>2281</v>
      </c>
      <c r="B949" s="78"/>
      <c r="C949" s="60">
        <v>52327.527699999999</v>
      </c>
      <c r="D949" s="60">
        <v>1.1000000000000001E-3</v>
      </c>
      <c r="E949" s="3">
        <f t="shared" si="94"/>
        <v>16411.070093839688</v>
      </c>
      <c r="F949" s="3">
        <f t="shared" si="95"/>
        <v>16411</v>
      </c>
      <c r="G949" s="3">
        <f t="shared" si="96"/>
        <v>4.157054999814136E-2</v>
      </c>
      <c r="H949" s="14"/>
      <c r="I949" s="15"/>
      <c r="J949" s="14"/>
      <c r="L949" s="3">
        <f t="shared" si="99"/>
        <v>4.157054999814136E-2</v>
      </c>
      <c r="P949" s="3">
        <f t="shared" ca="1" si="98"/>
        <v>4.3692613824861101E-2</v>
      </c>
      <c r="R949" s="4">
        <f t="shared" si="97"/>
        <v>37309.027699999999</v>
      </c>
    </row>
    <row r="950" spans="1:18" x14ac:dyDescent="0.2">
      <c r="A950" s="20" t="s">
        <v>2297</v>
      </c>
      <c r="B950" s="79" t="s">
        <v>2245</v>
      </c>
      <c r="C950" s="22">
        <v>52361.334600000002</v>
      </c>
      <c r="D950" s="22">
        <v>1E-4</v>
      </c>
      <c r="E950" s="3">
        <f t="shared" si="94"/>
        <v>16468.073319175928</v>
      </c>
      <c r="F950" s="3">
        <f t="shared" si="95"/>
        <v>16468</v>
      </c>
      <c r="G950" s="3">
        <f t="shared" si="96"/>
        <v>4.3483400004333816E-2</v>
      </c>
      <c r="K950" s="3">
        <f>G950</f>
        <v>4.3483400004333816E-2</v>
      </c>
      <c r="P950" s="3">
        <f t="shared" ca="1" si="98"/>
        <v>4.3859659668692444E-2</v>
      </c>
      <c r="R950" s="4">
        <f t="shared" si="97"/>
        <v>37342.834600000002</v>
      </c>
    </row>
    <row r="951" spans="1:18" x14ac:dyDescent="0.2">
      <c r="A951" s="19" t="s">
        <v>2281</v>
      </c>
      <c r="B951" s="80"/>
      <c r="C951" s="60">
        <v>52368.453000000001</v>
      </c>
      <c r="D951" s="60">
        <v>8.9999999999999998E-4</v>
      </c>
      <c r="E951" s="3">
        <f t="shared" si="94"/>
        <v>16480.075950568735</v>
      </c>
      <c r="F951" s="3">
        <f t="shared" si="95"/>
        <v>16480</v>
      </c>
      <c r="G951" s="3">
        <f t="shared" si="96"/>
        <v>4.5044000005873386E-2</v>
      </c>
      <c r="H951" s="14"/>
      <c r="I951" s="15"/>
      <c r="J951" s="14"/>
      <c r="L951" s="3">
        <f>+G951</f>
        <v>4.5044000005873386E-2</v>
      </c>
      <c r="P951" s="3">
        <f t="shared" ca="1" si="98"/>
        <v>4.3894827214762198E-2</v>
      </c>
      <c r="R951" s="4">
        <f t="shared" si="97"/>
        <v>37349.953000000001</v>
      </c>
    </row>
    <row r="952" spans="1:18" x14ac:dyDescent="0.2">
      <c r="A952" s="36" t="s">
        <v>2320</v>
      </c>
      <c r="B952" s="58" t="s">
        <v>2245</v>
      </c>
      <c r="C952" s="36">
        <v>52425.391000000003</v>
      </c>
      <c r="D952" s="36" t="s">
        <v>2319</v>
      </c>
      <c r="E952" s="3">
        <f t="shared" si="94"/>
        <v>16576.081489207139</v>
      </c>
      <c r="F952" s="3">
        <f t="shared" si="95"/>
        <v>16576</v>
      </c>
      <c r="G952" s="3">
        <f t="shared" si="96"/>
        <v>4.832880000321893E-2</v>
      </c>
      <c r="O952" s="3">
        <f>G952</f>
        <v>4.832880000321893E-2</v>
      </c>
      <c r="P952" s="3">
        <f t="shared" ca="1" si="98"/>
        <v>4.4176167583320249E-2</v>
      </c>
      <c r="R952" s="4">
        <f t="shared" si="97"/>
        <v>37406.891000000003</v>
      </c>
    </row>
    <row r="953" spans="1:18" x14ac:dyDescent="0.2">
      <c r="A953" s="36" t="s">
        <v>2320</v>
      </c>
      <c r="B953" s="58" t="s">
        <v>2245</v>
      </c>
      <c r="C953" s="36">
        <v>52492.397700000001</v>
      </c>
      <c r="D953" s="36" t="s">
        <v>2319</v>
      </c>
      <c r="E953" s="3">
        <f t="shared" si="94"/>
        <v>16689.064283226628</v>
      </c>
      <c r="F953" s="3">
        <f t="shared" si="95"/>
        <v>16689</v>
      </c>
      <c r="G953" s="3">
        <f t="shared" si="96"/>
        <v>3.8124450002214871E-2</v>
      </c>
      <c r="O953" s="3">
        <f>G953</f>
        <v>3.8124450002214871E-2</v>
      </c>
      <c r="P953" s="3">
        <f t="shared" ca="1" si="98"/>
        <v>4.4507328642143788E-2</v>
      </c>
      <c r="R953" s="4">
        <f t="shared" si="97"/>
        <v>37473.897700000001</v>
      </c>
    </row>
    <row r="954" spans="1:18" x14ac:dyDescent="0.2">
      <c r="A954" s="18" t="s">
        <v>2305</v>
      </c>
      <c r="B954" s="61" t="s">
        <v>2275</v>
      </c>
      <c r="C954" s="62">
        <v>52657.574800000002</v>
      </c>
      <c r="D954" s="62">
        <v>2.0000000000000001E-4</v>
      </c>
      <c r="E954" s="3">
        <f t="shared" si="94"/>
        <v>16967.576286743246</v>
      </c>
      <c r="F954" s="3">
        <f t="shared" si="95"/>
        <v>16967.5</v>
      </c>
      <c r="G954" s="3">
        <f t="shared" si="96"/>
        <v>4.524337500333786E-2</v>
      </c>
      <c r="K954" s="3">
        <f>G954</f>
        <v>4.524337500333786E-2</v>
      </c>
      <c r="P954" s="3">
        <f t="shared" ca="1" si="98"/>
        <v>4.5323508773846048E-2</v>
      </c>
      <c r="R954" s="4">
        <f t="shared" si="97"/>
        <v>37639.074800000002</v>
      </c>
    </row>
    <row r="955" spans="1:18" x14ac:dyDescent="0.2">
      <c r="A955" s="19" t="s">
        <v>2271</v>
      </c>
      <c r="B955" s="59" t="s">
        <v>2245</v>
      </c>
      <c r="C955" s="60">
        <v>52674.475700000003</v>
      </c>
      <c r="D955" s="60">
        <v>1E-4</v>
      </c>
      <c r="E955" s="3">
        <f t="shared" si="94"/>
        <v>16996.073599749918</v>
      </c>
      <c r="F955" s="3">
        <f t="shared" si="95"/>
        <v>16996</v>
      </c>
      <c r="G955" s="3">
        <f t="shared" si="96"/>
        <v>4.3649800005368888E-2</v>
      </c>
      <c r="L955" s="3">
        <f>+G955</f>
        <v>4.3649800005368888E-2</v>
      </c>
      <c r="P955" s="3">
        <f t="shared" ca="1" si="98"/>
        <v>4.540703169576172E-2</v>
      </c>
      <c r="R955" s="4">
        <f t="shared" si="97"/>
        <v>37655.975700000003</v>
      </c>
    </row>
    <row r="956" spans="1:18" x14ac:dyDescent="0.2">
      <c r="A956" s="19" t="s">
        <v>2281</v>
      </c>
      <c r="B956" s="80"/>
      <c r="C956" s="60">
        <v>52683.371299999999</v>
      </c>
      <c r="D956" s="60">
        <v>1.2999999999999999E-3</v>
      </c>
      <c r="E956" s="3">
        <f t="shared" si="94"/>
        <v>17011.072842250731</v>
      </c>
      <c r="F956" s="3">
        <f t="shared" si="95"/>
        <v>17011</v>
      </c>
      <c r="G956" s="3">
        <f t="shared" si="96"/>
        <v>4.3200549996981863E-2</v>
      </c>
      <c r="H956" s="14"/>
      <c r="I956" s="15"/>
      <c r="J956" s="14"/>
      <c r="L956" s="3">
        <f>+G956</f>
        <v>4.3200549996981863E-2</v>
      </c>
      <c r="P956" s="3">
        <f t="shared" ca="1" si="98"/>
        <v>4.5450991128348918E-2</v>
      </c>
      <c r="R956" s="4">
        <f t="shared" si="97"/>
        <v>37664.871299999999</v>
      </c>
    </row>
    <row r="957" spans="1:18" x14ac:dyDescent="0.2">
      <c r="A957" s="18" t="s">
        <v>2305</v>
      </c>
      <c r="B957" s="61" t="s">
        <v>2245</v>
      </c>
      <c r="C957" s="62">
        <v>52688.405400000003</v>
      </c>
      <c r="D957" s="62">
        <v>2.0000000000000001E-4</v>
      </c>
      <c r="E957" s="3">
        <f t="shared" si="94"/>
        <v>17019.561048405849</v>
      </c>
      <c r="F957" s="3">
        <f t="shared" si="95"/>
        <v>17019.5</v>
      </c>
      <c r="G957" s="3">
        <f t="shared" si="96"/>
        <v>3.6205975004122593E-2</v>
      </c>
      <c r="K957" s="3">
        <f>G957</f>
        <v>3.6205975004122593E-2</v>
      </c>
      <c r="P957" s="3">
        <f t="shared" ca="1" si="98"/>
        <v>4.5475901473481656E-2</v>
      </c>
      <c r="R957" s="4">
        <f t="shared" si="97"/>
        <v>37669.905400000003</v>
      </c>
    </row>
    <row r="958" spans="1:18" x14ac:dyDescent="0.2">
      <c r="A958" s="19" t="s">
        <v>2281</v>
      </c>
      <c r="B958" s="81" t="s">
        <v>2275</v>
      </c>
      <c r="C958" s="60">
        <v>52694.339099999997</v>
      </c>
      <c r="D958" s="60">
        <v>2.5000000000000001E-3</v>
      </c>
      <c r="E958" s="3">
        <f t="shared" si="94"/>
        <v>17029.566107674142</v>
      </c>
      <c r="F958" s="3">
        <f t="shared" si="95"/>
        <v>17029.5</v>
      </c>
      <c r="G958" s="3">
        <f t="shared" si="96"/>
        <v>3.9206474997627083E-2</v>
      </c>
      <c r="H958" s="14"/>
      <c r="I958" s="15"/>
      <c r="J958" s="14"/>
      <c r="L958" s="3">
        <f>+G958</f>
        <v>3.9206474997627083E-2</v>
      </c>
      <c r="P958" s="3">
        <f t="shared" ref="P958:P989" ca="1" si="100">+C$11+C$12*F958</f>
        <v>4.5505207761873119E-2</v>
      </c>
      <c r="R958" s="4">
        <f t="shared" si="97"/>
        <v>37675.839099999997</v>
      </c>
    </row>
    <row r="959" spans="1:18" x14ac:dyDescent="0.2">
      <c r="A959" s="18" t="s">
        <v>2305</v>
      </c>
      <c r="B959" s="61" t="s">
        <v>2245</v>
      </c>
      <c r="C959" s="62">
        <v>52694.640700000004</v>
      </c>
      <c r="D959" s="62">
        <v>1E-4</v>
      </c>
      <c r="E959" s="3">
        <f t="shared" si="94"/>
        <v>17030.074648024241</v>
      </c>
      <c r="F959" s="3">
        <f t="shared" si="95"/>
        <v>17030</v>
      </c>
      <c r="G959" s="3">
        <f t="shared" si="96"/>
        <v>4.427150000265101E-2</v>
      </c>
      <c r="K959" s="3">
        <f t="shared" ref="K959:K965" si="101">G959</f>
        <v>4.427150000265101E-2</v>
      </c>
      <c r="P959" s="3">
        <f t="shared" ca="1" si="100"/>
        <v>4.5506673076292699E-2</v>
      </c>
      <c r="R959" s="4">
        <f t="shared" si="97"/>
        <v>37676.140700000004</v>
      </c>
    </row>
    <row r="960" spans="1:18" x14ac:dyDescent="0.2">
      <c r="A960" s="20" t="s">
        <v>2299</v>
      </c>
      <c r="B960" s="79" t="s">
        <v>2245</v>
      </c>
      <c r="C960" s="22">
        <v>52725.485500000003</v>
      </c>
      <c r="D960" s="22">
        <v>2.0000000000000001E-4</v>
      </c>
      <c r="E960" s="3">
        <f t="shared" si="94"/>
        <v>17082.083352899608</v>
      </c>
      <c r="F960" s="3">
        <f t="shared" si="95"/>
        <v>17082</v>
      </c>
      <c r="G960" s="3">
        <f t="shared" si="96"/>
        <v>4.9434100001235493E-2</v>
      </c>
      <c r="K960" s="3">
        <f t="shared" si="101"/>
        <v>4.9434100001235493E-2</v>
      </c>
      <c r="P960" s="3">
        <f t="shared" ca="1" si="100"/>
        <v>4.5659065775928306E-2</v>
      </c>
      <c r="R960" s="4">
        <f t="shared" si="97"/>
        <v>37706.985500000003</v>
      </c>
    </row>
    <row r="961" spans="1:18" x14ac:dyDescent="0.2">
      <c r="A961" s="18" t="s">
        <v>2298</v>
      </c>
      <c r="B961" s="65"/>
      <c r="C961" s="36">
        <v>52747.424400000004</v>
      </c>
      <c r="D961" s="36">
        <v>8.0000000000000004E-4</v>
      </c>
      <c r="E961" s="3">
        <f t="shared" si="94"/>
        <v>17119.075448014191</v>
      </c>
      <c r="F961" s="3">
        <f t="shared" si="95"/>
        <v>17119</v>
      </c>
      <c r="G961" s="3">
        <f t="shared" si="96"/>
        <v>4.4745949999196455E-2</v>
      </c>
      <c r="K961" s="3">
        <f t="shared" si="101"/>
        <v>4.4745949999196455E-2</v>
      </c>
      <c r="P961" s="3">
        <f t="shared" ca="1" si="100"/>
        <v>4.5767499042976723E-2</v>
      </c>
      <c r="R961" s="4">
        <f t="shared" si="97"/>
        <v>37728.924400000004</v>
      </c>
    </row>
    <row r="962" spans="1:18" x14ac:dyDescent="0.2">
      <c r="A962" s="18" t="s">
        <v>2302</v>
      </c>
      <c r="B962" s="61" t="s">
        <v>2245</v>
      </c>
      <c r="C962" s="62">
        <v>52820.371599999999</v>
      </c>
      <c r="D962" s="62">
        <v>2.0000000000000001E-4</v>
      </c>
      <c r="E962" s="3">
        <f t="shared" si="94"/>
        <v>17242.074767065838</v>
      </c>
      <c r="F962" s="3">
        <f t="shared" si="95"/>
        <v>17242</v>
      </c>
      <c r="G962" s="3">
        <f t="shared" si="96"/>
        <v>4.4342099994537421E-2</v>
      </c>
      <c r="K962" s="3">
        <f t="shared" si="101"/>
        <v>4.4342099994537421E-2</v>
      </c>
      <c r="P962" s="3">
        <f t="shared" ca="1" si="100"/>
        <v>4.6127966390191726E-2</v>
      </c>
      <c r="R962" s="4">
        <f t="shared" si="97"/>
        <v>37801.871599999999</v>
      </c>
    </row>
    <row r="963" spans="1:18" x14ac:dyDescent="0.2">
      <c r="A963" s="18" t="s">
        <v>2298</v>
      </c>
      <c r="B963" s="65"/>
      <c r="C963" s="36">
        <v>52928.310299999997</v>
      </c>
      <c r="D963" s="36">
        <v>2.9999999999999997E-4</v>
      </c>
      <c r="E963" s="3">
        <f t="shared" si="94"/>
        <v>17424.074714964056</v>
      </c>
      <c r="F963" s="3">
        <f t="shared" si="95"/>
        <v>17424</v>
      </c>
      <c r="G963" s="3">
        <f t="shared" si="96"/>
        <v>4.4311199999356177E-2</v>
      </c>
      <c r="K963" s="3">
        <f t="shared" si="101"/>
        <v>4.4311199999356177E-2</v>
      </c>
      <c r="P963" s="3">
        <f t="shared" ca="1" si="100"/>
        <v>4.6661340838916363E-2</v>
      </c>
      <c r="R963" s="4">
        <f t="shared" si="97"/>
        <v>37909.810299999997</v>
      </c>
    </row>
    <row r="964" spans="1:18" x14ac:dyDescent="0.2">
      <c r="A964" s="18" t="s">
        <v>2305</v>
      </c>
      <c r="B964" s="61" t="s">
        <v>2245</v>
      </c>
      <c r="C964" s="62">
        <v>52938.389799999997</v>
      </c>
      <c r="D964" s="62">
        <v>1E-4</v>
      </c>
      <c r="E964" s="3">
        <f t="shared" si="94"/>
        <v>17441.070180675986</v>
      </c>
      <c r="F964" s="3">
        <f t="shared" si="95"/>
        <v>17441</v>
      </c>
      <c r="G964" s="3">
        <f t="shared" si="96"/>
        <v>4.1622049997386057E-2</v>
      </c>
      <c r="K964" s="3">
        <f t="shared" si="101"/>
        <v>4.1622049997386057E-2</v>
      </c>
      <c r="P964" s="3">
        <f t="shared" ca="1" si="100"/>
        <v>4.6711161529181845E-2</v>
      </c>
      <c r="R964" s="4">
        <f t="shared" si="97"/>
        <v>37919.889799999997</v>
      </c>
    </row>
    <row r="965" spans="1:18" x14ac:dyDescent="0.2">
      <c r="A965" s="18" t="s">
        <v>2305</v>
      </c>
      <c r="B965" s="61" t="s">
        <v>2245</v>
      </c>
      <c r="C965" s="62">
        <v>52952.623399999997</v>
      </c>
      <c r="D965" s="62">
        <v>1E-4</v>
      </c>
      <c r="E965" s="3">
        <f t="shared" si="94"/>
        <v>17465.070047808014</v>
      </c>
      <c r="F965" s="3">
        <f t="shared" si="95"/>
        <v>17465</v>
      </c>
      <c r="G965" s="3">
        <f t="shared" si="96"/>
        <v>4.1543250001268461E-2</v>
      </c>
      <c r="K965" s="3">
        <f t="shared" si="101"/>
        <v>4.1543250001268461E-2</v>
      </c>
      <c r="P965" s="3">
        <f t="shared" ca="1" si="100"/>
        <v>4.6781496621321361E-2</v>
      </c>
      <c r="R965" s="4">
        <f t="shared" si="97"/>
        <v>37934.123399999997</v>
      </c>
    </row>
    <row r="966" spans="1:18" x14ac:dyDescent="0.2">
      <c r="A966" s="36" t="s">
        <v>2320</v>
      </c>
      <c r="B966" s="58" t="s">
        <v>2245</v>
      </c>
      <c r="C966" s="36">
        <v>53056.409930000002</v>
      </c>
      <c r="D966" s="36" t="s">
        <v>2319</v>
      </c>
      <c r="E966" s="3">
        <f t="shared" si="94"/>
        <v>17640.068848539708</v>
      </c>
      <c r="F966" s="3">
        <f t="shared" si="95"/>
        <v>17640</v>
      </c>
      <c r="G966" s="3">
        <f t="shared" si="96"/>
        <v>4.0832000006048474E-2</v>
      </c>
      <c r="O966" s="3">
        <f>G966</f>
        <v>4.0832000006048474E-2</v>
      </c>
      <c r="P966" s="3">
        <f t="shared" ca="1" si="100"/>
        <v>4.7294356668171972E-2</v>
      </c>
      <c r="R966" s="4">
        <f t="shared" si="97"/>
        <v>38037.909930000002</v>
      </c>
    </row>
    <row r="967" spans="1:18" x14ac:dyDescent="0.2">
      <c r="A967" s="18" t="s">
        <v>2298</v>
      </c>
      <c r="B967" s="65"/>
      <c r="C967" s="36">
        <v>53056.414700000001</v>
      </c>
      <c r="D967" s="62"/>
      <c r="E967" s="3">
        <f t="shared" si="94"/>
        <v>17640.076891435827</v>
      </c>
      <c r="F967" s="3">
        <f t="shared" si="95"/>
        <v>17640</v>
      </c>
      <c r="G967" s="3">
        <f t="shared" si="96"/>
        <v>4.560200000560144E-2</v>
      </c>
      <c r="K967" s="3">
        <f>G967</f>
        <v>4.560200000560144E-2</v>
      </c>
      <c r="P967" s="3">
        <f t="shared" ca="1" si="100"/>
        <v>4.7294356668171972E-2</v>
      </c>
      <c r="R967" s="4">
        <f t="shared" si="97"/>
        <v>38037.914700000001</v>
      </c>
    </row>
    <row r="968" spans="1:18" x14ac:dyDescent="0.2">
      <c r="A968" s="18" t="s">
        <v>2298</v>
      </c>
      <c r="B968" s="65"/>
      <c r="C968" s="36">
        <v>53094.3773</v>
      </c>
      <c r="D968" s="36">
        <v>5.3E-3</v>
      </c>
      <c r="E968" s="3">
        <f t="shared" si="94"/>
        <v>17704.087216018954</v>
      </c>
      <c r="F968" s="3">
        <f t="shared" si="95"/>
        <v>17704</v>
      </c>
      <c r="G968" s="3">
        <f t="shared" si="96"/>
        <v>5.1725199999054894E-2</v>
      </c>
      <c r="K968" s="3">
        <f>G968</f>
        <v>5.1725199999054894E-2</v>
      </c>
      <c r="P968" s="3">
        <f t="shared" ca="1" si="100"/>
        <v>4.7481916913877341E-2</v>
      </c>
      <c r="R968" s="4">
        <f t="shared" si="97"/>
        <v>38075.8773</v>
      </c>
    </row>
    <row r="969" spans="1:18" x14ac:dyDescent="0.2">
      <c r="A969" s="20" t="s">
        <v>2332</v>
      </c>
      <c r="B969" s="64" t="s">
        <v>2245</v>
      </c>
      <c r="C969" s="20">
        <v>53155.457999999999</v>
      </c>
      <c r="D969" s="20" t="s">
        <v>2319</v>
      </c>
      <c r="E969" s="3">
        <f t="shared" si="94"/>
        <v>17807.07793406157</v>
      </c>
      <c r="F969" s="3">
        <f t="shared" si="95"/>
        <v>17807</v>
      </c>
      <c r="G969" s="3">
        <f t="shared" si="96"/>
        <v>4.6220349999202881E-2</v>
      </c>
      <c r="O969" s="3">
        <f t="shared" ref="O969:O978" si="102">G969</f>
        <v>4.6220349999202881E-2</v>
      </c>
      <c r="P969" s="3">
        <f t="shared" ca="1" si="100"/>
        <v>4.7783771684309417E-2</v>
      </c>
      <c r="R969" s="4">
        <f t="shared" si="97"/>
        <v>38136.957999999999</v>
      </c>
    </row>
    <row r="970" spans="1:18" x14ac:dyDescent="0.2">
      <c r="A970" s="36" t="s">
        <v>2320</v>
      </c>
      <c r="B970" s="58" t="s">
        <v>2245</v>
      </c>
      <c r="C970" s="36">
        <v>53203.477780000001</v>
      </c>
      <c r="D970" s="36" t="s">
        <v>2319</v>
      </c>
      <c r="E970" s="3">
        <f t="shared" si="94"/>
        <v>17888.046089672898</v>
      </c>
      <c r="F970" s="3">
        <f t="shared" si="95"/>
        <v>17888</v>
      </c>
      <c r="G970" s="3">
        <f t="shared" si="96"/>
        <v>2.7334400001564063E-2</v>
      </c>
      <c r="O970" s="3">
        <f t="shared" si="102"/>
        <v>2.7334400001564063E-2</v>
      </c>
      <c r="P970" s="3">
        <f t="shared" ca="1" si="100"/>
        <v>4.8021152620280269E-2</v>
      </c>
      <c r="R970" s="4">
        <f t="shared" si="97"/>
        <v>38184.977780000001</v>
      </c>
    </row>
    <row r="971" spans="1:18" x14ac:dyDescent="0.2">
      <c r="A971" s="36" t="s">
        <v>2320</v>
      </c>
      <c r="B971" s="58" t="s">
        <v>2245</v>
      </c>
      <c r="C971" s="36">
        <v>53203.482640000002</v>
      </c>
      <c r="D971" s="36" t="s">
        <v>2319</v>
      </c>
      <c r="E971" s="3">
        <f t="shared" si="94"/>
        <v>17888.054284321777</v>
      </c>
      <c r="F971" s="3">
        <f t="shared" si="95"/>
        <v>17888</v>
      </c>
      <c r="G971" s="3">
        <f t="shared" si="96"/>
        <v>3.2194400002481416E-2</v>
      </c>
      <c r="O971" s="3">
        <f t="shared" si="102"/>
        <v>3.2194400002481416E-2</v>
      </c>
      <c r="P971" s="3">
        <f t="shared" ca="1" si="100"/>
        <v>4.8021152620280269E-2</v>
      </c>
      <c r="R971" s="4">
        <f t="shared" si="97"/>
        <v>38184.982640000002</v>
      </c>
    </row>
    <row r="972" spans="1:18" x14ac:dyDescent="0.2">
      <c r="A972" s="36" t="s">
        <v>2320</v>
      </c>
      <c r="B972" s="58" t="s">
        <v>2245</v>
      </c>
      <c r="C972" s="36">
        <v>53209.430670000002</v>
      </c>
      <c r="D972" s="36" t="s">
        <v>2319</v>
      </c>
      <c r="E972" s="3">
        <f t="shared" si="94"/>
        <v>17898.083506001276</v>
      </c>
      <c r="F972" s="3">
        <f t="shared" si="95"/>
        <v>17898</v>
      </c>
      <c r="G972" s="3">
        <f t="shared" si="96"/>
        <v>4.9524900001415517E-2</v>
      </c>
      <c r="O972" s="3">
        <f t="shared" si="102"/>
        <v>4.9524900001415517E-2</v>
      </c>
      <c r="P972" s="3">
        <f t="shared" ca="1" si="100"/>
        <v>4.8050458908671732E-2</v>
      </c>
      <c r="R972" s="4">
        <f t="shared" si="97"/>
        <v>38190.930670000002</v>
      </c>
    </row>
    <row r="973" spans="1:18" x14ac:dyDescent="0.2">
      <c r="A973" s="36" t="s">
        <v>2320</v>
      </c>
      <c r="B973" s="58" t="s">
        <v>2245</v>
      </c>
      <c r="C973" s="36">
        <v>53209.432059999999</v>
      </c>
      <c r="D973" s="36" t="s">
        <v>2319</v>
      </c>
      <c r="E973" s="3">
        <f t="shared" si="94"/>
        <v>17898.085849738298</v>
      </c>
      <c r="F973" s="3">
        <f t="shared" si="95"/>
        <v>17898</v>
      </c>
      <c r="G973" s="3">
        <f t="shared" si="96"/>
        <v>5.0914899999042973E-2</v>
      </c>
      <c r="O973" s="3">
        <f t="shared" si="102"/>
        <v>5.0914899999042973E-2</v>
      </c>
      <c r="P973" s="3">
        <f t="shared" ca="1" si="100"/>
        <v>4.8050458908671732E-2</v>
      </c>
      <c r="R973" s="4">
        <f t="shared" si="97"/>
        <v>38190.932059999999</v>
      </c>
    </row>
    <row r="974" spans="1:18" x14ac:dyDescent="0.2">
      <c r="A974" s="36" t="s">
        <v>2320</v>
      </c>
      <c r="B974" s="58" t="s">
        <v>2245</v>
      </c>
      <c r="C974" s="36">
        <v>53225.43318</v>
      </c>
      <c r="D974" s="36" t="s">
        <v>2319</v>
      </c>
      <c r="E974" s="3">
        <f t="shared" si="94"/>
        <v>17925.066006126261</v>
      </c>
      <c r="F974" s="3">
        <f t="shared" si="95"/>
        <v>17925</v>
      </c>
      <c r="G974" s="3">
        <f t="shared" si="96"/>
        <v>3.914624999742955E-2</v>
      </c>
      <c r="O974" s="3">
        <f t="shared" si="102"/>
        <v>3.914624999742955E-2</v>
      </c>
      <c r="P974" s="3">
        <f t="shared" ca="1" si="100"/>
        <v>4.8129585887328685E-2</v>
      </c>
      <c r="R974" s="4">
        <f t="shared" si="97"/>
        <v>38206.93318</v>
      </c>
    </row>
    <row r="975" spans="1:18" x14ac:dyDescent="0.2">
      <c r="A975" s="36" t="s">
        <v>2320</v>
      </c>
      <c r="B975" s="58" t="s">
        <v>2245</v>
      </c>
      <c r="C975" s="36">
        <v>53260.438090000003</v>
      </c>
      <c r="D975" s="36" t="s">
        <v>2319</v>
      </c>
      <c r="E975" s="3">
        <f t="shared" si="94"/>
        <v>17984.089246133619</v>
      </c>
      <c r="F975" s="3">
        <f t="shared" si="95"/>
        <v>17984</v>
      </c>
      <c r="G975" s="3">
        <f t="shared" si="96"/>
        <v>5.2929200006474275E-2</v>
      </c>
      <c r="O975" s="3">
        <f t="shared" si="102"/>
        <v>5.2929200006474275E-2</v>
      </c>
      <c r="P975" s="3">
        <f t="shared" ca="1" si="100"/>
        <v>4.8302492988838319E-2</v>
      </c>
      <c r="R975" s="4">
        <f t="shared" si="97"/>
        <v>38241.938090000003</v>
      </c>
    </row>
    <row r="976" spans="1:18" x14ac:dyDescent="0.2">
      <c r="A976" s="36" t="s">
        <v>2320</v>
      </c>
      <c r="B976" s="58" t="s">
        <v>2245</v>
      </c>
      <c r="C976" s="36">
        <v>53260.439480000001</v>
      </c>
      <c r="D976" s="36" t="s">
        <v>2319</v>
      </c>
      <c r="E976" s="3">
        <f t="shared" si="94"/>
        <v>17984.091589870641</v>
      </c>
      <c r="F976" s="3">
        <f t="shared" si="95"/>
        <v>17984</v>
      </c>
      <c r="G976" s="3">
        <f t="shared" si="96"/>
        <v>5.4319200004101731E-2</v>
      </c>
      <c r="O976" s="3">
        <f t="shared" si="102"/>
        <v>5.4319200004101731E-2</v>
      </c>
      <c r="P976" s="3">
        <f t="shared" ca="1" si="100"/>
        <v>4.8302492988838319E-2</v>
      </c>
      <c r="R976" s="4">
        <f t="shared" si="97"/>
        <v>38241.939480000001</v>
      </c>
    </row>
    <row r="977" spans="1:18" x14ac:dyDescent="0.2">
      <c r="A977" s="36" t="s">
        <v>2320</v>
      </c>
      <c r="B977" s="58" t="s">
        <v>2245</v>
      </c>
      <c r="C977" s="36">
        <v>53266.357830000001</v>
      </c>
      <c r="D977" s="36" t="s">
        <v>2319</v>
      </c>
      <c r="E977" s="3">
        <f t="shared" si="94"/>
        <v>17994.070766863169</v>
      </c>
      <c r="F977" s="3">
        <f t="shared" si="95"/>
        <v>17994</v>
      </c>
      <c r="G977" s="3">
        <f t="shared" si="96"/>
        <v>4.1969700003392063E-2</v>
      </c>
      <c r="O977" s="3">
        <f t="shared" si="102"/>
        <v>4.1969700003392063E-2</v>
      </c>
      <c r="P977" s="3">
        <f t="shared" ca="1" si="100"/>
        <v>4.8331799277229782E-2</v>
      </c>
      <c r="R977" s="4">
        <f t="shared" si="97"/>
        <v>38247.857830000001</v>
      </c>
    </row>
    <row r="978" spans="1:18" x14ac:dyDescent="0.2">
      <c r="A978" s="36" t="s">
        <v>2320</v>
      </c>
      <c r="B978" s="58" t="s">
        <v>2245</v>
      </c>
      <c r="C978" s="36">
        <v>53301.3603</v>
      </c>
      <c r="D978" s="36" t="s">
        <v>2319</v>
      </c>
      <c r="E978" s="3">
        <f t="shared" si="94"/>
        <v>18053.089892684668</v>
      </c>
      <c r="F978" s="3">
        <f t="shared" si="95"/>
        <v>18053</v>
      </c>
      <c r="G978" s="3">
        <f t="shared" si="96"/>
        <v>5.3312650001316797E-2</v>
      </c>
      <c r="O978" s="3">
        <f t="shared" si="102"/>
        <v>5.3312650001316797E-2</v>
      </c>
      <c r="P978" s="3">
        <f t="shared" ca="1" si="100"/>
        <v>4.8504706378739416E-2</v>
      </c>
      <c r="R978" s="4">
        <f t="shared" si="97"/>
        <v>38282.8603</v>
      </c>
    </row>
    <row r="979" spans="1:18" x14ac:dyDescent="0.2">
      <c r="A979" s="18" t="s">
        <v>2303</v>
      </c>
      <c r="B979" s="61" t="s">
        <v>2245</v>
      </c>
      <c r="C979" s="62">
        <v>53331.006540000002</v>
      </c>
      <c r="D979" s="36">
        <v>9.0000000000000006E-5</v>
      </c>
      <c r="E979" s="3">
        <f t="shared" si="94"/>
        <v>18103.077655510959</v>
      </c>
      <c r="F979" s="3">
        <f t="shared" si="95"/>
        <v>18103</v>
      </c>
      <c r="G979" s="3">
        <f t="shared" si="96"/>
        <v>4.6055150000029244E-2</v>
      </c>
      <c r="K979" s="3">
        <f t="shared" ref="K979:K986" si="103">G979</f>
        <v>4.6055150000029244E-2</v>
      </c>
      <c r="P979" s="3">
        <f t="shared" ca="1" si="100"/>
        <v>4.865123782069674E-2</v>
      </c>
      <c r="R979" s="4">
        <f t="shared" si="97"/>
        <v>38312.506540000002</v>
      </c>
    </row>
    <row r="980" spans="1:18" x14ac:dyDescent="0.2">
      <c r="A980" s="68" t="s">
        <v>2303</v>
      </c>
      <c r="B980" s="73" t="s">
        <v>2245</v>
      </c>
      <c r="C980" s="70">
        <v>53331.006540000002</v>
      </c>
      <c r="D980" s="70">
        <v>9.0000000000000006E-5</v>
      </c>
      <c r="E980" s="3">
        <f t="shared" si="94"/>
        <v>18103.077655510959</v>
      </c>
      <c r="F980" s="3">
        <f t="shared" si="95"/>
        <v>18103</v>
      </c>
      <c r="G980" s="3">
        <f t="shared" si="96"/>
        <v>4.6055150000029244E-2</v>
      </c>
      <c r="K980" s="3">
        <f t="shared" si="103"/>
        <v>4.6055150000029244E-2</v>
      </c>
      <c r="P980" s="3">
        <f t="shared" ca="1" si="100"/>
        <v>4.865123782069674E-2</v>
      </c>
      <c r="R980" s="4">
        <f t="shared" si="97"/>
        <v>38312.506540000002</v>
      </c>
    </row>
    <row r="981" spans="1:18" x14ac:dyDescent="0.2">
      <c r="A981" s="69" t="s">
        <v>2303</v>
      </c>
      <c r="B981" s="73" t="s">
        <v>2245</v>
      </c>
      <c r="C981" s="70">
        <v>53333.972000000002</v>
      </c>
      <c r="D981" s="66">
        <v>2.0000000000000001E-4</v>
      </c>
      <c r="E981" s="3">
        <f t="shared" ref="E981:E1034" si="104">(C981-C$7)/C$8</f>
        <v>18108.077841408085</v>
      </c>
      <c r="F981" s="3">
        <f t="shared" ref="F981:F1034" si="105">ROUND(2*E981,0)/2</f>
        <v>18108</v>
      </c>
      <c r="G981" s="3">
        <f t="shared" ref="G981:G1034" si="106">C981-(C$7+C$8*F981)</f>
        <v>4.6165400002792012E-2</v>
      </c>
      <c r="K981" s="3">
        <f t="shared" si="103"/>
        <v>4.6165400002792012E-2</v>
      </c>
      <c r="P981" s="3">
        <f t="shared" ca="1" si="100"/>
        <v>4.8665890964892468E-2</v>
      </c>
      <c r="R981" s="4">
        <f t="shared" ref="R981:R1034" si="107">C981-15018.5</f>
        <v>38315.472000000002</v>
      </c>
    </row>
    <row r="982" spans="1:18" x14ac:dyDescent="0.2">
      <c r="A982" s="68" t="s">
        <v>2303</v>
      </c>
      <c r="B982" s="73" t="s">
        <v>2245</v>
      </c>
      <c r="C982" s="70">
        <v>53333.972000000002</v>
      </c>
      <c r="D982" s="70">
        <v>2.0000000000000001E-4</v>
      </c>
      <c r="E982" s="3">
        <f t="shared" si="104"/>
        <v>18108.077841408085</v>
      </c>
      <c r="F982" s="3">
        <f t="shared" si="105"/>
        <v>18108</v>
      </c>
      <c r="G982" s="3">
        <f t="shared" si="106"/>
        <v>4.6165400002792012E-2</v>
      </c>
      <c r="K982" s="3">
        <f t="shared" si="103"/>
        <v>4.6165400002792012E-2</v>
      </c>
      <c r="P982" s="3">
        <f t="shared" ca="1" si="100"/>
        <v>4.8665890964892468E-2</v>
      </c>
      <c r="R982" s="4">
        <f t="shared" si="107"/>
        <v>38315.472000000002</v>
      </c>
    </row>
    <row r="983" spans="1:18" x14ac:dyDescent="0.2">
      <c r="A983" s="69" t="s">
        <v>2303</v>
      </c>
      <c r="B983" s="73" t="s">
        <v>2245</v>
      </c>
      <c r="C983" s="70">
        <v>53415.223899999997</v>
      </c>
      <c r="D983" s="66">
        <v>2.9999999999999997E-4</v>
      </c>
      <c r="E983" s="3">
        <f t="shared" si="104"/>
        <v>18245.080061803834</v>
      </c>
      <c r="F983" s="3">
        <f t="shared" si="105"/>
        <v>18245</v>
      </c>
      <c r="G983" s="3">
        <f t="shared" si="106"/>
        <v>4.7482249996392056E-2</v>
      </c>
      <c r="K983" s="3">
        <f t="shared" si="103"/>
        <v>4.7482249996392056E-2</v>
      </c>
      <c r="P983" s="3">
        <f t="shared" ca="1" si="100"/>
        <v>4.9067387115855517E-2</v>
      </c>
      <c r="R983" s="4">
        <f t="shared" si="107"/>
        <v>38396.723899999997</v>
      </c>
    </row>
    <row r="984" spans="1:18" x14ac:dyDescent="0.2">
      <c r="A984" s="68" t="s">
        <v>2303</v>
      </c>
      <c r="B984" s="73" t="s">
        <v>2245</v>
      </c>
      <c r="C984" s="70">
        <v>53415.223899999997</v>
      </c>
      <c r="D984" s="70">
        <v>2.9999999999999997E-4</v>
      </c>
      <c r="E984" s="3">
        <f t="shared" si="104"/>
        <v>18245.080061803834</v>
      </c>
      <c r="F984" s="3">
        <f t="shared" si="105"/>
        <v>18245</v>
      </c>
      <c r="G984" s="3">
        <f t="shared" si="106"/>
        <v>4.7482249996392056E-2</v>
      </c>
      <c r="K984" s="3">
        <f t="shared" si="103"/>
        <v>4.7482249996392056E-2</v>
      </c>
      <c r="P984" s="3">
        <f t="shared" ca="1" si="100"/>
        <v>4.9067387115855517E-2</v>
      </c>
      <c r="R984" s="4">
        <f t="shared" si="107"/>
        <v>38396.723899999997</v>
      </c>
    </row>
    <row r="985" spans="1:18" x14ac:dyDescent="0.2">
      <c r="A985" s="69" t="s">
        <v>2303</v>
      </c>
      <c r="B985" s="73" t="s">
        <v>2245</v>
      </c>
      <c r="C985" s="70">
        <v>53484.0196</v>
      </c>
      <c r="D985" s="66">
        <v>1E-4</v>
      </c>
      <c r="E985" s="3">
        <f t="shared" si="104"/>
        <v>18361.079363403929</v>
      </c>
      <c r="F985" s="3">
        <f t="shared" si="105"/>
        <v>18361</v>
      </c>
      <c r="G985" s="3">
        <f t="shared" si="106"/>
        <v>4.7068050000234507E-2</v>
      </c>
      <c r="K985" s="3">
        <f t="shared" si="103"/>
        <v>4.7068050000234507E-2</v>
      </c>
      <c r="P985" s="3">
        <f t="shared" ca="1" si="100"/>
        <v>4.94073400611965E-2</v>
      </c>
      <c r="R985" s="4">
        <f t="shared" si="107"/>
        <v>38465.5196</v>
      </c>
    </row>
    <row r="986" spans="1:18" x14ac:dyDescent="0.2">
      <c r="A986" s="68" t="s">
        <v>2303</v>
      </c>
      <c r="B986" s="73" t="s">
        <v>2245</v>
      </c>
      <c r="C986" s="70">
        <v>53484.0196</v>
      </c>
      <c r="D986" s="70">
        <v>1E-4</v>
      </c>
      <c r="E986" s="3">
        <f t="shared" si="104"/>
        <v>18361.079363403929</v>
      </c>
      <c r="F986" s="3">
        <f t="shared" si="105"/>
        <v>18361</v>
      </c>
      <c r="G986" s="3">
        <f t="shared" si="106"/>
        <v>4.7068050000234507E-2</v>
      </c>
      <c r="K986" s="3">
        <f t="shared" si="103"/>
        <v>4.7068050000234507E-2</v>
      </c>
      <c r="P986" s="3">
        <f t="shared" ca="1" si="100"/>
        <v>4.94073400611965E-2</v>
      </c>
      <c r="R986" s="4">
        <f t="shared" si="107"/>
        <v>38465.5196</v>
      </c>
    </row>
    <row r="987" spans="1:18" x14ac:dyDescent="0.2">
      <c r="A987" s="66" t="s">
        <v>2322</v>
      </c>
      <c r="B987" s="71" t="s">
        <v>2245</v>
      </c>
      <c r="C987" s="66">
        <v>53582.460039999998</v>
      </c>
      <c r="D987" s="66">
        <v>5.0000000000000001E-3</v>
      </c>
      <c r="E987" s="3">
        <f t="shared" si="104"/>
        <v>18527.063898617689</v>
      </c>
      <c r="F987" s="3">
        <f t="shared" si="105"/>
        <v>18527</v>
      </c>
      <c r="G987" s="3">
        <f t="shared" si="106"/>
        <v>3.7896349997026846E-2</v>
      </c>
      <c r="O987" s="3">
        <f>G987</f>
        <v>3.7896349997026846E-2</v>
      </c>
      <c r="P987" s="3">
        <f t="shared" ca="1" si="100"/>
        <v>4.9893824448494793E-2</v>
      </c>
      <c r="R987" s="4">
        <f t="shared" si="107"/>
        <v>38563.960039999998</v>
      </c>
    </row>
    <row r="988" spans="1:18" x14ac:dyDescent="0.2">
      <c r="A988" s="66" t="s">
        <v>2322</v>
      </c>
      <c r="B988" s="71" t="s">
        <v>2245</v>
      </c>
      <c r="C988" s="66">
        <v>53582.469040000004</v>
      </c>
      <c r="D988" s="66">
        <v>6.0000000000000001E-3</v>
      </c>
      <c r="E988" s="3">
        <f t="shared" si="104"/>
        <v>18527.079073893397</v>
      </c>
      <c r="F988" s="3">
        <f t="shared" si="105"/>
        <v>18527</v>
      </c>
      <c r="G988" s="3">
        <f t="shared" si="106"/>
        <v>4.6896350002498366E-2</v>
      </c>
      <c r="O988" s="3">
        <f>G988</f>
        <v>4.6896350002498366E-2</v>
      </c>
      <c r="P988" s="3">
        <f t="shared" ca="1" si="100"/>
        <v>4.9893824448494793E-2</v>
      </c>
      <c r="R988" s="4">
        <f t="shared" si="107"/>
        <v>38563.969040000004</v>
      </c>
    </row>
    <row r="989" spans="1:18" x14ac:dyDescent="0.2">
      <c r="A989" s="69" t="s">
        <v>2303</v>
      </c>
      <c r="B989" s="73" t="s">
        <v>2245</v>
      </c>
      <c r="C989" s="70">
        <v>53691.003799999999</v>
      </c>
      <c r="D989" s="66">
        <v>5.9999999999999995E-4</v>
      </c>
      <c r="E989" s="3">
        <f t="shared" si="104"/>
        <v>18710.084063439732</v>
      </c>
      <c r="F989" s="3">
        <f t="shared" si="105"/>
        <v>18710</v>
      </c>
      <c r="G989" s="3">
        <f t="shared" si="106"/>
        <v>4.9855500001285691E-2</v>
      </c>
      <c r="K989" s="3">
        <f>G989</f>
        <v>4.9855500001285691E-2</v>
      </c>
      <c r="P989" s="3">
        <f t="shared" ca="1" si="100"/>
        <v>5.0430129526058576E-2</v>
      </c>
      <c r="R989" s="4">
        <f t="shared" si="107"/>
        <v>38672.503799999999</v>
      </c>
    </row>
    <row r="990" spans="1:18" x14ac:dyDescent="0.2">
      <c r="A990" s="68" t="s">
        <v>2303</v>
      </c>
      <c r="B990" s="73" t="s">
        <v>2245</v>
      </c>
      <c r="C990" s="70">
        <v>53691.003799999999</v>
      </c>
      <c r="D990" s="70">
        <v>5.9999999999999995E-4</v>
      </c>
      <c r="E990" s="3">
        <f t="shared" si="104"/>
        <v>18710.084063439732</v>
      </c>
      <c r="F990" s="3">
        <f t="shared" si="105"/>
        <v>18710</v>
      </c>
      <c r="G990" s="3">
        <f t="shared" si="106"/>
        <v>4.9855500001285691E-2</v>
      </c>
      <c r="K990" s="3">
        <f>G990</f>
        <v>4.9855500001285691E-2</v>
      </c>
      <c r="P990" s="3">
        <f t="shared" ref="P990:P1021" ca="1" si="108">+C$11+C$12*F990</f>
        <v>5.0430129526058576E-2</v>
      </c>
      <c r="R990" s="4">
        <f t="shared" si="107"/>
        <v>38672.503799999999</v>
      </c>
    </row>
    <row r="991" spans="1:18" x14ac:dyDescent="0.2">
      <c r="A991" s="66" t="s">
        <v>2322</v>
      </c>
      <c r="B991" s="71" t="s">
        <v>2245</v>
      </c>
      <c r="C991" s="66">
        <v>54149.446129999997</v>
      </c>
      <c r="D991" s="66">
        <v>3.0000000000000001E-3</v>
      </c>
      <c r="E991" s="3">
        <f t="shared" si="104"/>
        <v>19483.082813418547</v>
      </c>
      <c r="F991" s="3">
        <f t="shared" si="105"/>
        <v>19483</v>
      </c>
      <c r="G991" s="3">
        <f t="shared" si="106"/>
        <v>4.9114149995148182E-2</v>
      </c>
      <c r="O991" s="3">
        <f>G991</f>
        <v>4.9114149995148182E-2</v>
      </c>
      <c r="P991" s="3">
        <f t="shared" ca="1" si="108"/>
        <v>5.2695505618718712E-2</v>
      </c>
      <c r="R991" s="4">
        <f t="shared" si="107"/>
        <v>39130.946129999997</v>
      </c>
    </row>
    <row r="992" spans="1:18" x14ac:dyDescent="0.2">
      <c r="A992" s="66" t="s">
        <v>2322</v>
      </c>
      <c r="B992" s="71" t="s">
        <v>2245</v>
      </c>
      <c r="C992" s="66">
        <v>54149.451730000001</v>
      </c>
      <c r="D992" s="66">
        <v>4.0000000000000001E-3</v>
      </c>
      <c r="E992" s="3">
        <f t="shared" si="104"/>
        <v>19483.09225581232</v>
      </c>
      <c r="F992" s="3">
        <f t="shared" si="105"/>
        <v>19483</v>
      </c>
      <c r="G992" s="3">
        <f t="shared" si="106"/>
        <v>5.4714149999199435E-2</v>
      </c>
      <c r="O992" s="3">
        <f>G992</f>
        <v>5.4714149999199435E-2</v>
      </c>
      <c r="P992" s="3">
        <f t="shared" ca="1" si="108"/>
        <v>5.2695505618718712E-2</v>
      </c>
      <c r="R992" s="4">
        <f t="shared" si="107"/>
        <v>39130.951730000001</v>
      </c>
    </row>
    <row r="993" spans="1:18" x14ac:dyDescent="0.2">
      <c r="A993" s="66" t="s">
        <v>2322</v>
      </c>
      <c r="B993" s="71" t="s">
        <v>2245</v>
      </c>
      <c r="C993" s="66">
        <v>54149.458630000001</v>
      </c>
      <c r="D993" s="66">
        <v>4.0000000000000001E-3</v>
      </c>
      <c r="E993" s="3">
        <f t="shared" si="104"/>
        <v>19483.103890190359</v>
      </c>
      <c r="F993" s="3">
        <f t="shared" si="105"/>
        <v>19483</v>
      </c>
      <c r="G993" s="3">
        <f t="shared" si="106"/>
        <v>6.1614149999513756E-2</v>
      </c>
      <c r="O993" s="3">
        <f>G993</f>
        <v>6.1614149999513756E-2</v>
      </c>
      <c r="P993" s="3">
        <f t="shared" ca="1" si="108"/>
        <v>5.2695505618718712E-2</v>
      </c>
      <c r="R993" s="4">
        <f t="shared" si="107"/>
        <v>39130.958630000001</v>
      </c>
    </row>
    <row r="994" spans="1:18" x14ac:dyDescent="0.2">
      <c r="A994" s="66" t="s">
        <v>2315</v>
      </c>
      <c r="B994" s="73"/>
      <c r="C994" s="66">
        <v>54206.381200000003</v>
      </c>
      <c r="D994" s="66">
        <v>1.8E-3</v>
      </c>
      <c r="E994" s="3">
        <f t="shared" si="104"/>
        <v>19579.08341166165</v>
      </c>
      <c r="F994" s="3">
        <f t="shared" si="105"/>
        <v>19579</v>
      </c>
      <c r="G994" s="3">
        <f t="shared" si="106"/>
        <v>4.9468950004666112E-2</v>
      </c>
      <c r="K994" s="3">
        <f>G994</f>
        <v>4.9468950004666112E-2</v>
      </c>
      <c r="P994" s="3">
        <f t="shared" ca="1" si="108"/>
        <v>5.2976845987276762E-2</v>
      </c>
      <c r="R994" s="4">
        <f t="shared" si="107"/>
        <v>39187.881200000003</v>
      </c>
    </row>
    <row r="995" spans="1:18" x14ac:dyDescent="0.2">
      <c r="A995" s="66" t="s">
        <v>2315</v>
      </c>
      <c r="B995" s="73"/>
      <c r="C995" s="66">
        <v>54209.344400000002</v>
      </c>
      <c r="D995" s="66">
        <v>1.9E-3</v>
      </c>
      <c r="E995" s="3">
        <f t="shared" si="104"/>
        <v>19584.079786878432</v>
      </c>
      <c r="F995" s="3">
        <f t="shared" si="105"/>
        <v>19584</v>
      </c>
      <c r="G995" s="3">
        <f t="shared" si="106"/>
        <v>4.7319200006313622E-2</v>
      </c>
      <c r="O995" s="3">
        <f>G995</f>
        <v>4.7319200006313622E-2</v>
      </c>
      <c r="P995" s="3">
        <f t="shared" ca="1" si="108"/>
        <v>5.299149913147249E-2</v>
      </c>
      <c r="R995" s="4">
        <f t="shared" si="107"/>
        <v>39190.844400000002</v>
      </c>
    </row>
    <row r="996" spans="1:18" x14ac:dyDescent="0.2">
      <c r="A996" s="68" t="s">
        <v>2343</v>
      </c>
      <c r="B996" s="71" t="s">
        <v>2245</v>
      </c>
      <c r="C996" s="66">
        <v>54338.635900000001</v>
      </c>
      <c r="D996" s="66">
        <v>2.0000000000000001E-4</v>
      </c>
      <c r="E996" s="19">
        <f t="shared" si="104"/>
        <v>19802.083582214884</v>
      </c>
      <c r="F996" s="3">
        <f t="shared" si="105"/>
        <v>19802</v>
      </c>
      <c r="G996" s="3">
        <f t="shared" si="106"/>
        <v>4.957010000362061E-2</v>
      </c>
      <c r="O996" s="3">
        <f>G996</f>
        <v>4.957010000362061E-2</v>
      </c>
      <c r="P996" s="3">
        <f t="shared" ca="1" si="108"/>
        <v>5.3630376218406398E-2</v>
      </c>
      <c r="R996" s="4">
        <f t="shared" si="107"/>
        <v>39320.135900000001</v>
      </c>
    </row>
    <row r="997" spans="1:18" x14ac:dyDescent="0.2">
      <c r="A997" s="70" t="s">
        <v>2318</v>
      </c>
      <c r="B997" s="73" t="s">
        <v>2275</v>
      </c>
      <c r="C997" s="70">
        <v>54352.574500000002</v>
      </c>
      <c r="D997" s="70">
        <v>2.9999999999999997E-4</v>
      </c>
      <c r="E997" s="19">
        <f t="shared" si="104"/>
        <v>19825.586037532339</v>
      </c>
      <c r="F997" s="3">
        <f t="shared" si="105"/>
        <v>19825.5</v>
      </c>
      <c r="G997" s="3">
        <f t="shared" si="106"/>
        <v>5.1026275003096089E-2</v>
      </c>
      <c r="K997" s="3">
        <f>G997</f>
        <v>5.1026275003096089E-2</v>
      </c>
      <c r="P997" s="3">
        <f t="shared" ca="1" si="108"/>
        <v>5.3699245996126341E-2</v>
      </c>
      <c r="R997" s="4">
        <f t="shared" si="107"/>
        <v>39334.074500000002</v>
      </c>
    </row>
    <row r="998" spans="1:18" x14ac:dyDescent="0.2">
      <c r="A998" s="70" t="s">
        <v>2318</v>
      </c>
      <c r="B998" s="73" t="s">
        <v>2245</v>
      </c>
      <c r="C998" s="70">
        <v>54359.3914</v>
      </c>
      <c r="D998" s="70">
        <v>2.0000000000000001E-4</v>
      </c>
      <c r="E998" s="19">
        <f t="shared" si="104"/>
        <v>19837.080297189226</v>
      </c>
      <c r="F998" s="3">
        <f t="shared" si="105"/>
        <v>19837</v>
      </c>
      <c r="G998" s="3">
        <f t="shared" si="106"/>
        <v>4.7621850004361477E-2</v>
      </c>
      <c r="K998" s="3">
        <f>G998</f>
        <v>4.7621850004361477E-2</v>
      </c>
      <c r="P998" s="3">
        <f t="shared" ca="1" si="108"/>
        <v>5.3732948227776522E-2</v>
      </c>
      <c r="R998" s="4">
        <f t="shared" si="107"/>
        <v>39340.8914</v>
      </c>
    </row>
    <row r="999" spans="1:18" x14ac:dyDescent="0.2">
      <c r="A999" s="70" t="s">
        <v>2318</v>
      </c>
      <c r="B999" s="73" t="s">
        <v>2275</v>
      </c>
      <c r="C999" s="70">
        <v>54361.471899999997</v>
      </c>
      <c r="D999" s="70">
        <v>1E-4</v>
      </c>
      <c r="E999" s="19">
        <f t="shared" si="104"/>
        <v>19840.588315088291</v>
      </c>
      <c r="F999" s="3">
        <f t="shared" si="105"/>
        <v>19840.5</v>
      </c>
      <c r="G999" s="3">
        <f t="shared" si="106"/>
        <v>5.2377024992892984E-2</v>
      </c>
      <c r="K999" s="3">
        <f>G999</f>
        <v>5.2377024992892984E-2</v>
      </c>
      <c r="P999" s="3">
        <f t="shared" ca="1" si="108"/>
        <v>5.3743205428713532E-2</v>
      </c>
      <c r="R999" s="4">
        <f t="shared" si="107"/>
        <v>39342.971899999997</v>
      </c>
    </row>
    <row r="1000" spans="1:18" x14ac:dyDescent="0.2">
      <c r="A1000" s="68" t="s">
        <v>2343</v>
      </c>
      <c r="B1000" s="71" t="s">
        <v>2245</v>
      </c>
      <c r="C1000" s="66">
        <v>54440.645400000001</v>
      </c>
      <c r="D1000" s="66">
        <v>1E-4</v>
      </c>
      <c r="E1000" s="19">
        <f t="shared" si="104"/>
        <v>19974.086058482648</v>
      </c>
      <c r="F1000" s="3">
        <f t="shared" si="105"/>
        <v>19974</v>
      </c>
      <c r="G1000" s="3">
        <f t="shared" si="106"/>
        <v>5.103870000311872E-2</v>
      </c>
      <c r="O1000" s="3">
        <f>G1000</f>
        <v>5.103870000311872E-2</v>
      </c>
      <c r="P1000" s="3">
        <f t="shared" ca="1" si="108"/>
        <v>5.4134444378739571E-2</v>
      </c>
      <c r="R1000" s="4">
        <f t="shared" si="107"/>
        <v>39422.145400000001</v>
      </c>
    </row>
    <row r="1001" spans="1:18" x14ac:dyDescent="0.2">
      <c r="A1001" s="68" t="s">
        <v>2339</v>
      </c>
      <c r="B1001" s="71" t="s">
        <v>2245</v>
      </c>
      <c r="C1001" s="66">
        <v>54562.817199999998</v>
      </c>
      <c r="D1001" s="66">
        <v>2.0000000000000001E-4</v>
      </c>
      <c r="E1001" s="19">
        <f t="shared" si="104"/>
        <v>20180.08503044202</v>
      </c>
      <c r="F1001" s="3">
        <f t="shared" si="105"/>
        <v>20180</v>
      </c>
      <c r="G1001" s="3">
        <f t="shared" si="106"/>
        <v>5.0428999995347112E-2</v>
      </c>
      <c r="O1001" s="3">
        <f>G1001</f>
        <v>5.0428999995347112E-2</v>
      </c>
      <c r="P1001" s="3">
        <f t="shared" ca="1" si="108"/>
        <v>5.4738153919603724E-2</v>
      </c>
      <c r="R1001" s="4">
        <f t="shared" si="107"/>
        <v>39544.317199999998</v>
      </c>
    </row>
    <row r="1002" spans="1:18" x14ac:dyDescent="0.2">
      <c r="A1002" s="70" t="s">
        <v>2317</v>
      </c>
      <c r="B1002" s="73" t="s">
        <v>2275</v>
      </c>
      <c r="C1002" s="70">
        <v>54597.516199999998</v>
      </c>
      <c r="D1002" s="70">
        <v>2.9999999999999997E-4</v>
      </c>
      <c r="E1002" s="19">
        <f t="shared" si="104"/>
        <v>20238.592462828372</v>
      </c>
      <c r="F1002" s="3">
        <f t="shared" si="105"/>
        <v>20238.5</v>
      </c>
      <c r="G1002" s="3">
        <f t="shared" si="106"/>
        <v>5.4836925002746284E-2</v>
      </c>
      <c r="K1002" s="3">
        <f>G1002</f>
        <v>5.4836925002746284E-2</v>
      </c>
      <c r="P1002" s="3">
        <f t="shared" ca="1" si="108"/>
        <v>5.4909595706693785E-2</v>
      </c>
      <c r="R1002" s="4">
        <f t="shared" si="107"/>
        <v>39579.016199999998</v>
      </c>
    </row>
    <row r="1003" spans="1:18" x14ac:dyDescent="0.2">
      <c r="A1003" s="68" t="s">
        <v>2339</v>
      </c>
      <c r="B1003" s="71" t="s">
        <v>2245</v>
      </c>
      <c r="C1003" s="66">
        <v>54657.709699999999</v>
      </c>
      <c r="D1003" s="66">
        <v>5.0000000000000001E-4</v>
      </c>
      <c r="E1003" s="19">
        <f t="shared" si="104"/>
        <v>20340.087235915427</v>
      </c>
      <c r="F1003" s="3">
        <f t="shared" si="105"/>
        <v>20340</v>
      </c>
      <c r="G1003" s="3">
        <f t="shared" si="106"/>
        <v>5.1737000001594424E-2</v>
      </c>
      <c r="O1003" s="3">
        <f>G1003</f>
        <v>5.1737000001594424E-2</v>
      </c>
      <c r="P1003" s="3">
        <f t="shared" ca="1" si="108"/>
        <v>5.5207054533867136E-2</v>
      </c>
      <c r="R1003" s="4">
        <f t="shared" si="107"/>
        <v>39639.209699999999</v>
      </c>
    </row>
    <row r="1004" spans="1:18" x14ac:dyDescent="0.2">
      <c r="A1004" s="68" t="s">
        <v>2339</v>
      </c>
      <c r="B1004" s="71" t="s">
        <v>2245</v>
      </c>
      <c r="C1004" s="66">
        <v>54696.851799999997</v>
      </c>
      <c r="D1004" s="66">
        <v>2.0000000000000001E-4</v>
      </c>
      <c r="E1004" s="19">
        <f t="shared" si="104"/>
        <v>20406.086364685983</v>
      </c>
      <c r="F1004" s="3">
        <f t="shared" si="105"/>
        <v>20406</v>
      </c>
      <c r="G1004" s="3">
        <f t="shared" si="106"/>
        <v>5.1220299996202812E-2</v>
      </c>
      <c r="O1004" s="3">
        <f>G1004</f>
        <v>5.1220299996202812E-2</v>
      </c>
      <c r="P1004" s="3">
        <f t="shared" ca="1" si="108"/>
        <v>5.5400476037250797E-2</v>
      </c>
      <c r="R1004" s="4">
        <f t="shared" si="107"/>
        <v>39678.351799999997</v>
      </c>
    </row>
    <row r="1005" spans="1:18" x14ac:dyDescent="0.2">
      <c r="A1005" s="68" t="s">
        <v>2338</v>
      </c>
      <c r="B1005" s="71" t="s">
        <v>2245</v>
      </c>
      <c r="C1005" s="66">
        <v>54728.878299999997</v>
      </c>
      <c r="D1005" s="66">
        <v>2.0000000000000001E-4</v>
      </c>
      <c r="E1005" s="19">
        <f t="shared" si="104"/>
        <v>20460.087583260622</v>
      </c>
      <c r="F1005" s="3">
        <f t="shared" si="105"/>
        <v>20460</v>
      </c>
      <c r="G1005" s="3">
        <f t="shared" si="106"/>
        <v>5.1942999998573214E-2</v>
      </c>
      <c r="O1005" s="3">
        <f>G1005</f>
        <v>5.1942999998573214E-2</v>
      </c>
      <c r="P1005" s="3">
        <f t="shared" ca="1" si="108"/>
        <v>5.5558729994564703E-2</v>
      </c>
      <c r="R1005" s="4">
        <f t="shared" si="107"/>
        <v>39710.378299999997</v>
      </c>
    </row>
    <row r="1006" spans="1:18" x14ac:dyDescent="0.2">
      <c r="A1006" s="70" t="s">
        <v>2317</v>
      </c>
      <c r="B1006" s="73" t="s">
        <v>2245</v>
      </c>
      <c r="C1006" s="70">
        <v>54752.597800000003</v>
      </c>
      <c r="D1006" s="70">
        <v>2.0000000000000001E-4</v>
      </c>
      <c r="E1006" s="19">
        <f t="shared" si="104"/>
        <v>20500.082022365157</v>
      </c>
      <c r="F1006" s="3">
        <f t="shared" si="105"/>
        <v>20500</v>
      </c>
      <c r="G1006" s="3">
        <f t="shared" si="106"/>
        <v>4.8645000002579764E-2</v>
      </c>
      <c r="K1006" s="3">
        <f>G1006</f>
        <v>4.8645000002579764E-2</v>
      </c>
      <c r="P1006" s="3">
        <f t="shared" ca="1" si="108"/>
        <v>5.5675955148130556E-2</v>
      </c>
      <c r="R1006" s="4">
        <f t="shared" si="107"/>
        <v>39734.097800000003</v>
      </c>
    </row>
    <row r="1007" spans="1:18" x14ac:dyDescent="0.2">
      <c r="A1007" s="74" t="s">
        <v>2333</v>
      </c>
      <c r="B1007" s="75" t="s">
        <v>2275</v>
      </c>
      <c r="C1007" s="74">
        <v>54902.354700000004</v>
      </c>
      <c r="D1007" s="74">
        <v>2.9999999999999997E-4</v>
      </c>
      <c r="E1007" s="19">
        <f t="shared" si="104"/>
        <v>20752.593382955929</v>
      </c>
      <c r="F1007" s="3">
        <f t="shared" si="105"/>
        <v>20752.5</v>
      </c>
      <c r="G1007" s="3">
        <f t="shared" si="106"/>
        <v>5.5382625003403518E-2</v>
      </c>
      <c r="K1007" s="3">
        <f>G1007</f>
        <v>5.5382625003403518E-2</v>
      </c>
      <c r="P1007" s="3">
        <f t="shared" ca="1" si="108"/>
        <v>5.6415938930015008E-2</v>
      </c>
      <c r="R1007" s="4">
        <f t="shared" si="107"/>
        <v>39883.854700000004</v>
      </c>
    </row>
    <row r="1008" spans="1:18" x14ac:dyDescent="0.2">
      <c r="A1008" s="68" t="s">
        <v>2342</v>
      </c>
      <c r="B1008" s="71" t="s">
        <v>2245</v>
      </c>
      <c r="C1008" s="66">
        <v>54905.611199999999</v>
      </c>
      <c r="D1008" s="66">
        <v>2.0000000000000001E-4</v>
      </c>
      <c r="E1008" s="19">
        <f t="shared" si="104"/>
        <v>20758.084303546319</v>
      </c>
      <c r="F1008" s="3">
        <f t="shared" si="105"/>
        <v>20758</v>
      </c>
      <c r="G1008" s="3">
        <f t="shared" si="106"/>
        <v>4.9997900001471862E-2</v>
      </c>
      <c r="O1008" s="3">
        <f>G1008</f>
        <v>4.9997900001471862E-2</v>
      </c>
      <c r="P1008" s="3">
        <f t="shared" ca="1" si="108"/>
        <v>5.6432057388630316E-2</v>
      </c>
      <c r="R1008" s="4">
        <f t="shared" si="107"/>
        <v>39887.111199999999</v>
      </c>
    </row>
    <row r="1009" spans="1:18" x14ac:dyDescent="0.2">
      <c r="A1009" s="68" t="s">
        <v>2328</v>
      </c>
      <c r="B1009" s="71" t="s">
        <v>2245</v>
      </c>
      <c r="C1009" s="66">
        <v>55035.493040000001</v>
      </c>
      <c r="D1009" s="66" t="s">
        <v>2319</v>
      </c>
      <c r="E1009" s="19">
        <f t="shared" si="104"/>
        <v>20977.083495800118</v>
      </c>
      <c r="F1009" s="3">
        <f t="shared" si="105"/>
        <v>20977</v>
      </c>
      <c r="G1009" s="3">
        <f t="shared" si="106"/>
        <v>4.9518849999003578E-2</v>
      </c>
      <c r="O1009" s="3">
        <f>G1009</f>
        <v>4.9518849999003578E-2</v>
      </c>
      <c r="P1009" s="3">
        <f t="shared" ca="1" si="108"/>
        <v>5.7073865104403369E-2</v>
      </c>
      <c r="R1009" s="4">
        <f t="shared" si="107"/>
        <v>40016.993040000001</v>
      </c>
    </row>
    <row r="1010" spans="1:18" x14ac:dyDescent="0.2">
      <c r="A1010" s="68" t="s">
        <v>2328</v>
      </c>
      <c r="B1010" s="71" t="s">
        <v>2245</v>
      </c>
      <c r="C1010" s="66">
        <v>55035.507859999998</v>
      </c>
      <c r="D1010" s="66" t="s">
        <v>2319</v>
      </c>
      <c r="E1010" s="19">
        <f t="shared" si="104"/>
        <v>20977.108484420765</v>
      </c>
      <c r="F1010" s="3">
        <f t="shared" si="105"/>
        <v>20977</v>
      </c>
      <c r="G1010" s="3">
        <f t="shared" si="106"/>
        <v>6.4338849995692726E-2</v>
      </c>
      <c r="O1010" s="3">
        <f>G1010</f>
        <v>6.4338849995692726E-2</v>
      </c>
      <c r="P1010" s="3">
        <f t="shared" ca="1" si="108"/>
        <v>5.7073865104403369E-2</v>
      </c>
      <c r="R1010" s="4">
        <f t="shared" si="107"/>
        <v>40017.007859999998</v>
      </c>
    </row>
    <row r="1011" spans="1:18" x14ac:dyDescent="0.2">
      <c r="A1011" s="68" t="s">
        <v>2337</v>
      </c>
      <c r="B1011" s="71" t="s">
        <v>2245</v>
      </c>
      <c r="C1011" s="66">
        <v>55112.595600000001</v>
      </c>
      <c r="D1011" s="66">
        <v>1E-4</v>
      </c>
      <c r="E1011" s="19">
        <f t="shared" si="104"/>
        <v>21107.089340810475</v>
      </c>
      <c r="F1011" s="3">
        <f t="shared" si="105"/>
        <v>21107</v>
      </c>
      <c r="G1011" s="3">
        <f t="shared" si="106"/>
        <v>5.2985350004746579E-2</v>
      </c>
      <c r="O1011" s="3">
        <f>G1011</f>
        <v>5.2985350004746579E-2</v>
      </c>
      <c r="P1011" s="3">
        <f t="shared" ca="1" si="108"/>
        <v>5.7454846853492399E-2</v>
      </c>
      <c r="R1011" s="4">
        <f t="shared" si="107"/>
        <v>40094.095600000001</v>
      </c>
    </row>
    <row r="1012" spans="1:18" x14ac:dyDescent="0.2">
      <c r="A1012" s="74" t="s">
        <v>2334</v>
      </c>
      <c r="B1012" s="75" t="s">
        <v>2275</v>
      </c>
      <c r="C1012" s="74">
        <v>55227.347099999999</v>
      </c>
      <c r="D1012" s="74">
        <v>3.5000000000000001E-3</v>
      </c>
      <c r="E1012" s="19">
        <f t="shared" si="104"/>
        <v>21300.576635184432</v>
      </c>
      <c r="F1012" s="3">
        <f t="shared" si="105"/>
        <v>21300.5</v>
      </c>
      <c r="G1012" s="3">
        <f t="shared" si="106"/>
        <v>4.5450024997990113E-2</v>
      </c>
      <c r="K1012" s="3">
        <f>G1012</f>
        <v>4.5450024997990113E-2</v>
      </c>
      <c r="P1012" s="3">
        <f t="shared" ca="1" si="108"/>
        <v>5.8021923533867217E-2</v>
      </c>
      <c r="R1012" s="4">
        <f t="shared" si="107"/>
        <v>40208.847099999999</v>
      </c>
    </row>
    <row r="1013" spans="1:18" x14ac:dyDescent="0.2">
      <c r="A1013" s="68" t="s">
        <v>2341</v>
      </c>
      <c r="B1013" s="71" t="s">
        <v>2245</v>
      </c>
      <c r="C1013" s="66">
        <v>55259.676899999999</v>
      </c>
      <c r="D1013" s="66">
        <v>2.0000000000000001E-4</v>
      </c>
      <c r="E1013" s="19">
        <f t="shared" si="104"/>
        <v>21355.089260550125</v>
      </c>
      <c r="F1013" s="3">
        <f t="shared" si="105"/>
        <v>21355</v>
      </c>
      <c r="G1013" s="3">
        <f t="shared" si="106"/>
        <v>5.2937749998818617E-2</v>
      </c>
      <c r="O1013" s="3">
        <f>G1013</f>
        <v>5.2937749998818617E-2</v>
      </c>
      <c r="P1013" s="3">
        <f t="shared" ca="1" si="108"/>
        <v>5.8181642805600696E-2</v>
      </c>
      <c r="R1013" s="4">
        <f t="shared" si="107"/>
        <v>40241.176899999999</v>
      </c>
    </row>
    <row r="1014" spans="1:18" x14ac:dyDescent="0.2">
      <c r="A1014" s="76" t="s">
        <v>2326</v>
      </c>
      <c r="B1014" s="73" t="s">
        <v>2245</v>
      </c>
      <c r="C1014" s="70">
        <v>55265.607499999998</v>
      </c>
      <c r="D1014" s="70">
        <v>2.0000000000000001E-4</v>
      </c>
      <c r="E1014" s="19">
        <f t="shared" si="104"/>
        <v>21365.089092779021</v>
      </c>
      <c r="F1014" s="3">
        <f t="shared" si="105"/>
        <v>21365</v>
      </c>
      <c r="G1014" s="3">
        <f t="shared" si="106"/>
        <v>5.2838249997876119E-2</v>
      </c>
      <c r="K1014" s="3">
        <f>G1014</f>
        <v>5.2838249997876119E-2</v>
      </c>
      <c r="P1014" s="3">
        <f t="shared" ca="1" si="108"/>
        <v>5.8210949093992152E-2</v>
      </c>
      <c r="R1014" s="4">
        <f t="shared" si="107"/>
        <v>40247.107499999998</v>
      </c>
    </row>
    <row r="1015" spans="1:18" x14ac:dyDescent="0.2">
      <c r="A1015" s="76" t="s">
        <v>2326</v>
      </c>
      <c r="B1015" s="73" t="s">
        <v>2275</v>
      </c>
      <c r="C1015" s="70">
        <v>55281.324099999998</v>
      </c>
      <c r="D1015" s="70">
        <v>4.0000000000000002E-4</v>
      </c>
      <c r="E1015" s="19">
        <f t="shared" si="104"/>
        <v>21391.589508117886</v>
      </c>
      <c r="F1015" s="3">
        <f t="shared" si="105"/>
        <v>21391.5</v>
      </c>
      <c r="G1015" s="3">
        <f t="shared" si="106"/>
        <v>5.3084574996319134E-2</v>
      </c>
      <c r="K1015" s="3">
        <f>G1015</f>
        <v>5.3084574996319134E-2</v>
      </c>
      <c r="P1015" s="3">
        <f t="shared" ca="1" si="108"/>
        <v>5.8288610758229532E-2</v>
      </c>
      <c r="R1015" s="4">
        <f t="shared" si="107"/>
        <v>40262.824099999998</v>
      </c>
    </row>
    <row r="1016" spans="1:18" x14ac:dyDescent="0.2">
      <c r="A1016" s="68" t="s">
        <v>2328</v>
      </c>
      <c r="B1016" s="71" t="s">
        <v>2245</v>
      </c>
      <c r="C1016" s="66">
        <v>55289.3298</v>
      </c>
      <c r="D1016" s="66">
        <v>1E-4</v>
      </c>
      <c r="E1016" s="19">
        <f t="shared" si="104"/>
        <v>21405.088253080434</v>
      </c>
      <c r="F1016" s="3">
        <f t="shared" si="105"/>
        <v>21405</v>
      </c>
      <c r="G1016" s="3">
        <f t="shared" si="106"/>
        <v>5.2340250003908295E-2</v>
      </c>
      <c r="O1016" s="3">
        <f>G1016</f>
        <v>5.2340250003908295E-2</v>
      </c>
      <c r="P1016" s="3">
        <f t="shared" ca="1" si="108"/>
        <v>5.8328174247558005E-2</v>
      </c>
      <c r="R1016" s="4">
        <f t="shared" si="107"/>
        <v>40270.8298</v>
      </c>
    </row>
    <row r="1017" spans="1:18" x14ac:dyDescent="0.2">
      <c r="A1017" s="77" t="s">
        <v>2345</v>
      </c>
      <c r="B1017" s="82" t="s">
        <v>2245</v>
      </c>
      <c r="C1017" s="83">
        <v>55307.714999999997</v>
      </c>
      <c r="D1017" s="83">
        <v>1E-4</v>
      </c>
      <c r="E1017" s="19">
        <f t="shared" si="104"/>
        <v>21436.088306278201</v>
      </c>
      <c r="F1017" s="3">
        <f t="shared" si="105"/>
        <v>21436</v>
      </c>
      <c r="G1017" s="3">
        <f t="shared" si="106"/>
        <v>5.2371799996763002E-2</v>
      </c>
      <c r="O1017" s="3">
        <f>G1017</f>
        <v>5.2371799996763002E-2</v>
      </c>
      <c r="P1017" s="3">
        <f t="shared" ca="1" si="108"/>
        <v>5.8419023741571548E-2</v>
      </c>
      <c r="R1017" s="4">
        <f t="shared" si="107"/>
        <v>40289.214999999997</v>
      </c>
    </row>
    <row r="1018" spans="1:18" x14ac:dyDescent="0.2">
      <c r="A1018" s="77" t="s">
        <v>2345</v>
      </c>
      <c r="B1018" s="82" t="s">
        <v>2245</v>
      </c>
      <c r="C1018" s="83">
        <v>55307.715100000001</v>
      </c>
      <c r="D1018" s="83">
        <v>1E-4</v>
      </c>
      <c r="E1018" s="19">
        <f t="shared" si="104"/>
        <v>21436.088474892382</v>
      </c>
      <c r="F1018" s="3">
        <f t="shared" si="105"/>
        <v>21436</v>
      </c>
      <c r="G1018" s="3">
        <f t="shared" si="106"/>
        <v>5.2471800001512747E-2</v>
      </c>
      <c r="O1018" s="3">
        <f>G1018</f>
        <v>5.2471800001512747E-2</v>
      </c>
      <c r="P1018" s="3">
        <f t="shared" ca="1" si="108"/>
        <v>5.8419023741571548E-2</v>
      </c>
      <c r="R1018" s="4">
        <f t="shared" si="107"/>
        <v>40289.215100000001</v>
      </c>
    </row>
    <row r="1019" spans="1:18" x14ac:dyDescent="0.2">
      <c r="A1019" s="76" t="s">
        <v>2326</v>
      </c>
      <c r="B1019" s="73" t="s">
        <v>2245</v>
      </c>
      <c r="C1019" s="70">
        <v>55478.520499999999</v>
      </c>
      <c r="D1019" s="70">
        <v>1E-4</v>
      </c>
      <c r="E1019" s="19">
        <f t="shared" si="104"/>
        <v>21724.090589988584</v>
      </c>
      <c r="F1019" s="3">
        <f t="shared" si="105"/>
        <v>21724</v>
      </c>
      <c r="G1019" s="3">
        <f t="shared" si="106"/>
        <v>5.3726199999800883E-2</v>
      </c>
      <c r="K1019" s="3">
        <f>G1019</f>
        <v>5.3726199999800883E-2</v>
      </c>
      <c r="P1019" s="3">
        <f t="shared" ca="1" si="108"/>
        <v>5.9263044847245698E-2</v>
      </c>
      <c r="R1019" s="4">
        <f t="shared" si="107"/>
        <v>40460.020499999999</v>
      </c>
    </row>
    <row r="1020" spans="1:18" x14ac:dyDescent="0.2">
      <c r="A1020" s="76" t="s">
        <v>2326</v>
      </c>
      <c r="B1020" s="73" t="s">
        <v>2245</v>
      </c>
      <c r="C1020" s="70">
        <v>55497.4977</v>
      </c>
      <c r="D1020" s="70">
        <v>1E-4</v>
      </c>
      <c r="E1020" s="19">
        <f t="shared" si="104"/>
        <v>21756.088839098997</v>
      </c>
      <c r="F1020" s="3">
        <f t="shared" si="105"/>
        <v>21756</v>
      </c>
      <c r="G1020" s="3">
        <f t="shared" si="106"/>
        <v>5.2687800001876894E-2</v>
      </c>
      <c r="K1020" s="3">
        <f>G1020</f>
        <v>5.2687800001876894E-2</v>
      </c>
      <c r="P1020" s="3">
        <f t="shared" ca="1" si="108"/>
        <v>5.9356824970098386E-2</v>
      </c>
      <c r="R1020" s="4">
        <f t="shared" si="107"/>
        <v>40478.9977</v>
      </c>
    </row>
    <row r="1021" spans="1:18" x14ac:dyDescent="0.2">
      <c r="A1021" s="66" t="s">
        <v>2336</v>
      </c>
      <c r="B1021" s="71" t="s">
        <v>2275</v>
      </c>
      <c r="C1021" s="66">
        <v>55533.6751</v>
      </c>
      <c r="D1021" s="66">
        <v>1E-4</v>
      </c>
      <c r="E1021" s="19">
        <f t="shared" si="104"/>
        <v>21817.089063440158</v>
      </c>
      <c r="F1021" s="3">
        <f t="shared" si="105"/>
        <v>21817</v>
      </c>
      <c r="G1021" s="3">
        <f t="shared" si="106"/>
        <v>5.2820849996351171E-2</v>
      </c>
      <c r="O1021" s="3">
        <f>G1021</f>
        <v>5.2820849996351171E-2</v>
      </c>
      <c r="P1021" s="3">
        <f t="shared" ca="1" si="108"/>
        <v>5.9535593329286311E-2</v>
      </c>
      <c r="R1021" s="4">
        <f t="shared" si="107"/>
        <v>40515.1751</v>
      </c>
    </row>
    <row r="1022" spans="1:18" x14ac:dyDescent="0.2">
      <c r="A1022" s="86" t="s">
        <v>2352</v>
      </c>
      <c r="B1022" s="86"/>
      <c r="C1022" s="84">
        <v>55563.328000000001</v>
      </c>
      <c r="D1022" s="84">
        <v>1.4E-3</v>
      </c>
      <c r="E1022" s="19">
        <f t="shared" si="104"/>
        <v>21867.088055970467</v>
      </c>
      <c r="F1022" s="3">
        <f t="shared" si="105"/>
        <v>21867</v>
      </c>
      <c r="G1022" s="3">
        <f t="shared" si="106"/>
        <v>5.2223350001440849E-2</v>
      </c>
      <c r="K1022" s="3">
        <f>G1022</f>
        <v>5.2223350001440849E-2</v>
      </c>
      <c r="P1022" s="3">
        <f t="shared" ref="P1022:P1034" ca="1" si="109">+C$11+C$12*F1022</f>
        <v>5.9682124771243621E-2</v>
      </c>
      <c r="R1022" s="4">
        <f t="shared" si="107"/>
        <v>40544.828000000001</v>
      </c>
    </row>
    <row r="1023" spans="1:18" x14ac:dyDescent="0.2">
      <c r="A1023" s="74" t="s">
        <v>2335</v>
      </c>
      <c r="B1023" s="75" t="s">
        <v>2245</v>
      </c>
      <c r="C1023" s="74">
        <v>55589.4231</v>
      </c>
      <c r="D1023" s="74">
        <v>3.5000000000000001E-3</v>
      </c>
      <c r="E1023" s="19">
        <f t="shared" si="104"/>
        <v>21911.08809340281</v>
      </c>
      <c r="F1023" s="3">
        <f t="shared" si="105"/>
        <v>21911</v>
      </c>
      <c r="G1023" s="3">
        <f t="shared" si="106"/>
        <v>5.2245550003135577E-2</v>
      </c>
      <c r="K1023" s="3">
        <f>G1023</f>
        <v>5.2245550003135577E-2</v>
      </c>
      <c r="P1023" s="3">
        <f t="shared" ca="1" si="109"/>
        <v>5.981107244016607E-2</v>
      </c>
      <c r="R1023" s="4">
        <f t="shared" si="107"/>
        <v>40570.9231</v>
      </c>
    </row>
    <row r="1024" spans="1:18" x14ac:dyDescent="0.2">
      <c r="A1024" s="68" t="s">
        <v>2344</v>
      </c>
      <c r="B1024" s="73" t="s">
        <v>2245</v>
      </c>
      <c r="C1024" s="70">
        <v>55784.546399999999</v>
      </c>
      <c r="D1024" s="70">
        <v>2.9999999999999997E-4</v>
      </c>
      <c r="E1024" s="19">
        <f t="shared" si="104"/>
        <v>22240.093634823344</v>
      </c>
      <c r="F1024" s="3">
        <f t="shared" si="105"/>
        <v>22240</v>
      </c>
      <c r="G1024" s="3">
        <f t="shared" si="106"/>
        <v>5.553199999849312E-2</v>
      </c>
      <c r="K1024" s="3">
        <f>G1024</f>
        <v>5.553199999849312E-2</v>
      </c>
      <c r="P1024" s="3">
        <f t="shared" ca="1" si="109"/>
        <v>6.0775249328245219E-2</v>
      </c>
      <c r="R1024" s="4">
        <f t="shared" si="107"/>
        <v>40766.046399999999</v>
      </c>
    </row>
    <row r="1025" spans="1:18" x14ac:dyDescent="0.2">
      <c r="A1025" s="68" t="s">
        <v>2340</v>
      </c>
      <c r="B1025" s="71" t="s">
        <v>2245</v>
      </c>
      <c r="C1025" s="66">
        <v>55893.669600000001</v>
      </c>
      <c r="D1025" s="66">
        <v>1E-4</v>
      </c>
      <c r="E1025" s="19">
        <f t="shared" si="104"/>
        <v>22424.090817617722</v>
      </c>
      <c r="F1025" s="3">
        <f t="shared" si="105"/>
        <v>22424</v>
      </c>
      <c r="G1025" s="3">
        <f t="shared" si="106"/>
        <v>5.3861200001847465E-2</v>
      </c>
      <c r="O1025" s="3">
        <f>G1025</f>
        <v>5.3861200001847465E-2</v>
      </c>
      <c r="P1025" s="3">
        <f t="shared" ca="1" si="109"/>
        <v>6.1314485034648154E-2</v>
      </c>
      <c r="R1025" s="4">
        <f t="shared" si="107"/>
        <v>40875.169600000001</v>
      </c>
    </row>
    <row r="1026" spans="1:18" x14ac:dyDescent="0.2">
      <c r="A1026" s="77" t="s">
        <v>2346</v>
      </c>
      <c r="B1026" s="82" t="s">
        <v>2245</v>
      </c>
      <c r="C1026" s="83">
        <v>55893.669600000001</v>
      </c>
      <c r="D1026" s="83">
        <v>1E-4</v>
      </c>
      <c r="E1026" s="19">
        <f t="shared" si="104"/>
        <v>22424.090817617722</v>
      </c>
      <c r="F1026" s="3">
        <f t="shared" si="105"/>
        <v>22424</v>
      </c>
      <c r="G1026" s="3">
        <f t="shared" si="106"/>
        <v>5.3861200001847465E-2</v>
      </c>
      <c r="O1026" s="3">
        <f>G1026</f>
        <v>5.3861200001847465E-2</v>
      </c>
      <c r="P1026" s="3">
        <f t="shared" ca="1" si="109"/>
        <v>6.1314485034648154E-2</v>
      </c>
      <c r="R1026" s="4">
        <f t="shared" si="107"/>
        <v>40875.169600000001</v>
      </c>
    </row>
    <row r="1027" spans="1:18" x14ac:dyDescent="0.2">
      <c r="A1027" s="68" t="s">
        <v>2344</v>
      </c>
      <c r="B1027" s="73" t="s">
        <v>2245</v>
      </c>
      <c r="C1027" s="70">
        <v>55990.339699999997</v>
      </c>
      <c r="D1027" s="70">
        <v>4.0000000000000002E-4</v>
      </c>
      <c r="E1027" s="19">
        <f t="shared" si="104"/>
        <v>22587.090308655828</v>
      </c>
      <c r="F1027" s="3">
        <f t="shared" si="105"/>
        <v>22587</v>
      </c>
      <c r="G1027" s="3">
        <f t="shared" si="106"/>
        <v>5.3559349995339289E-2</v>
      </c>
      <c r="K1027" s="3">
        <f>G1027</f>
        <v>5.3559349995339289E-2</v>
      </c>
      <c r="P1027" s="3">
        <f t="shared" ca="1" si="109"/>
        <v>6.1792177535429003E-2</v>
      </c>
      <c r="R1027" s="4">
        <f t="shared" si="107"/>
        <v>40971.839699999997</v>
      </c>
    </row>
    <row r="1028" spans="1:18" x14ac:dyDescent="0.2">
      <c r="A1028" s="68" t="s">
        <v>2344</v>
      </c>
      <c r="B1028" s="73" t="s">
        <v>2245</v>
      </c>
      <c r="C1028" s="70">
        <v>56003.388299999999</v>
      </c>
      <c r="D1028" s="70">
        <v>2.9999999999999997E-4</v>
      </c>
      <c r="E1028" s="19">
        <f t="shared" si="104"/>
        <v>22609.092097820838</v>
      </c>
      <c r="F1028" s="3">
        <f t="shared" si="105"/>
        <v>22609</v>
      </c>
      <c r="G1028" s="3">
        <f t="shared" si="106"/>
        <v>5.4620449998765253E-2</v>
      </c>
      <c r="K1028" s="3">
        <f>G1028</f>
        <v>5.4620449998765253E-2</v>
      </c>
      <c r="P1028" s="3">
        <f t="shared" ca="1" si="109"/>
        <v>6.1856651369890221E-2</v>
      </c>
      <c r="R1028" s="4">
        <f t="shared" si="107"/>
        <v>40984.888299999999</v>
      </c>
    </row>
    <row r="1029" spans="1:18" x14ac:dyDescent="0.2">
      <c r="A1029" s="77" t="s">
        <v>2347</v>
      </c>
      <c r="B1029" s="82" t="s">
        <v>2245</v>
      </c>
      <c r="C1029" s="83">
        <v>56188.427600000003</v>
      </c>
      <c r="D1029" s="83">
        <v>8.0000000000000004E-4</v>
      </c>
      <c r="E1029" s="19">
        <f t="shared" si="104"/>
        <v>22921.094585891602</v>
      </c>
      <c r="F1029" s="3">
        <f t="shared" si="105"/>
        <v>22921</v>
      </c>
      <c r="G1029" s="3">
        <f t="shared" si="106"/>
        <v>5.6096050000633113E-2</v>
      </c>
      <c r="K1029" s="3">
        <f>G1029</f>
        <v>5.6096050000633113E-2</v>
      </c>
      <c r="P1029" s="3">
        <f t="shared" ca="1" si="109"/>
        <v>6.2771007567703901E-2</v>
      </c>
      <c r="R1029" s="4">
        <f t="shared" si="107"/>
        <v>41169.927600000003</v>
      </c>
    </row>
    <row r="1030" spans="1:18" x14ac:dyDescent="0.2">
      <c r="A1030" s="68" t="s">
        <v>2344</v>
      </c>
      <c r="B1030" s="73" t="s">
        <v>2275</v>
      </c>
      <c r="C1030" s="70">
        <v>56219.559200000003</v>
      </c>
      <c r="D1030" s="70">
        <v>5.0000000000000001E-4</v>
      </c>
      <c r="E1030" s="19">
        <f t="shared" si="104"/>
        <v>22973.586876219244</v>
      </c>
      <c r="F1030" s="3">
        <f t="shared" si="105"/>
        <v>22973.5</v>
      </c>
      <c r="G1030" s="3">
        <f t="shared" si="106"/>
        <v>5.1523675007047132E-2</v>
      </c>
      <c r="O1030" s="3">
        <f>G1030</f>
        <v>5.1523675007047132E-2</v>
      </c>
      <c r="P1030" s="3">
        <f t="shared" ca="1" si="109"/>
        <v>6.2924865581759082E-2</v>
      </c>
      <c r="R1030" s="4">
        <f t="shared" si="107"/>
        <v>41201.059200000003</v>
      </c>
    </row>
    <row r="1031" spans="1:18" x14ac:dyDescent="0.2">
      <c r="A1031" s="77" t="s">
        <v>2348</v>
      </c>
      <c r="B1031" s="82" t="s">
        <v>2245</v>
      </c>
      <c r="C1031" s="83">
        <v>56283.911</v>
      </c>
      <c r="D1031" s="83">
        <v>1E-4</v>
      </c>
      <c r="E1031" s="19">
        <f t="shared" si="104"/>
        <v>23082.093132521721</v>
      </c>
      <c r="F1031" s="3">
        <f t="shared" si="105"/>
        <v>23082</v>
      </c>
      <c r="G1031" s="3">
        <f t="shared" si="106"/>
        <v>5.5234100000234321E-2</v>
      </c>
      <c r="O1031" s="3">
        <f>G1031</f>
        <v>5.5234100000234321E-2</v>
      </c>
      <c r="P1031" s="3">
        <f t="shared" ca="1" si="109"/>
        <v>6.3242838810806445E-2</v>
      </c>
      <c r="R1031" s="4">
        <f t="shared" si="107"/>
        <v>41265.411</v>
      </c>
    </row>
    <row r="1032" spans="1:18" x14ac:dyDescent="0.2">
      <c r="A1032" s="83" t="s">
        <v>2349</v>
      </c>
      <c r="B1032" s="82" t="s">
        <v>2245</v>
      </c>
      <c r="C1032" s="83">
        <v>56356.266199999998</v>
      </c>
      <c r="D1032" s="83">
        <v>6.9999999999999999E-4</v>
      </c>
      <c r="E1032" s="19">
        <f t="shared" si="104"/>
        <v>23204.094255660733</v>
      </c>
      <c r="F1032" s="3">
        <f t="shared" si="105"/>
        <v>23204</v>
      </c>
      <c r="G1032" s="3">
        <f t="shared" si="106"/>
        <v>5.5900200000905897E-2</v>
      </c>
      <c r="K1032" s="3">
        <f>G1032</f>
        <v>5.5900200000905897E-2</v>
      </c>
      <c r="P1032" s="3">
        <f t="shared" ca="1" si="109"/>
        <v>6.3600375529182296E-2</v>
      </c>
      <c r="R1032" s="4">
        <f t="shared" si="107"/>
        <v>41337.766199999998</v>
      </c>
    </row>
    <row r="1033" spans="1:18" x14ac:dyDescent="0.2">
      <c r="A1033" s="84" t="s">
        <v>2351</v>
      </c>
      <c r="B1033" s="85"/>
      <c r="C1033" s="84">
        <v>56523.489479999997</v>
      </c>
      <c r="D1033" s="84">
        <v>1E-3</v>
      </c>
      <c r="E1033" s="19">
        <f t="shared" si="104"/>
        <v>23486.056408691751</v>
      </c>
      <c r="F1033" s="3">
        <f t="shared" si="105"/>
        <v>23486</v>
      </c>
      <c r="G1033" s="3">
        <f t="shared" si="106"/>
        <v>3.345429999899352E-2</v>
      </c>
      <c r="O1033" s="3">
        <f>G1033</f>
        <v>3.345429999899352E-2</v>
      </c>
      <c r="P1033" s="3">
        <f t="shared" ca="1" si="109"/>
        <v>6.4426812861821586E-2</v>
      </c>
      <c r="R1033" s="4">
        <f t="shared" si="107"/>
        <v>41504.989479999997</v>
      </c>
    </row>
    <row r="1034" spans="1:18" x14ac:dyDescent="0.2">
      <c r="A1034" s="77" t="s">
        <v>2350</v>
      </c>
      <c r="B1034" s="82" t="s">
        <v>2245</v>
      </c>
      <c r="C1034" s="83">
        <v>56523.493620000001</v>
      </c>
      <c r="D1034" s="83">
        <v>1E-3</v>
      </c>
      <c r="E1034" s="19">
        <f t="shared" si="104"/>
        <v>23486.06338931858</v>
      </c>
      <c r="F1034" s="3">
        <f t="shared" si="105"/>
        <v>23486</v>
      </c>
      <c r="G1034" s="3">
        <f t="shared" si="106"/>
        <v>3.7594300003547687E-2</v>
      </c>
      <c r="O1034" s="3">
        <f>G1034</f>
        <v>3.7594300003547687E-2</v>
      </c>
      <c r="P1034" s="3">
        <f t="shared" ca="1" si="109"/>
        <v>6.4426812861821586E-2</v>
      </c>
      <c r="R1034" s="4">
        <f t="shared" si="107"/>
        <v>41504.993620000001</v>
      </c>
    </row>
    <row r="1035" spans="1:18" x14ac:dyDescent="0.2">
      <c r="A1035" s="19"/>
      <c r="B1035" s="59"/>
      <c r="C1035" s="60"/>
      <c r="D1035" s="60"/>
    </row>
    <row r="1036" spans="1:18" x14ac:dyDescent="0.2">
      <c r="A1036" s="19"/>
      <c r="B1036" s="59"/>
      <c r="C1036" s="60"/>
      <c r="D1036" s="60"/>
    </row>
    <row r="1037" spans="1:18" x14ac:dyDescent="0.2">
      <c r="A1037" s="19"/>
      <c r="B1037" s="59"/>
      <c r="C1037" s="60"/>
      <c r="D1037" s="60"/>
    </row>
    <row r="1038" spans="1:18" x14ac:dyDescent="0.2">
      <c r="A1038" s="19"/>
      <c r="B1038" s="59"/>
      <c r="C1038" s="60"/>
      <c r="D1038" s="60"/>
    </row>
    <row r="1039" spans="1:18" x14ac:dyDescent="0.2">
      <c r="A1039" s="19"/>
      <c r="B1039" s="59"/>
      <c r="C1039" s="60"/>
      <c r="D1039" s="60"/>
    </row>
    <row r="1040" spans="1:18" x14ac:dyDescent="0.2">
      <c r="A1040" s="19"/>
      <c r="B1040" s="59"/>
      <c r="C1040" s="60"/>
      <c r="D1040" s="60"/>
    </row>
    <row r="1041" spans="1:4" x14ac:dyDescent="0.2">
      <c r="A1041" s="19"/>
      <c r="B1041" s="59"/>
      <c r="C1041" s="60"/>
      <c r="D1041" s="60"/>
    </row>
    <row r="1042" spans="1:4" x14ac:dyDescent="0.2">
      <c r="A1042" s="19"/>
      <c r="B1042" s="59"/>
      <c r="C1042" s="60"/>
      <c r="D1042" s="60"/>
    </row>
    <row r="1043" spans="1:4" x14ac:dyDescent="0.2">
      <c r="A1043" s="19"/>
      <c r="B1043" s="59"/>
      <c r="C1043" s="60"/>
      <c r="D1043" s="60"/>
    </row>
    <row r="1044" spans="1:4" x14ac:dyDescent="0.2">
      <c r="A1044" s="19"/>
      <c r="B1044" s="59"/>
      <c r="C1044" s="60"/>
      <c r="D1044" s="60"/>
    </row>
    <row r="1045" spans="1:4" x14ac:dyDescent="0.2">
      <c r="A1045" s="19"/>
      <c r="B1045" s="59"/>
      <c r="C1045" s="60"/>
      <c r="D1045" s="60"/>
    </row>
    <row r="1046" spans="1:4" x14ac:dyDescent="0.2">
      <c r="A1046" s="19"/>
      <c r="B1046" s="59"/>
      <c r="C1046" s="60"/>
      <c r="D1046" s="60"/>
    </row>
    <row r="1047" spans="1:4" x14ac:dyDescent="0.2">
      <c r="A1047" s="19"/>
      <c r="B1047" s="59"/>
      <c r="C1047" s="60"/>
      <c r="D1047" s="60"/>
    </row>
    <row r="1048" spans="1:4" x14ac:dyDescent="0.2">
      <c r="A1048" s="19"/>
      <c r="B1048" s="59"/>
      <c r="C1048" s="60"/>
      <c r="D1048" s="60"/>
    </row>
    <row r="1049" spans="1:4" x14ac:dyDescent="0.2">
      <c r="A1049" s="19"/>
      <c r="B1049" s="59"/>
      <c r="C1049" s="60"/>
      <c r="D1049" s="60"/>
    </row>
    <row r="1050" spans="1:4" x14ac:dyDescent="0.2">
      <c r="A1050" s="19"/>
      <c r="B1050" s="59"/>
      <c r="C1050" s="60"/>
      <c r="D1050" s="60"/>
    </row>
    <row r="1051" spans="1:4" x14ac:dyDescent="0.2">
      <c r="A1051" s="19"/>
      <c r="B1051" s="59"/>
      <c r="C1051" s="60"/>
      <c r="D1051" s="60"/>
    </row>
    <row r="1052" spans="1:4" x14ac:dyDescent="0.2">
      <c r="A1052" s="19"/>
      <c r="B1052" s="59"/>
      <c r="C1052" s="60"/>
      <c r="D1052" s="60"/>
    </row>
    <row r="1053" spans="1:4" x14ac:dyDescent="0.2">
      <c r="A1053" s="19"/>
      <c r="B1053" s="59"/>
      <c r="C1053" s="60"/>
      <c r="D1053" s="60"/>
    </row>
    <row r="1054" spans="1:4" x14ac:dyDescent="0.2">
      <c r="A1054" s="19"/>
      <c r="B1054" s="59"/>
      <c r="C1054" s="60"/>
      <c r="D1054" s="60"/>
    </row>
    <row r="1055" spans="1:4" x14ac:dyDescent="0.2">
      <c r="A1055" s="19"/>
      <c r="B1055" s="59"/>
      <c r="C1055" s="60"/>
      <c r="D1055" s="60"/>
    </row>
    <row r="1056" spans="1:4" x14ac:dyDescent="0.2">
      <c r="A1056" s="19"/>
      <c r="B1056" s="59"/>
      <c r="C1056" s="60"/>
      <c r="D1056" s="60"/>
    </row>
    <row r="1057" spans="1:4" x14ac:dyDescent="0.2">
      <c r="A1057" s="19"/>
      <c r="B1057" s="59"/>
      <c r="C1057" s="60"/>
      <c r="D1057" s="60"/>
    </row>
    <row r="1058" spans="1:4" x14ac:dyDescent="0.2">
      <c r="A1058" s="19"/>
      <c r="B1058" s="59"/>
      <c r="C1058" s="60"/>
      <c r="D1058" s="60"/>
    </row>
    <row r="1059" spans="1:4" x14ac:dyDescent="0.2">
      <c r="A1059" s="19"/>
      <c r="B1059" s="59"/>
      <c r="C1059" s="60"/>
      <c r="D1059" s="60"/>
    </row>
    <row r="1060" spans="1:4" x14ac:dyDescent="0.2">
      <c r="A1060" s="19"/>
    </row>
    <row r="1061" spans="1:4" x14ac:dyDescent="0.2">
      <c r="A1061" s="19"/>
    </row>
    <row r="1062" spans="1:4" x14ac:dyDescent="0.2">
      <c r="A1062" s="19"/>
    </row>
    <row r="1063" spans="1:4" x14ac:dyDescent="0.2">
      <c r="A1063" s="19"/>
    </row>
    <row r="1064" spans="1:4" x14ac:dyDescent="0.2">
      <c r="A1064" s="19"/>
    </row>
    <row r="1065" spans="1:4" x14ac:dyDescent="0.2">
      <c r="A1065" s="19"/>
    </row>
    <row r="1066" spans="1:4" x14ac:dyDescent="0.2">
      <c r="A1066" s="19"/>
    </row>
    <row r="1067" spans="1:4" x14ac:dyDescent="0.2">
      <c r="A1067" s="19"/>
    </row>
    <row r="1068" spans="1:4" x14ac:dyDescent="0.2">
      <c r="A1068" s="19"/>
    </row>
    <row r="1069" spans="1:4" x14ac:dyDescent="0.2">
      <c r="A1069" s="19"/>
    </row>
    <row r="1070" spans="1:4" x14ac:dyDescent="0.2">
      <c r="A1070" s="19"/>
    </row>
    <row r="1071" spans="1:4" x14ac:dyDescent="0.2">
      <c r="A1071" s="19"/>
    </row>
    <row r="1072" spans="1:4" x14ac:dyDescent="0.2">
      <c r="A1072" s="19"/>
    </row>
    <row r="1073" spans="1:1" x14ac:dyDescent="0.2">
      <c r="A1073" s="19"/>
    </row>
    <row r="1074" spans="1:1" x14ac:dyDescent="0.2">
      <c r="A1074" s="19"/>
    </row>
    <row r="1075" spans="1:1" x14ac:dyDescent="0.2">
      <c r="A1075" s="19"/>
    </row>
    <row r="1076" spans="1:1" x14ac:dyDescent="0.2">
      <c r="A1076" s="19"/>
    </row>
    <row r="1077" spans="1:1" x14ac:dyDescent="0.2">
      <c r="A1077" s="19"/>
    </row>
    <row r="1078" spans="1:1" x14ac:dyDescent="0.2">
      <c r="A1078" s="19"/>
    </row>
    <row r="1079" spans="1:1" x14ac:dyDescent="0.2">
      <c r="A1079" s="19"/>
    </row>
    <row r="1080" spans="1:1" x14ac:dyDescent="0.2">
      <c r="A1080" s="19"/>
    </row>
    <row r="1081" spans="1:1" x14ac:dyDescent="0.2">
      <c r="A1081" s="19"/>
    </row>
    <row r="1082" spans="1:1" x14ac:dyDescent="0.2">
      <c r="A1082" s="19"/>
    </row>
    <row r="1083" spans="1:1" x14ac:dyDescent="0.2">
      <c r="A1083" s="19"/>
    </row>
    <row r="1084" spans="1:1" x14ac:dyDescent="0.2">
      <c r="A1084" s="19"/>
    </row>
    <row r="1085" spans="1:1" x14ac:dyDescent="0.2">
      <c r="A1085" s="19"/>
    </row>
    <row r="1086" spans="1:1" x14ac:dyDescent="0.2">
      <c r="A1086" s="19"/>
    </row>
    <row r="1087" spans="1:1" x14ac:dyDescent="0.2">
      <c r="A1087" s="19"/>
    </row>
    <row r="1088" spans="1:1" x14ac:dyDescent="0.2">
      <c r="A1088" s="19"/>
    </row>
    <row r="1089" spans="1:1" x14ac:dyDescent="0.2">
      <c r="A1089" s="19"/>
    </row>
    <row r="1090" spans="1:1" x14ac:dyDescent="0.2">
      <c r="A1090" s="19"/>
    </row>
    <row r="1091" spans="1:1" x14ac:dyDescent="0.2">
      <c r="A1091" s="19"/>
    </row>
    <row r="1092" spans="1:1" x14ac:dyDescent="0.2">
      <c r="A1092" s="19"/>
    </row>
    <row r="1093" spans="1:1" x14ac:dyDescent="0.2">
      <c r="A1093" s="19"/>
    </row>
    <row r="1094" spans="1:1" x14ac:dyDescent="0.2">
      <c r="A1094" s="19"/>
    </row>
    <row r="1095" spans="1:1" x14ac:dyDescent="0.2">
      <c r="A1095" s="19"/>
    </row>
    <row r="1096" spans="1:1" x14ac:dyDescent="0.2">
      <c r="A1096" s="19"/>
    </row>
    <row r="1097" spans="1:1" x14ac:dyDescent="0.2">
      <c r="A1097" s="19"/>
    </row>
    <row r="1098" spans="1:1" x14ac:dyDescent="0.2">
      <c r="A1098" s="19"/>
    </row>
    <row r="1099" spans="1:1" x14ac:dyDescent="0.2">
      <c r="A1099" s="19"/>
    </row>
    <row r="1100" spans="1:1" x14ac:dyDescent="0.2">
      <c r="A1100" s="19"/>
    </row>
    <row r="1101" spans="1:1" x14ac:dyDescent="0.2">
      <c r="A1101" s="19"/>
    </row>
    <row r="1102" spans="1:1" x14ac:dyDescent="0.2">
      <c r="A1102" s="19"/>
    </row>
    <row r="1103" spans="1:1" x14ac:dyDescent="0.2">
      <c r="A1103" s="19"/>
    </row>
    <row r="1104" spans="1:1" x14ac:dyDescent="0.2">
      <c r="A1104" s="19"/>
    </row>
    <row r="1105" spans="1:1" x14ac:dyDescent="0.2">
      <c r="A1105" s="19"/>
    </row>
    <row r="1106" spans="1:1" x14ac:dyDescent="0.2">
      <c r="A1106" s="19"/>
    </row>
    <row r="1107" spans="1:1" x14ac:dyDescent="0.2">
      <c r="A1107" s="19"/>
    </row>
    <row r="1108" spans="1:1" x14ac:dyDescent="0.2">
      <c r="A1108" s="19"/>
    </row>
    <row r="1109" spans="1:1" x14ac:dyDescent="0.2">
      <c r="A1109" s="19"/>
    </row>
    <row r="1110" spans="1:1" x14ac:dyDescent="0.2">
      <c r="A1110" s="19"/>
    </row>
    <row r="1111" spans="1:1" x14ac:dyDescent="0.2">
      <c r="A1111" s="19"/>
    </row>
    <row r="1112" spans="1:1" x14ac:dyDescent="0.2">
      <c r="A1112" s="19"/>
    </row>
    <row r="1113" spans="1:1" x14ac:dyDescent="0.2">
      <c r="A1113" s="19"/>
    </row>
    <row r="1114" spans="1:1" x14ac:dyDescent="0.2">
      <c r="A1114" s="19"/>
    </row>
    <row r="1115" spans="1:1" x14ac:dyDescent="0.2">
      <c r="A1115" s="19"/>
    </row>
    <row r="1116" spans="1:1" x14ac:dyDescent="0.2">
      <c r="A1116" s="19"/>
    </row>
    <row r="1117" spans="1:1" x14ac:dyDescent="0.2">
      <c r="A1117" s="19"/>
    </row>
    <row r="1118" spans="1:1" x14ac:dyDescent="0.2">
      <c r="A1118" s="19"/>
    </row>
    <row r="1119" spans="1:1" x14ac:dyDescent="0.2">
      <c r="A1119" s="19"/>
    </row>
    <row r="1120" spans="1:1" x14ac:dyDescent="0.2">
      <c r="A1120" s="19"/>
    </row>
    <row r="1121" spans="1:1" x14ac:dyDescent="0.2">
      <c r="A1121" s="19"/>
    </row>
    <row r="1122" spans="1:1" x14ac:dyDescent="0.2">
      <c r="A1122" s="19"/>
    </row>
    <row r="1123" spans="1:1" x14ac:dyDescent="0.2">
      <c r="A1123" s="19"/>
    </row>
    <row r="1124" spans="1:1" x14ac:dyDescent="0.2">
      <c r="A1124" s="19"/>
    </row>
    <row r="1125" spans="1:1" x14ac:dyDescent="0.2">
      <c r="A1125" s="19"/>
    </row>
    <row r="1126" spans="1:1" x14ac:dyDescent="0.2">
      <c r="A1126" s="19"/>
    </row>
    <row r="1127" spans="1:1" x14ac:dyDescent="0.2">
      <c r="A1127" s="19"/>
    </row>
    <row r="1128" spans="1:1" x14ac:dyDescent="0.2">
      <c r="A1128" s="19"/>
    </row>
    <row r="1129" spans="1:1" x14ac:dyDescent="0.2">
      <c r="A1129" s="19"/>
    </row>
    <row r="1130" spans="1:1" x14ac:dyDescent="0.2">
      <c r="A1130" s="19"/>
    </row>
    <row r="1131" spans="1:1" x14ac:dyDescent="0.2">
      <c r="A1131" s="19"/>
    </row>
    <row r="1132" spans="1:1" x14ac:dyDescent="0.2">
      <c r="A1132" s="19"/>
    </row>
    <row r="1133" spans="1:1" x14ac:dyDescent="0.2">
      <c r="A1133" s="19"/>
    </row>
    <row r="1134" spans="1:1" x14ac:dyDescent="0.2">
      <c r="A1134" s="19"/>
    </row>
    <row r="1135" spans="1:1" x14ac:dyDescent="0.2">
      <c r="A1135" s="19"/>
    </row>
    <row r="1136" spans="1:1" x14ac:dyDescent="0.2">
      <c r="A1136" s="19"/>
    </row>
    <row r="1137" spans="1:1" x14ac:dyDescent="0.2">
      <c r="A1137" s="19"/>
    </row>
    <row r="1138" spans="1:1" x14ac:dyDescent="0.2">
      <c r="A1138" s="19"/>
    </row>
    <row r="1139" spans="1:1" x14ac:dyDescent="0.2">
      <c r="A1139" s="19"/>
    </row>
    <row r="1140" spans="1:1" x14ac:dyDescent="0.2">
      <c r="A1140" s="19"/>
    </row>
    <row r="1141" spans="1:1" x14ac:dyDescent="0.2">
      <c r="A1141" s="19"/>
    </row>
    <row r="1142" spans="1:1" x14ac:dyDescent="0.2">
      <c r="A1142" s="19"/>
    </row>
    <row r="1143" spans="1:1" x14ac:dyDescent="0.2">
      <c r="A1143" s="19"/>
    </row>
    <row r="1144" spans="1:1" x14ac:dyDescent="0.2">
      <c r="A1144" s="19"/>
    </row>
    <row r="1145" spans="1:1" x14ac:dyDescent="0.2">
      <c r="A1145" s="19"/>
    </row>
    <row r="1146" spans="1:1" x14ac:dyDescent="0.2">
      <c r="A1146" s="19"/>
    </row>
    <row r="1147" spans="1:1" x14ac:dyDescent="0.2">
      <c r="A1147" s="19"/>
    </row>
    <row r="1148" spans="1:1" x14ac:dyDescent="0.2">
      <c r="A1148" s="19"/>
    </row>
    <row r="1149" spans="1:1" x14ac:dyDescent="0.2">
      <c r="A1149" s="19"/>
    </row>
    <row r="1150" spans="1:1" x14ac:dyDescent="0.2">
      <c r="A1150" s="19"/>
    </row>
    <row r="1151" spans="1:1" x14ac:dyDescent="0.2">
      <c r="A1151" s="19"/>
    </row>
    <row r="1152" spans="1:1" x14ac:dyDescent="0.2">
      <c r="A1152" s="19"/>
    </row>
    <row r="1153" spans="1:1" x14ac:dyDescent="0.2">
      <c r="A1153" s="19"/>
    </row>
    <row r="1154" spans="1:1" x14ac:dyDescent="0.2">
      <c r="A1154" s="19"/>
    </row>
    <row r="1155" spans="1:1" x14ac:dyDescent="0.2">
      <c r="A1155" s="19"/>
    </row>
    <row r="1156" spans="1:1" x14ac:dyDescent="0.2">
      <c r="A1156" s="19"/>
    </row>
    <row r="1157" spans="1:1" x14ac:dyDescent="0.2">
      <c r="A1157" s="19"/>
    </row>
    <row r="1158" spans="1:1" x14ac:dyDescent="0.2">
      <c r="A1158" s="19"/>
    </row>
    <row r="1159" spans="1:1" x14ac:dyDescent="0.2">
      <c r="A1159" s="19"/>
    </row>
    <row r="1160" spans="1:1" x14ac:dyDescent="0.2">
      <c r="A1160" s="19"/>
    </row>
    <row r="1161" spans="1:1" x14ac:dyDescent="0.2">
      <c r="A1161" s="19"/>
    </row>
    <row r="1162" spans="1:1" x14ac:dyDescent="0.2">
      <c r="A1162" s="19"/>
    </row>
    <row r="1163" spans="1:1" x14ac:dyDescent="0.2">
      <c r="A1163" s="19"/>
    </row>
    <row r="1164" spans="1:1" x14ac:dyDescent="0.2">
      <c r="A1164" s="19"/>
    </row>
    <row r="1165" spans="1:1" x14ac:dyDescent="0.2">
      <c r="A1165" s="19"/>
    </row>
    <row r="1166" spans="1:1" x14ac:dyDescent="0.2">
      <c r="A1166" s="19"/>
    </row>
    <row r="1167" spans="1:1" x14ac:dyDescent="0.2">
      <c r="A1167" s="19"/>
    </row>
    <row r="1168" spans="1:1" x14ac:dyDescent="0.2">
      <c r="A1168" s="19"/>
    </row>
    <row r="1169" spans="1:1" x14ac:dyDescent="0.2">
      <c r="A1169" s="19"/>
    </row>
    <row r="1170" spans="1:1" x14ac:dyDescent="0.2">
      <c r="A1170" s="19"/>
    </row>
    <row r="1171" spans="1:1" x14ac:dyDescent="0.2">
      <c r="A1171" s="19"/>
    </row>
    <row r="1172" spans="1:1" x14ac:dyDescent="0.2">
      <c r="A1172" s="19"/>
    </row>
    <row r="1173" spans="1:1" x14ac:dyDescent="0.2">
      <c r="A1173" s="19"/>
    </row>
    <row r="1174" spans="1:1" x14ac:dyDescent="0.2">
      <c r="A1174" s="19"/>
    </row>
    <row r="1175" spans="1:1" x14ac:dyDescent="0.2">
      <c r="A1175" s="19"/>
    </row>
    <row r="1176" spans="1:1" x14ac:dyDescent="0.2">
      <c r="A1176" s="19"/>
    </row>
    <row r="1177" spans="1:1" x14ac:dyDescent="0.2">
      <c r="A1177" s="19"/>
    </row>
    <row r="1178" spans="1:1" x14ac:dyDescent="0.2">
      <c r="A1178" s="19"/>
    </row>
    <row r="1179" spans="1:1" x14ac:dyDescent="0.2">
      <c r="A1179" s="19"/>
    </row>
    <row r="1180" spans="1:1" x14ac:dyDescent="0.2">
      <c r="A1180" s="19"/>
    </row>
    <row r="1181" spans="1:1" x14ac:dyDescent="0.2">
      <c r="A1181" s="19"/>
    </row>
    <row r="1182" spans="1:1" x14ac:dyDescent="0.2">
      <c r="A1182" s="19"/>
    </row>
    <row r="1183" spans="1:1" x14ac:dyDescent="0.2">
      <c r="A1183" s="19"/>
    </row>
    <row r="1184" spans="1:1" x14ac:dyDescent="0.2">
      <c r="A1184" s="19"/>
    </row>
    <row r="1185" spans="1:1" x14ac:dyDescent="0.2">
      <c r="A1185" s="19"/>
    </row>
    <row r="1186" spans="1:1" x14ac:dyDescent="0.2">
      <c r="A1186" s="19"/>
    </row>
    <row r="1187" spans="1:1" x14ac:dyDescent="0.2">
      <c r="A1187" s="19"/>
    </row>
    <row r="1188" spans="1:1" x14ac:dyDescent="0.2">
      <c r="A1188" s="19"/>
    </row>
    <row r="1189" spans="1:1" x14ac:dyDescent="0.2">
      <c r="A1189" s="19"/>
    </row>
    <row r="1190" spans="1:1" x14ac:dyDescent="0.2">
      <c r="A1190" s="19"/>
    </row>
    <row r="1191" spans="1:1" x14ac:dyDescent="0.2">
      <c r="A1191" s="19"/>
    </row>
    <row r="1192" spans="1:1" x14ac:dyDescent="0.2">
      <c r="A1192" s="19"/>
    </row>
    <row r="1193" spans="1:1" x14ac:dyDescent="0.2">
      <c r="A1193" s="19"/>
    </row>
    <row r="1194" spans="1:1" x14ac:dyDescent="0.2">
      <c r="A1194" s="19"/>
    </row>
    <row r="1195" spans="1:1" x14ac:dyDescent="0.2">
      <c r="A1195" s="19"/>
    </row>
    <row r="1196" spans="1:1" x14ac:dyDescent="0.2">
      <c r="A1196" s="19"/>
    </row>
    <row r="1197" spans="1:1" x14ac:dyDescent="0.2">
      <c r="A1197" s="19"/>
    </row>
    <row r="1198" spans="1:1" x14ac:dyDescent="0.2">
      <c r="A1198" s="19"/>
    </row>
    <row r="1199" spans="1:1" x14ac:dyDescent="0.2">
      <c r="A1199" s="19"/>
    </row>
    <row r="1200" spans="1:1" x14ac:dyDescent="0.2">
      <c r="A1200" s="19"/>
    </row>
    <row r="1201" spans="1:1" x14ac:dyDescent="0.2">
      <c r="A1201" s="19"/>
    </row>
    <row r="1202" spans="1:1" x14ac:dyDescent="0.2">
      <c r="A1202" s="19"/>
    </row>
    <row r="1203" spans="1:1" x14ac:dyDescent="0.2">
      <c r="A1203" s="19"/>
    </row>
    <row r="1204" spans="1:1" x14ac:dyDescent="0.2">
      <c r="A1204" s="19"/>
    </row>
    <row r="1205" spans="1:1" x14ac:dyDescent="0.2">
      <c r="A1205" s="19"/>
    </row>
    <row r="1206" spans="1:1" x14ac:dyDescent="0.2">
      <c r="A1206" s="19"/>
    </row>
    <row r="1207" spans="1:1" x14ac:dyDescent="0.2">
      <c r="A1207" s="19"/>
    </row>
    <row r="1208" spans="1:1" x14ac:dyDescent="0.2">
      <c r="A1208" s="19"/>
    </row>
    <row r="1209" spans="1:1" x14ac:dyDescent="0.2">
      <c r="A1209" s="19"/>
    </row>
    <row r="1210" spans="1:1" x14ac:dyDescent="0.2">
      <c r="A1210" s="19"/>
    </row>
    <row r="1211" spans="1:1" x14ac:dyDescent="0.2">
      <c r="A1211" s="19"/>
    </row>
    <row r="1212" spans="1:1" x14ac:dyDescent="0.2">
      <c r="A1212" s="19"/>
    </row>
    <row r="1213" spans="1:1" x14ac:dyDescent="0.2">
      <c r="A1213" s="19"/>
    </row>
    <row r="1214" spans="1:1" x14ac:dyDescent="0.2">
      <c r="A1214" s="19"/>
    </row>
    <row r="1215" spans="1:1" x14ac:dyDescent="0.2">
      <c r="A1215" s="19"/>
    </row>
    <row r="1216" spans="1:1" x14ac:dyDescent="0.2">
      <c r="A1216" s="19"/>
    </row>
    <row r="1217" spans="1:1" x14ac:dyDescent="0.2">
      <c r="A1217" s="19"/>
    </row>
    <row r="1218" spans="1:1" x14ac:dyDescent="0.2">
      <c r="A1218" s="19"/>
    </row>
    <row r="1219" spans="1:1" x14ac:dyDescent="0.2">
      <c r="A1219" s="19"/>
    </row>
    <row r="1220" spans="1:1" x14ac:dyDescent="0.2">
      <c r="A1220" s="19"/>
    </row>
    <row r="1221" spans="1:1" x14ac:dyDescent="0.2">
      <c r="A1221" s="19"/>
    </row>
    <row r="1222" spans="1:1" x14ac:dyDescent="0.2">
      <c r="A1222" s="19"/>
    </row>
    <row r="1223" spans="1:1" x14ac:dyDescent="0.2">
      <c r="A1223" s="19"/>
    </row>
    <row r="1224" spans="1:1" x14ac:dyDescent="0.2">
      <c r="A1224" s="19"/>
    </row>
    <row r="1225" spans="1:1" x14ac:dyDescent="0.2">
      <c r="A1225" s="19"/>
    </row>
    <row r="1226" spans="1:1" x14ac:dyDescent="0.2">
      <c r="A1226" s="19"/>
    </row>
    <row r="1227" spans="1:1" x14ac:dyDescent="0.2">
      <c r="A1227" s="19"/>
    </row>
    <row r="1228" spans="1:1" x14ac:dyDescent="0.2">
      <c r="A1228" s="19"/>
    </row>
    <row r="1229" spans="1:1" x14ac:dyDescent="0.2">
      <c r="A1229" s="19"/>
    </row>
    <row r="1230" spans="1:1" x14ac:dyDescent="0.2">
      <c r="A1230" s="19"/>
    </row>
    <row r="1231" spans="1:1" x14ac:dyDescent="0.2">
      <c r="A1231" s="19"/>
    </row>
    <row r="1232" spans="1:1" x14ac:dyDescent="0.2">
      <c r="A1232" s="19"/>
    </row>
    <row r="1233" spans="1:1" x14ac:dyDescent="0.2">
      <c r="A1233" s="19"/>
    </row>
    <row r="1234" spans="1:1" x14ac:dyDescent="0.2">
      <c r="A1234" s="19"/>
    </row>
    <row r="1235" spans="1:1" x14ac:dyDescent="0.2">
      <c r="A1235" s="19"/>
    </row>
    <row r="1236" spans="1:1" x14ac:dyDescent="0.2">
      <c r="A1236" s="19"/>
    </row>
    <row r="1237" spans="1:1" x14ac:dyDescent="0.2">
      <c r="A1237" s="19"/>
    </row>
    <row r="1238" spans="1:1" x14ac:dyDescent="0.2">
      <c r="A1238" s="19"/>
    </row>
    <row r="1239" spans="1:1" x14ac:dyDescent="0.2">
      <c r="A1239" s="19"/>
    </row>
    <row r="1240" spans="1:1" x14ac:dyDescent="0.2">
      <c r="A1240" s="19"/>
    </row>
    <row r="1241" spans="1:1" x14ac:dyDescent="0.2">
      <c r="A1241" s="19"/>
    </row>
    <row r="1242" spans="1:1" x14ac:dyDescent="0.2">
      <c r="A1242" s="19"/>
    </row>
    <row r="1243" spans="1:1" x14ac:dyDescent="0.2">
      <c r="A1243" s="19"/>
    </row>
    <row r="1244" spans="1:1" x14ac:dyDescent="0.2">
      <c r="A1244" s="19"/>
    </row>
    <row r="1245" spans="1:1" x14ac:dyDescent="0.2">
      <c r="A1245" s="19"/>
    </row>
    <row r="1246" spans="1:1" x14ac:dyDescent="0.2">
      <c r="A1246" s="19"/>
    </row>
    <row r="1247" spans="1:1" x14ac:dyDescent="0.2">
      <c r="A1247" s="19"/>
    </row>
    <row r="1248" spans="1:1" x14ac:dyDescent="0.2">
      <c r="A1248" s="19"/>
    </row>
    <row r="1249" spans="1:1" x14ac:dyDescent="0.2">
      <c r="A1249" s="19"/>
    </row>
    <row r="1250" spans="1:1" x14ac:dyDescent="0.2">
      <c r="A1250" s="19"/>
    </row>
    <row r="1251" spans="1:1" x14ac:dyDescent="0.2">
      <c r="A1251" s="19"/>
    </row>
    <row r="1252" spans="1:1" x14ac:dyDescent="0.2">
      <c r="A1252" s="19"/>
    </row>
    <row r="1253" spans="1:1" x14ac:dyDescent="0.2">
      <c r="A1253" s="19"/>
    </row>
    <row r="1254" spans="1:1" x14ac:dyDescent="0.2">
      <c r="A1254" s="19"/>
    </row>
    <row r="1255" spans="1:1" x14ac:dyDescent="0.2">
      <c r="A1255" s="19"/>
    </row>
    <row r="1256" spans="1:1" x14ac:dyDescent="0.2">
      <c r="A1256" s="19"/>
    </row>
    <row r="1257" spans="1:1" x14ac:dyDescent="0.2">
      <c r="A1257" s="19"/>
    </row>
    <row r="1258" spans="1:1" x14ac:dyDescent="0.2">
      <c r="A1258" s="19"/>
    </row>
    <row r="1259" spans="1:1" x14ac:dyDescent="0.2">
      <c r="A1259" s="19"/>
    </row>
    <row r="1260" spans="1:1" x14ac:dyDescent="0.2">
      <c r="A1260" s="19"/>
    </row>
    <row r="1261" spans="1:1" x14ac:dyDescent="0.2">
      <c r="A1261" s="19"/>
    </row>
    <row r="1262" spans="1:1" x14ac:dyDescent="0.2">
      <c r="A1262" s="19"/>
    </row>
    <row r="1263" spans="1:1" x14ac:dyDescent="0.2">
      <c r="A1263" s="19"/>
    </row>
    <row r="1264" spans="1:1" x14ac:dyDescent="0.2">
      <c r="A1264" s="19"/>
    </row>
    <row r="1265" spans="1:1" x14ac:dyDescent="0.2">
      <c r="A1265" s="19"/>
    </row>
    <row r="1266" spans="1:1" x14ac:dyDescent="0.2">
      <c r="A1266" s="19"/>
    </row>
    <row r="1267" spans="1:1" x14ac:dyDescent="0.2">
      <c r="A1267" s="19"/>
    </row>
    <row r="1268" spans="1:1" x14ac:dyDescent="0.2">
      <c r="A1268" s="19"/>
    </row>
    <row r="1269" spans="1:1" x14ac:dyDescent="0.2">
      <c r="A1269" s="19"/>
    </row>
    <row r="1270" spans="1:1" x14ac:dyDescent="0.2">
      <c r="A1270" s="19"/>
    </row>
    <row r="1271" spans="1:1" x14ac:dyDescent="0.2">
      <c r="A1271" s="19"/>
    </row>
    <row r="1272" spans="1:1" x14ac:dyDescent="0.2">
      <c r="A1272" s="19"/>
    </row>
    <row r="1273" spans="1:1" x14ac:dyDescent="0.2">
      <c r="A1273" s="19"/>
    </row>
    <row r="1274" spans="1:1" x14ac:dyDescent="0.2">
      <c r="A1274" s="19"/>
    </row>
    <row r="1275" spans="1:1" x14ac:dyDescent="0.2">
      <c r="A1275" s="19"/>
    </row>
    <row r="1276" spans="1:1" x14ac:dyDescent="0.2">
      <c r="A1276" s="19"/>
    </row>
    <row r="1277" spans="1:1" x14ac:dyDescent="0.2">
      <c r="A1277" s="19"/>
    </row>
    <row r="1278" spans="1:1" x14ac:dyDescent="0.2">
      <c r="A1278" s="19"/>
    </row>
    <row r="1279" spans="1:1" x14ac:dyDescent="0.2">
      <c r="A1279" s="19"/>
    </row>
    <row r="1280" spans="1:1" x14ac:dyDescent="0.2">
      <c r="A1280" s="19"/>
    </row>
    <row r="1281" spans="1:1" x14ac:dyDescent="0.2">
      <c r="A1281" s="19"/>
    </row>
    <row r="1282" spans="1:1" x14ac:dyDescent="0.2">
      <c r="A1282" s="19"/>
    </row>
    <row r="1283" spans="1:1" x14ac:dyDescent="0.2">
      <c r="A1283" s="19"/>
    </row>
    <row r="1284" spans="1:1" x14ac:dyDescent="0.2">
      <c r="A1284" s="19"/>
    </row>
    <row r="1285" spans="1:1" x14ac:dyDescent="0.2">
      <c r="A1285" s="19"/>
    </row>
    <row r="1286" spans="1:1" x14ac:dyDescent="0.2">
      <c r="A1286" s="19"/>
    </row>
    <row r="1287" spans="1:1" x14ac:dyDescent="0.2">
      <c r="A1287" s="19"/>
    </row>
    <row r="1288" spans="1:1" x14ac:dyDescent="0.2">
      <c r="A1288" s="19"/>
    </row>
    <row r="1289" spans="1:1" x14ac:dyDescent="0.2">
      <c r="A1289" s="19"/>
    </row>
    <row r="1290" spans="1:1" x14ac:dyDescent="0.2">
      <c r="A1290" s="19"/>
    </row>
    <row r="1291" spans="1:1" x14ac:dyDescent="0.2">
      <c r="A1291" s="19"/>
    </row>
    <row r="1292" spans="1:1" x14ac:dyDescent="0.2">
      <c r="A1292" s="19"/>
    </row>
    <row r="1293" spans="1:1" x14ac:dyDescent="0.2">
      <c r="A1293" s="19"/>
    </row>
    <row r="1294" spans="1:1" x14ac:dyDescent="0.2">
      <c r="A1294" s="19"/>
    </row>
    <row r="1295" spans="1:1" x14ac:dyDescent="0.2">
      <c r="A1295" s="19"/>
    </row>
    <row r="1296" spans="1:1" x14ac:dyDescent="0.2">
      <c r="A1296" s="19"/>
    </row>
    <row r="1297" spans="1:1" x14ac:dyDescent="0.2">
      <c r="A1297" s="19"/>
    </row>
    <row r="1298" spans="1:1" x14ac:dyDescent="0.2">
      <c r="A1298" s="19"/>
    </row>
    <row r="1299" spans="1:1" x14ac:dyDescent="0.2">
      <c r="A1299" s="19"/>
    </row>
    <row r="1300" spans="1:1" x14ac:dyDescent="0.2">
      <c r="A1300" s="19"/>
    </row>
    <row r="1301" spans="1:1" x14ac:dyDescent="0.2">
      <c r="A1301" s="19"/>
    </row>
    <row r="1302" spans="1:1" x14ac:dyDescent="0.2">
      <c r="A1302" s="19"/>
    </row>
    <row r="1303" spans="1:1" x14ac:dyDescent="0.2">
      <c r="A1303" s="19"/>
    </row>
    <row r="1304" spans="1:1" x14ac:dyDescent="0.2">
      <c r="A1304" s="19"/>
    </row>
    <row r="1305" spans="1:1" x14ac:dyDescent="0.2">
      <c r="A1305" s="19"/>
    </row>
    <row r="1306" spans="1:1" x14ac:dyDescent="0.2">
      <c r="A1306" s="19"/>
    </row>
    <row r="1307" spans="1:1" x14ac:dyDescent="0.2">
      <c r="A1307" s="19"/>
    </row>
    <row r="1308" spans="1:1" x14ac:dyDescent="0.2">
      <c r="A1308" s="19"/>
    </row>
    <row r="1309" spans="1:1" x14ac:dyDescent="0.2">
      <c r="A1309" s="19"/>
    </row>
    <row r="1310" spans="1:1" x14ac:dyDescent="0.2">
      <c r="A1310" s="19"/>
    </row>
    <row r="1311" spans="1:1" x14ac:dyDescent="0.2">
      <c r="A1311" s="19"/>
    </row>
    <row r="1312" spans="1:1" x14ac:dyDescent="0.2">
      <c r="A1312" s="19"/>
    </row>
    <row r="1313" spans="1:1" x14ac:dyDescent="0.2">
      <c r="A1313" s="19"/>
    </row>
    <row r="1314" spans="1:1" x14ac:dyDescent="0.2">
      <c r="A1314" s="19"/>
    </row>
    <row r="1315" spans="1:1" x14ac:dyDescent="0.2">
      <c r="A1315" s="19"/>
    </row>
    <row r="1316" spans="1:1" x14ac:dyDescent="0.2">
      <c r="A1316" s="19"/>
    </row>
    <row r="1317" spans="1:1" x14ac:dyDescent="0.2">
      <c r="A1317" s="19"/>
    </row>
    <row r="1318" spans="1:1" x14ac:dyDescent="0.2">
      <c r="A1318" s="19"/>
    </row>
    <row r="1319" spans="1:1" x14ac:dyDescent="0.2">
      <c r="A1319" s="19"/>
    </row>
    <row r="1320" spans="1:1" x14ac:dyDescent="0.2">
      <c r="A1320" s="19"/>
    </row>
    <row r="1321" spans="1:1" x14ac:dyDescent="0.2">
      <c r="A1321" s="19"/>
    </row>
    <row r="1322" spans="1:1" x14ac:dyDescent="0.2">
      <c r="A1322" s="19"/>
    </row>
    <row r="1323" spans="1:1" x14ac:dyDescent="0.2">
      <c r="A1323" s="19"/>
    </row>
    <row r="1324" spans="1:1" x14ac:dyDescent="0.2">
      <c r="A1324" s="19"/>
    </row>
    <row r="1325" spans="1:1" x14ac:dyDescent="0.2">
      <c r="A1325" s="19"/>
    </row>
    <row r="1326" spans="1:1" x14ac:dyDescent="0.2">
      <c r="A1326" s="19"/>
    </row>
    <row r="1327" spans="1:1" x14ac:dyDescent="0.2">
      <c r="A1327" s="19"/>
    </row>
    <row r="1328" spans="1:1" x14ac:dyDescent="0.2">
      <c r="A1328" s="19"/>
    </row>
    <row r="1329" spans="1:1" x14ac:dyDescent="0.2">
      <c r="A1329" s="19"/>
    </row>
    <row r="1330" spans="1:1" x14ac:dyDescent="0.2">
      <c r="A1330" s="19"/>
    </row>
    <row r="1331" spans="1:1" x14ac:dyDescent="0.2">
      <c r="A1331" s="19"/>
    </row>
    <row r="1332" spans="1:1" x14ac:dyDescent="0.2">
      <c r="A1332" s="19"/>
    </row>
    <row r="1333" spans="1:1" x14ac:dyDescent="0.2">
      <c r="A1333" s="19"/>
    </row>
    <row r="1334" spans="1:1" x14ac:dyDescent="0.2">
      <c r="A1334" s="19"/>
    </row>
    <row r="1335" spans="1:1" x14ac:dyDescent="0.2">
      <c r="A1335" s="19"/>
    </row>
    <row r="1336" spans="1:1" x14ac:dyDescent="0.2">
      <c r="A1336" s="19"/>
    </row>
    <row r="1337" spans="1:1" x14ac:dyDescent="0.2">
      <c r="A1337" s="19"/>
    </row>
    <row r="1338" spans="1:1" x14ac:dyDescent="0.2">
      <c r="A1338" s="19"/>
    </row>
    <row r="1339" spans="1:1" x14ac:dyDescent="0.2">
      <c r="A1339" s="19"/>
    </row>
    <row r="1340" spans="1:1" x14ac:dyDescent="0.2">
      <c r="A1340" s="19"/>
    </row>
    <row r="1341" spans="1:1" x14ac:dyDescent="0.2">
      <c r="A1341" s="19"/>
    </row>
    <row r="1342" spans="1:1" x14ac:dyDescent="0.2">
      <c r="A1342" s="19"/>
    </row>
    <row r="1343" spans="1:1" x14ac:dyDescent="0.2">
      <c r="A1343" s="19"/>
    </row>
    <row r="1344" spans="1:1" x14ac:dyDescent="0.2">
      <c r="A1344" s="19"/>
    </row>
    <row r="1345" spans="1:1" x14ac:dyDescent="0.2">
      <c r="A1345" s="19"/>
    </row>
    <row r="1346" spans="1:1" x14ac:dyDescent="0.2">
      <c r="A1346" s="19"/>
    </row>
    <row r="1347" spans="1:1" x14ac:dyDescent="0.2">
      <c r="A1347" s="19"/>
    </row>
    <row r="1348" spans="1:1" x14ac:dyDescent="0.2">
      <c r="A1348" s="19"/>
    </row>
    <row r="1349" spans="1:1" x14ac:dyDescent="0.2">
      <c r="A1349" s="19"/>
    </row>
    <row r="1350" spans="1:1" x14ac:dyDescent="0.2">
      <c r="A1350" s="19"/>
    </row>
    <row r="1351" spans="1:1" x14ac:dyDescent="0.2">
      <c r="A1351" s="19"/>
    </row>
    <row r="1352" spans="1:1" x14ac:dyDescent="0.2">
      <c r="A1352" s="19"/>
    </row>
    <row r="1353" spans="1:1" x14ac:dyDescent="0.2">
      <c r="A1353" s="19"/>
    </row>
    <row r="1354" spans="1:1" x14ac:dyDescent="0.2">
      <c r="A1354" s="19"/>
    </row>
    <row r="1355" spans="1:1" x14ac:dyDescent="0.2">
      <c r="A1355" s="19"/>
    </row>
    <row r="1356" spans="1:1" x14ac:dyDescent="0.2">
      <c r="A1356" s="19"/>
    </row>
    <row r="1357" spans="1:1" x14ac:dyDescent="0.2">
      <c r="A1357" s="19"/>
    </row>
    <row r="1358" spans="1:1" x14ac:dyDescent="0.2">
      <c r="A1358" s="19"/>
    </row>
    <row r="1359" spans="1:1" x14ac:dyDescent="0.2">
      <c r="A1359" s="19"/>
    </row>
    <row r="1360" spans="1:1" x14ac:dyDescent="0.2">
      <c r="A1360" s="19"/>
    </row>
    <row r="1361" spans="1:1" x14ac:dyDescent="0.2">
      <c r="A1361" s="19"/>
    </row>
    <row r="1362" spans="1:1" x14ac:dyDescent="0.2">
      <c r="A1362" s="19"/>
    </row>
    <row r="1363" spans="1:1" x14ac:dyDescent="0.2">
      <c r="A1363" s="19"/>
    </row>
    <row r="1364" spans="1:1" x14ac:dyDescent="0.2">
      <c r="A1364" s="19"/>
    </row>
    <row r="1365" spans="1:1" x14ac:dyDescent="0.2">
      <c r="A1365" s="19"/>
    </row>
    <row r="1366" spans="1:1" x14ac:dyDescent="0.2">
      <c r="A1366" s="19"/>
    </row>
    <row r="1367" spans="1:1" x14ac:dyDescent="0.2">
      <c r="A1367" s="19"/>
    </row>
    <row r="1368" spans="1:1" x14ac:dyDescent="0.2">
      <c r="A1368" s="19"/>
    </row>
    <row r="1369" spans="1:1" x14ac:dyDescent="0.2">
      <c r="A1369" s="19"/>
    </row>
    <row r="1370" spans="1:1" x14ac:dyDescent="0.2">
      <c r="A1370" s="19"/>
    </row>
    <row r="1371" spans="1:1" x14ac:dyDescent="0.2">
      <c r="A1371" s="19"/>
    </row>
    <row r="1372" spans="1:1" x14ac:dyDescent="0.2">
      <c r="A1372" s="19"/>
    </row>
    <row r="1373" spans="1:1" x14ac:dyDescent="0.2">
      <c r="A1373" s="19"/>
    </row>
    <row r="1374" spans="1:1" x14ac:dyDescent="0.2">
      <c r="A1374" s="19"/>
    </row>
    <row r="1375" spans="1:1" x14ac:dyDescent="0.2">
      <c r="A1375" s="19"/>
    </row>
    <row r="1376" spans="1:1" x14ac:dyDescent="0.2">
      <c r="A1376" s="19"/>
    </row>
    <row r="1377" spans="1:1" x14ac:dyDescent="0.2">
      <c r="A1377" s="19"/>
    </row>
    <row r="1378" spans="1:1" x14ac:dyDescent="0.2">
      <c r="A1378" s="19"/>
    </row>
    <row r="1379" spans="1:1" x14ac:dyDescent="0.2">
      <c r="A1379" s="19"/>
    </row>
    <row r="1380" spans="1:1" x14ac:dyDescent="0.2">
      <c r="A1380" s="19"/>
    </row>
    <row r="1381" spans="1:1" x14ac:dyDescent="0.2">
      <c r="A1381" s="19"/>
    </row>
    <row r="1382" spans="1:1" x14ac:dyDescent="0.2">
      <c r="A1382" s="19"/>
    </row>
    <row r="1383" spans="1:1" x14ac:dyDescent="0.2">
      <c r="A1383" s="19"/>
    </row>
    <row r="1384" spans="1:1" x14ac:dyDescent="0.2">
      <c r="A1384" s="19"/>
    </row>
    <row r="1385" spans="1:1" x14ac:dyDescent="0.2">
      <c r="A1385" s="19"/>
    </row>
    <row r="1386" spans="1:1" x14ac:dyDescent="0.2">
      <c r="A1386" s="19"/>
    </row>
    <row r="1387" spans="1:1" x14ac:dyDescent="0.2">
      <c r="A1387" s="19"/>
    </row>
    <row r="1388" spans="1:1" x14ac:dyDescent="0.2">
      <c r="A1388" s="19"/>
    </row>
    <row r="1389" spans="1:1" x14ac:dyDescent="0.2">
      <c r="A1389" s="19"/>
    </row>
    <row r="1390" spans="1:1" x14ac:dyDescent="0.2">
      <c r="A1390" s="19"/>
    </row>
    <row r="1391" spans="1:1" x14ac:dyDescent="0.2">
      <c r="A1391" s="19"/>
    </row>
    <row r="1392" spans="1:1" x14ac:dyDescent="0.2">
      <c r="A1392" s="19"/>
    </row>
    <row r="1393" spans="1:1" x14ac:dyDescent="0.2">
      <c r="A1393" s="19"/>
    </row>
    <row r="1394" spans="1:1" x14ac:dyDescent="0.2">
      <c r="A1394" s="19"/>
    </row>
    <row r="1395" spans="1:1" x14ac:dyDescent="0.2">
      <c r="A1395" s="19"/>
    </row>
    <row r="1396" spans="1:1" x14ac:dyDescent="0.2">
      <c r="A1396" s="19"/>
    </row>
    <row r="1397" spans="1:1" x14ac:dyDescent="0.2">
      <c r="A1397" s="19"/>
    </row>
    <row r="1398" spans="1:1" x14ac:dyDescent="0.2">
      <c r="A1398" s="19"/>
    </row>
    <row r="1399" spans="1:1" x14ac:dyDescent="0.2">
      <c r="A1399" s="19"/>
    </row>
    <row r="1400" spans="1:1" x14ac:dyDescent="0.2">
      <c r="A1400" s="19"/>
    </row>
    <row r="1401" spans="1:1" x14ac:dyDescent="0.2">
      <c r="A1401" s="19"/>
    </row>
    <row r="1402" spans="1:1" x14ac:dyDescent="0.2">
      <c r="A1402" s="19"/>
    </row>
    <row r="1403" spans="1:1" x14ac:dyDescent="0.2">
      <c r="A1403" s="19"/>
    </row>
    <row r="1404" spans="1:1" x14ac:dyDescent="0.2">
      <c r="A1404" s="19"/>
    </row>
    <row r="1405" spans="1:1" x14ac:dyDescent="0.2">
      <c r="A1405" s="19"/>
    </row>
    <row r="1406" spans="1:1" x14ac:dyDescent="0.2">
      <c r="A1406" s="19"/>
    </row>
    <row r="1407" spans="1:1" x14ac:dyDescent="0.2">
      <c r="A1407" s="19"/>
    </row>
    <row r="1408" spans="1:1" x14ac:dyDescent="0.2">
      <c r="A1408" s="19"/>
    </row>
    <row r="1409" spans="1:1" x14ac:dyDescent="0.2">
      <c r="A1409" s="19"/>
    </row>
    <row r="1410" spans="1:1" x14ac:dyDescent="0.2">
      <c r="A1410" s="19"/>
    </row>
    <row r="1411" spans="1:1" x14ac:dyDescent="0.2">
      <c r="A1411" s="19"/>
    </row>
    <row r="1412" spans="1:1" x14ac:dyDescent="0.2">
      <c r="A1412" s="19"/>
    </row>
    <row r="1413" spans="1:1" x14ac:dyDescent="0.2">
      <c r="A1413" s="19"/>
    </row>
    <row r="1414" spans="1:1" x14ac:dyDescent="0.2">
      <c r="A1414" s="19"/>
    </row>
    <row r="1415" spans="1:1" x14ac:dyDescent="0.2">
      <c r="A1415" s="19"/>
    </row>
    <row r="1416" spans="1:1" x14ac:dyDescent="0.2">
      <c r="A1416" s="19"/>
    </row>
    <row r="1417" spans="1:1" x14ac:dyDescent="0.2">
      <c r="A1417" s="19"/>
    </row>
    <row r="1418" spans="1:1" x14ac:dyDescent="0.2">
      <c r="A1418" s="19"/>
    </row>
    <row r="1419" spans="1:1" x14ac:dyDescent="0.2">
      <c r="A1419" s="19"/>
    </row>
    <row r="1420" spans="1:1" x14ac:dyDescent="0.2">
      <c r="A1420" s="19"/>
    </row>
    <row r="1421" spans="1:1" x14ac:dyDescent="0.2">
      <c r="A1421" s="19"/>
    </row>
    <row r="1422" spans="1:1" x14ac:dyDescent="0.2">
      <c r="A1422" s="19"/>
    </row>
    <row r="1423" spans="1:1" x14ac:dyDescent="0.2">
      <c r="A1423" s="19"/>
    </row>
    <row r="1424" spans="1:1" x14ac:dyDescent="0.2">
      <c r="A1424" s="19"/>
    </row>
    <row r="1425" spans="1:1" x14ac:dyDescent="0.2">
      <c r="A1425" s="19"/>
    </row>
    <row r="1426" spans="1:1" x14ac:dyDescent="0.2">
      <c r="A1426" s="19"/>
    </row>
    <row r="1427" spans="1:1" x14ac:dyDescent="0.2">
      <c r="A1427" s="19"/>
    </row>
    <row r="1428" spans="1:1" x14ac:dyDescent="0.2">
      <c r="A1428" s="19"/>
    </row>
    <row r="1429" spans="1:1" x14ac:dyDescent="0.2">
      <c r="A1429" s="19"/>
    </row>
    <row r="1430" spans="1:1" x14ac:dyDescent="0.2">
      <c r="A1430" s="19"/>
    </row>
    <row r="1431" spans="1:1" x14ac:dyDescent="0.2">
      <c r="A1431" s="19"/>
    </row>
    <row r="1432" spans="1:1" x14ac:dyDescent="0.2">
      <c r="A1432" s="19"/>
    </row>
    <row r="1433" spans="1:1" x14ac:dyDescent="0.2">
      <c r="A1433" s="19"/>
    </row>
    <row r="1434" spans="1:1" x14ac:dyDescent="0.2">
      <c r="A1434" s="19"/>
    </row>
    <row r="1435" spans="1:1" x14ac:dyDescent="0.2">
      <c r="A1435" s="19"/>
    </row>
    <row r="1436" spans="1:1" x14ac:dyDescent="0.2">
      <c r="A1436" s="19"/>
    </row>
    <row r="1437" spans="1:1" x14ac:dyDescent="0.2">
      <c r="A1437" s="19"/>
    </row>
    <row r="1438" spans="1:1" x14ac:dyDescent="0.2">
      <c r="A1438" s="19"/>
    </row>
    <row r="1439" spans="1:1" x14ac:dyDescent="0.2">
      <c r="A1439" s="19"/>
    </row>
    <row r="1440" spans="1:1" x14ac:dyDescent="0.2">
      <c r="A1440" s="19"/>
    </row>
    <row r="1441" spans="1:1" x14ac:dyDescent="0.2">
      <c r="A1441" s="19"/>
    </row>
    <row r="1442" spans="1:1" x14ac:dyDescent="0.2">
      <c r="A1442" s="19"/>
    </row>
    <row r="1443" spans="1:1" x14ac:dyDescent="0.2">
      <c r="A1443" s="19"/>
    </row>
    <row r="1444" spans="1:1" x14ac:dyDescent="0.2">
      <c r="A1444" s="19"/>
    </row>
    <row r="1445" spans="1:1" x14ac:dyDescent="0.2">
      <c r="A1445" s="19"/>
    </row>
    <row r="1446" spans="1:1" x14ac:dyDescent="0.2">
      <c r="A1446" s="19"/>
    </row>
    <row r="1447" spans="1:1" x14ac:dyDescent="0.2">
      <c r="A1447" s="19"/>
    </row>
    <row r="1448" spans="1:1" x14ac:dyDescent="0.2">
      <c r="A1448" s="19"/>
    </row>
    <row r="1449" spans="1:1" x14ac:dyDescent="0.2">
      <c r="A1449" s="19"/>
    </row>
    <row r="1450" spans="1:1" x14ac:dyDescent="0.2">
      <c r="A1450" s="19"/>
    </row>
    <row r="1451" spans="1:1" x14ac:dyDescent="0.2">
      <c r="A1451" s="19"/>
    </row>
    <row r="1452" spans="1:1" x14ac:dyDescent="0.2">
      <c r="A1452" s="19"/>
    </row>
    <row r="1453" spans="1:1" x14ac:dyDescent="0.2">
      <c r="A1453" s="19"/>
    </row>
    <row r="1454" spans="1:1" x14ac:dyDescent="0.2">
      <c r="A1454" s="19"/>
    </row>
    <row r="1455" spans="1:1" x14ac:dyDescent="0.2">
      <c r="A1455" s="19"/>
    </row>
    <row r="1456" spans="1:1" x14ac:dyDescent="0.2">
      <c r="A1456" s="19"/>
    </row>
    <row r="1457" spans="1:1" x14ac:dyDescent="0.2">
      <c r="A1457" s="19"/>
    </row>
    <row r="1458" spans="1:1" x14ac:dyDescent="0.2">
      <c r="A1458" s="19"/>
    </row>
    <row r="1459" spans="1:1" x14ac:dyDescent="0.2">
      <c r="A1459" s="19"/>
    </row>
    <row r="1460" spans="1:1" x14ac:dyDescent="0.2">
      <c r="A1460" s="19"/>
    </row>
    <row r="1461" spans="1:1" x14ac:dyDescent="0.2">
      <c r="A1461" s="19"/>
    </row>
    <row r="1462" spans="1:1" x14ac:dyDescent="0.2">
      <c r="A1462" s="19"/>
    </row>
    <row r="1463" spans="1:1" x14ac:dyDescent="0.2">
      <c r="A1463" s="19"/>
    </row>
    <row r="1464" spans="1:1" x14ac:dyDescent="0.2">
      <c r="A1464" s="19"/>
    </row>
    <row r="1465" spans="1:1" x14ac:dyDescent="0.2">
      <c r="A1465" s="19"/>
    </row>
    <row r="1466" spans="1:1" x14ac:dyDescent="0.2">
      <c r="A1466" s="19"/>
    </row>
    <row r="1467" spans="1:1" x14ac:dyDescent="0.2">
      <c r="A1467" s="19"/>
    </row>
    <row r="1468" spans="1:1" x14ac:dyDescent="0.2">
      <c r="A1468" s="19"/>
    </row>
    <row r="1469" spans="1:1" x14ac:dyDescent="0.2">
      <c r="A1469" s="19"/>
    </row>
    <row r="1470" spans="1:1" x14ac:dyDescent="0.2">
      <c r="A1470" s="19"/>
    </row>
    <row r="1471" spans="1:1" x14ac:dyDescent="0.2">
      <c r="A1471" s="19"/>
    </row>
    <row r="1472" spans="1:1" x14ac:dyDescent="0.2">
      <c r="A1472" s="19"/>
    </row>
    <row r="1473" spans="1:1" x14ac:dyDescent="0.2">
      <c r="A1473" s="19"/>
    </row>
    <row r="1474" spans="1:1" x14ac:dyDescent="0.2">
      <c r="A1474" s="19"/>
    </row>
    <row r="1475" spans="1:1" x14ac:dyDescent="0.2">
      <c r="A1475" s="19"/>
    </row>
    <row r="1476" spans="1:1" x14ac:dyDescent="0.2">
      <c r="A1476" s="19"/>
    </row>
    <row r="1477" spans="1:1" x14ac:dyDescent="0.2">
      <c r="A1477" s="19"/>
    </row>
    <row r="1478" spans="1:1" x14ac:dyDescent="0.2">
      <c r="A1478" s="19"/>
    </row>
    <row r="1479" spans="1:1" x14ac:dyDescent="0.2">
      <c r="A1479" s="19"/>
    </row>
    <row r="1480" spans="1:1" x14ac:dyDescent="0.2">
      <c r="A1480" s="19"/>
    </row>
    <row r="1481" spans="1:1" x14ac:dyDescent="0.2">
      <c r="A1481" s="19"/>
    </row>
    <row r="1482" spans="1:1" x14ac:dyDescent="0.2">
      <c r="A1482" s="19"/>
    </row>
    <row r="1483" spans="1:1" x14ac:dyDescent="0.2">
      <c r="A1483" s="19"/>
    </row>
    <row r="1484" spans="1:1" x14ac:dyDescent="0.2">
      <c r="A1484" s="19"/>
    </row>
    <row r="1485" spans="1:1" x14ac:dyDescent="0.2">
      <c r="A1485" s="19"/>
    </row>
    <row r="1486" spans="1:1" x14ac:dyDescent="0.2">
      <c r="A1486" s="19"/>
    </row>
    <row r="1487" spans="1:1" x14ac:dyDescent="0.2">
      <c r="A1487" s="19"/>
    </row>
    <row r="1488" spans="1:1" x14ac:dyDescent="0.2">
      <c r="A1488" s="19"/>
    </row>
    <row r="1489" spans="1:1" x14ac:dyDescent="0.2">
      <c r="A1489" s="19"/>
    </row>
    <row r="1490" spans="1:1" x14ac:dyDescent="0.2">
      <c r="A1490" s="19"/>
    </row>
    <row r="1491" spans="1:1" x14ac:dyDescent="0.2">
      <c r="A1491" s="19"/>
    </row>
    <row r="1492" spans="1:1" x14ac:dyDescent="0.2">
      <c r="A1492" s="19"/>
    </row>
    <row r="1493" spans="1:1" x14ac:dyDescent="0.2">
      <c r="A1493" s="19"/>
    </row>
    <row r="1494" spans="1:1" x14ac:dyDescent="0.2">
      <c r="A1494" s="19"/>
    </row>
    <row r="1495" spans="1:1" x14ac:dyDescent="0.2">
      <c r="A1495" s="19"/>
    </row>
    <row r="1496" spans="1:1" x14ac:dyDescent="0.2">
      <c r="A1496" s="19"/>
    </row>
    <row r="1497" spans="1:1" x14ac:dyDescent="0.2">
      <c r="A1497" s="19"/>
    </row>
    <row r="1498" spans="1:1" x14ac:dyDescent="0.2">
      <c r="A1498" s="19"/>
    </row>
    <row r="1499" spans="1:1" x14ac:dyDescent="0.2">
      <c r="A1499" s="19"/>
    </row>
    <row r="1500" spans="1:1" x14ac:dyDescent="0.2">
      <c r="A1500" s="19"/>
    </row>
    <row r="1501" spans="1:1" x14ac:dyDescent="0.2">
      <c r="A1501" s="19"/>
    </row>
    <row r="1502" spans="1:1" x14ac:dyDescent="0.2">
      <c r="A1502" s="19"/>
    </row>
    <row r="1503" spans="1:1" x14ac:dyDescent="0.2">
      <c r="A1503" s="19"/>
    </row>
    <row r="1504" spans="1:1" x14ac:dyDescent="0.2">
      <c r="A1504" s="19"/>
    </row>
    <row r="1505" spans="1:1" x14ac:dyDescent="0.2">
      <c r="A1505" s="19"/>
    </row>
    <row r="1506" spans="1:1" x14ac:dyDescent="0.2">
      <c r="A1506" s="19"/>
    </row>
    <row r="1507" spans="1:1" x14ac:dyDescent="0.2">
      <c r="A1507" s="19"/>
    </row>
    <row r="1508" spans="1:1" x14ac:dyDescent="0.2">
      <c r="A1508" s="19"/>
    </row>
    <row r="1509" spans="1:1" x14ac:dyDescent="0.2">
      <c r="A1509" s="19"/>
    </row>
    <row r="1510" spans="1:1" x14ac:dyDescent="0.2">
      <c r="A1510" s="19"/>
    </row>
    <row r="1511" spans="1:1" x14ac:dyDescent="0.2">
      <c r="A1511" s="19"/>
    </row>
    <row r="1512" spans="1:1" x14ac:dyDescent="0.2">
      <c r="A1512" s="19"/>
    </row>
    <row r="1513" spans="1:1" x14ac:dyDescent="0.2">
      <c r="A1513" s="19"/>
    </row>
    <row r="1514" spans="1:1" x14ac:dyDescent="0.2">
      <c r="A1514" s="19"/>
    </row>
    <row r="1515" spans="1:1" x14ac:dyDescent="0.2">
      <c r="A1515" s="19"/>
    </row>
    <row r="1516" spans="1:1" x14ac:dyDescent="0.2">
      <c r="A1516" s="19"/>
    </row>
    <row r="1517" spans="1:1" x14ac:dyDescent="0.2">
      <c r="A1517" s="19"/>
    </row>
    <row r="1518" spans="1:1" x14ac:dyDescent="0.2">
      <c r="A1518" s="19"/>
    </row>
    <row r="1519" spans="1:1" x14ac:dyDescent="0.2">
      <c r="A1519" s="19"/>
    </row>
    <row r="1520" spans="1:1" x14ac:dyDescent="0.2">
      <c r="A1520" s="19"/>
    </row>
    <row r="1521" spans="1:1" x14ac:dyDescent="0.2">
      <c r="A1521" s="19"/>
    </row>
    <row r="1522" spans="1:1" x14ac:dyDescent="0.2">
      <c r="A1522" s="19"/>
    </row>
    <row r="1523" spans="1:1" x14ac:dyDescent="0.2">
      <c r="A1523" s="19"/>
    </row>
    <row r="1524" spans="1:1" x14ac:dyDescent="0.2">
      <c r="A1524" s="19"/>
    </row>
    <row r="1525" spans="1:1" x14ac:dyDescent="0.2">
      <c r="A1525" s="19"/>
    </row>
    <row r="1526" spans="1:1" x14ac:dyDescent="0.2">
      <c r="A1526" s="19"/>
    </row>
    <row r="1527" spans="1:1" x14ac:dyDescent="0.2">
      <c r="A1527" s="19"/>
    </row>
    <row r="1528" spans="1:1" x14ac:dyDescent="0.2">
      <c r="A1528" s="19"/>
    </row>
    <row r="1529" spans="1:1" x14ac:dyDescent="0.2">
      <c r="A1529" s="19"/>
    </row>
    <row r="1530" spans="1:1" x14ac:dyDescent="0.2">
      <c r="A1530" s="19"/>
    </row>
    <row r="1531" spans="1:1" x14ac:dyDescent="0.2">
      <c r="A1531" s="19"/>
    </row>
    <row r="1532" spans="1:1" x14ac:dyDescent="0.2">
      <c r="A1532" s="19"/>
    </row>
    <row r="1533" spans="1:1" x14ac:dyDescent="0.2">
      <c r="A1533" s="19"/>
    </row>
    <row r="1534" spans="1:1" x14ac:dyDescent="0.2">
      <c r="A1534" s="19"/>
    </row>
    <row r="1535" spans="1:1" x14ac:dyDescent="0.2">
      <c r="A1535" s="19"/>
    </row>
    <row r="1536" spans="1:1" x14ac:dyDescent="0.2">
      <c r="A1536" s="19"/>
    </row>
    <row r="1537" spans="1:1" x14ac:dyDescent="0.2">
      <c r="A1537" s="19"/>
    </row>
    <row r="1538" spans="1:1" x14ac:dyDescent="0.2">
      <c r="A1538" s="19"/>
    </row>
    <row r="1539" spans="1:1" x14ac:dyDescent="0.2">
      <c r="A1539" s="19"/>
    </row>
    <row r="1540" spans="1:1" x14ac:dyDescent="0.2">
      <c r="A1540" s="19"/>
    </row>
    <row r="1541" spans="1:1" x14ac:dyDescent="0.2">
      <c r="A1541" s="19"/>
    </row>
    <row r="1542" spans="1:1" x14ac:dyDescent="0.2">
      <c r="A1542" s="19"/>
    </row>
    <row r="1543" spans="1:1" x14ac:dyDescent="0.2">
      <c r="A1543" s="19"/>
    </row>
    <row r="1544" spans="1:1" x14ac:dyDescent="0.2">
      <c r="A1544" s="19"/>
    </row>
    <row r="1545" spans="1:1" x14ac:dyDescent="0.2">
      <c r="A1545" s="19"/>
    </row>
    <row r="1546" spans="1:1" x14ac:dyDescent="0.2">
      <c r="A1546" s="19"/>
    </row>
    <row r="1547" spans="1:1" x14ac:dyDescent="0.2">
      <c r="A1547" s="19"/>
    </row>
    <row r="1548" spans="1:1" x14ac:dyDescent="0.2">
      <c r="A1548" s="19"/>
    </row>
    <row r="1549" spans="1:1" x14ac:dyDescent="0.2">
      <c r="A1549" s="19"/>
    </row>
    <row r="1550" spans="1:1" x14ac:dyDescent="0.2">
      <c r="A1550" s="19"/>
    </row>
    <row r="1551" spans="1:1" x14ac:dyDescent="0.2">
      <c r="A1551" s="19"/>
    </row>
    <row r="1552" spans="1:1" x14ac:dyDescent="0.2">
      <c r="A1552" s="19"/>
    </row>
    <row r="1553" spans="1:1" x14ac:dyDescent="0.2">
      <c r="A1553" s="19"/>
    </row>
    <row r="1554" spans="1:1" x14ac:dyDescent="0.2">
      <c r="A1554" s="19"/>
    </row>
    <row r="1555" spans="1:1" x14ac:dyDescent="0.2">
      <c r="A1555" s="19"/>
    </row>
    <row r="1556" spans="1:1" x14ac:dyDescent="0.2">
      <c r="A1556" s="19"/>
    </row>
    <row r="1557" spans="1:1" x14ac:dyDescent="0.2">
      <c r="A1557" s="19"/>
    </row>
    <row r="1558" spans="1:1" x14ac:dyDescent="0.2">
      <c r="A1558" s="19"/>
    </row>
    <row r="1559" spans="1:1" x14ac:dyDescent="0.2">
      <c r="A1559" s="19"/>
    </row>
    <row r="1560" spans="1:1" x14ac:dyDescent="0.2">
      <c r="A1560" s="19"/>
    </row>
    <row r="1561" spans="1:1" x14ac:dyDescent="0.2">
      <c r="A1561" s="19"/>
    </row>
    <row r="1562" spans="1:1" x14ac:dyDescent="0.2">
      <c r="A1562" s="19"/>
    </row>
    <row r="1563" spans="1:1" x14ac:dyDescent="0.2">
      <c r="A1563" s="19"/>
    </row>
    <row r="1564" spans="1:1" x14ac:dyDescent="0.2">
      <c r="A1564" s="19"/>
    </row>
    <row r="1565" spans="1:1" x14ac:dyDescent="0.2">
      <c r="A1565" s="19"/>
    </row>
    <row r="1566" spans="1:1" x14ac:dyDescent="0.2">
      <c r="A1566" s="19"/>
    </row>
    <row r="1567" spans="1:1" x14ac:dyDescent="0.2">
      <c r="A1567" s="19"/>
    </row>
    <row r="1568" spans="1:1" x14ac:dyDescent="0.2">
      <c r="A1568" s="19"/>
    </row>
    <row r="1569" spans="1:1" x14ac:dyDescent="0.2">
      <c r="A1569" s="19"/>
    </row>
    <row r="1570" spans="1:1" x14ac:dyDescent="0.2">
      <c r="A1570" s="19"/>
    </row>
    <row r="1571" spans="1:1" x14ac:dyDescent="0.2">
      <c r="A1571" s="19"/>
    </row>
    <row r="1572" spans="1:1" x14ac:dyDescent="0.2">
      <c r="A1572" s="19"/>
    </row>
    <row r="1573" spans="1:1" x14ac:dyDescent="0.2">
      <c r="A1573" s="19"/>
    </row>
    <row r="1574" spans="1:1" x14ac:dyDescent="0.2">
      <c r="A1574" s="19"/>
    </row>
    <row r="1575" spans="1:1" x14ac:dyDescent="0.2">
      <c r="A1575" s="19"/>
    </row>
    <row r="1576" spans="1:1" x14ac:dyDescent="0.2">
      <c r="A1576" s="19"/>
    </row>
    <row r="1577" spans="1:1" x14ac:dyDescent="0.2">
      <c r="A1577" s="19"/>
    </row>
    <row r="1578" spans="1:1" x14ac:dyDescent="0.2">
      <c r="A1578" s="19"/>
    </row>
    <row r="1579" spans="1:1" x14ac:dyDescent="0.2">
      <c r="A1579" s="19"/>
    </row>
    <row r="1580" spans="1:1" x14ac:dyDescent="0.2">
      <c r="A1580" s="19"/>
    </row>
    <row r="1581" spans="1:1" x14ac:dyDescent="0.2">
      <c r="A1581" s="19"/>
    </row>
    <row r="1582" spans="1:1" x14ac:dyDescent="0.2">
      <c r="A1582" s="19"/>
    </row>
    <row r="1583" spans="1:1" x14ac:dyDescent="0.2">
      <c r="A1583" s="19"/>
    </row>
    <row r="1584" spans="1:1" x14ac:dyDescent="0.2">
      <c r="A1584" s="19"/>
    </row>
    <row r="1585" spans="1:1" x14ac:dyDescent="0.2">
      <c r="A1585" s="19"/>
    </row>
    <row r="1586" spans="1:1" x14ac:dyDescent="0.2">
      <c r="A1586" s="19"/>
    </row>
    <row r="1587" spans="1:1" x14ac:dyDescent="0.2">
      <c r="A1587" s="19"/>
    </row>
    <row r="1588" spans="1:1" x14ac:dyDescent="0.2">
      <c r="A1588" s="19"/>
    </row>
    <row r="1589" spans="1:1" x14ac:dyDescent="0.2">
      <c r="A1589" s="19"/>
    </row>
    <row r="1590" spans="1:1" x14ac:dyDescent="0.2">
      <c r="A1590" s="19"/>
    </row>
    <row r="1591" spans="1:1" x14ac:dyDescent="0.2">
      <c r="A1591" s="19"/>
    </row>
    <row r="1592" spans="1:1" x14ac:dyDescent="0.2">
      <c r="A1592" s="19"/>
    </row>
    <row r="1593" spans="1:1" x14ac:dyDescent="0.2">
      <c r="A1593" s="19"/>
    </row>
    <row r="1594" spans="1:1" x14ac:dyDescent="0.2">
      <c r="A1594" s="19"/>
    </row>
    <row r="1595" spans="1:1" x14ac:dyDescent="0.2">
      <c r="A1595" s="19"/>
    </row>
    <row r="1596" spans="1:1" x14ac:dyDescent="0.2">
      <c r="A1596" s="19"/>
    </row>
    <row r="1597" spans="1:1" x14ac:dyDescent="0.2">
      <c r="A1597" s="19"/>
    </row>
    <row r="1598" spans="1:1" x14ac:dyDescent="0.2">
      <c r="A1598" s="19"/>
    </row>
    <row r="1599" spans="1:1" x14ac:dyDescent="0.2">
      <c r="A1599" s="19"/>
    </row>
    <row r="1600" spans="1:1" x14ac:dyDescent="0.2">
      <c r="A1600" s="19"/>
    </row>
    <row r="1601" spans="1:1" x14ac:dyDescent="0.2">
      <c r="A1601" s="19"/>
    </row>
    <row r="1602" spans="1:1" x14ac:dyDescent="0.2">
      <c r="A1602" s="19"/>
    </row>
    <row r="1603" spans="1:1" x14ac:dyDescent="0.2">
      <c r="A1603" s="19"/>
    </row>
    <row r="1604" spans="1:1" x14ac:dyDescent="0.2">
      <c r="A1604" s="19"/>
    </row>
    <row r="1605" spans="1:1" x14ac:dyDescent="0.2">
      <c r="A1605" s="19"/>
    </row>
    <row r="1606" spans="1:1" x14ac:dyDescent="0.2">
      <c r="A1606" s="19"/>
    </row>
    <row r="1607" spans="1:1" x14ac:dyDescent="0.2">
      <c r="A1607" s="19"/>
    </row>
    <row r="1608" spans="1:1" x14ac:dyDescent="0.2">
      <c r="A1608" s="19"/>
    </row>
    <row r="1609" spans="1:1" x14ac:dyDescent="0.2">
      <c r="A1609" s="19"/>
    </row>
    <row r="1610" spans="1:1" x14ac:dyDescent="0.2">
      <c r="A1610" s="19"/>
    </row>
    <row r="1611" spans="1:1" x14ac:dyDescent="0.2">
      <c r="A1611" s="19"/>
    </row>
    <row r="1612" spans="1:1" x14ac:dyDescent="0.2">
      <c r="A1612" s="19"/>
    </row>
    <row r="1613" spans="1:1" x14ac:dyDescent="0.2">
      <c r="A1613" s="19"/>
    </row>
    <row r="1614" spans="1:1" x14ac:dyDescent="0.2">
      <c r="A1614" s="19"/>
    </row>
    <row r="1615" spans="1:1" x14ac:dyDescent="0.2">
      <c r="A1615" s="19"/>
    </row>
    <row r="1616" spans="1:1" x14ac:dyDescent="0.2">
      <c r="A1616" s="19"/>
    </row>
    <row r="1617" spans="1:1" x14ac:dyDescent="0.2">
      <c r="A1617" s="19"/>
    </row>
    <row r="1618" spans="1:1" x14ac:dyDescent="0.2">
      <c r="A1618" s="19"/>
    </row>
    <row r="1619" spans="1:1" x14ac:dyDescent="0.2">
      <c r="A1619" s="19"/>
    </row>
    <row r="1620" spans="1:1" x14ac:dyDescent="0.2">
      <c r="A1620" s="19"/>
    </row>
    <row r="1621" spans="1:1" x14ac:dyDescent="0.2">
      <c r="A1621" s="19"/>
    </row>
    <row r="1622" spans="1:1" x14ac:dyDescent="0.2">
      <c r="A1622" s="19"/>
    </row>
    <row r="1623" spans="1:1" x14ac:dyDescent="0.2">
      <c r="A1623" s="19"/>
    </row>
    <row r="1624" spans="1:1" x14ac:dyDescent="0.2">
      <c r="A1624" s="19"/>
    </row>
    <row r="1625" spans="1:1" x14ac:dyDescent="0.2">
      <c r="A1625" s="19"/>
    </row>
    <row r="1626" spans="1:1" x14ac:dyDescent="0.2">
      <c r="A1626" s="19"/>
    </row>
    <row r="1627" spans="1:1" x14ac:dyDescent="0.2">
      <c r="A1627" s="19"/>
    </row>
    <row r="1628" spans="1:1" x14ac:dyDescent="0.2">
      <c r="A1628" s="19"/>
    </row>
    <row r="1629" spans="1:1" x14ac:dyDescent="0.2">
      <c r="A1629" s="19"/>
    </row>
    <row r="1630" spans="1:1" x14ac:dyDescent="0.2">
      <c r="A1630" s="19"/>
    </row>
    <row r="1631" spans="1:1" x14ac:dyDescent="0.2">
      <c r="A1631" s="19"/>
    </row>
    <row r="1632" spans="1:1" x14ac:dyDescent="0.2">
      <c r="A1632" s="19"/>
    </row>
    <row r="1633" spans="1:1" x14ac:dyDescent="0.2">
      <c r="A1633" s="19"/>
    </row>
    <row r="1634" spans="1:1" x14ac:dyDescent="0.2">
      <c r="A1634" s="19"/>
    </row>
    <row r="1635" spans="1:1" x14ac:dyDescent="0.2">
      <c r="A1635" s="19"/>
    </row>
    <row r="1636" spans="1:1" x14ac:dyDescent="0.2">
      <c r="A1636" s="19"/>
    </row>
    <row r="1637" spans="1:1" x14ac:dyDescent="0.2">
      <c r="A1637" s="19"/>
    </row>
    <row r="1638" spans="1:1" x14ac:dyDescent="0.2">
      <c r="A1638" s="19"/>
    </row>
    <row r="1639" spans="1:1" x14ac:dyDescent="0.2">
      <c r="A1639" s="19"/>
    </row>
    <row r="1640" spans="1:1" x14ac:dyDescent="0.2">
      <c r="A1640" s="19"/>
    </row>
    <row r="1641" spans="1:1" x14ac:dyDescent="0.2">
      <c r="A1641" s="19"/>
    </row>
    <row r="1642" spans="1:1" x14ac:dyDescent="0.2">
      <c r="A1642" s="19"/>
    </row>
    <row r="1643" spans="1:1" x14ac:dyDescent="0.2">
      <c r="A1643" s="19"/>
    </row>
    <row r="1644" spans="1:1" x14ac:dyDescent="0.2">
      <c r="A1644" s="19"/>
    </row>
    <row r="1645" spans="1:1" x14ac:dyDescent="0.2">
      <c r="A1645" s="19"/>
    </row>
    <row r="1646" spans="1:1" x14ac:dyDescent="0.2">
      <c r="A1646" s="19"/>
    </row>
    <row r="1647" spans="1:1" x14ac:dyDescent="0.2">
      <c r="A1647" s="19"/>
    </row>
    <row r="1648" spans="1:1" x14ac:dyDescent="0.2">
      <c r="A1648" s="19"/>
    </row>
    <row r="1649" spans="1:1" x14ac:dyDescent="0.2">
      <c r="A1649" s="19"/>
    </row>
    <row r="1650" spans="1:1" x14ac:dyDescent="0.2">
      <c r="A1650" s="19"/>
    </row>
    <row r="1651" spans="1:1" x14ac:dyDescent="0.2">
      <c r="A1651" s="19"/>
    </row>
    <row r="1652" spans="1:1" x14ac:dyDescent="0.2">
      <c r="A1652" s="19"/>
    </row>
    <row r="1653" spans="1:1" x14ac:dyDescent="0.2">
      <c r="A1653" s="19"/>
    </row>
    <row r="1654" spans="1:1" x14ac:dyDescent="0.2">
      <c r="A1654" s="19"/>
    </row>
    <row r="1655" spans="1:1" x14ac:dyDescent="0.2">
      <c r="A1655" s="19"/>
    </row>
    <row r="1656" spans="1:1" x14ac:dyDescent="0.2">
      <c r="A1656" s="19"/>
    </row>
    <row r="1657" spans="1:1" x14ac:dyDescent="0.2">
      <c r="A1657" s="19"/>
    </row>
    <row r="1658" spans="1:1" x14ac:dyDescent="0.2">
      <c r="A1658" s="19"/>
    </row>
    <row r="1659" spans="1:1" x14ac:dyDescent="0.2">
      <c r="A1659" s="19"/>
    </row>
    <row r="1660" spans="1:1" x14ac:dyDescent="0.2">
      <c r="A1660" s="19"/>
    </row>
    <row r="1661" spans="1:1" x14ac:dyDescent="0.2">
      <c r="A1661" s="19"/>
    </row>
    <row r="1662" spans="1:1" x14ac:dyDescent="0.2">
      <c r="A1662" s="19"/>
    </row>
    <row r="1663" spans="1:1" x14ac:dyDescent="0.2">
      <c r="A1663" s="19"/>
    </row>
    <row r="1664" spans="1:1" x14ac:dyDescent="0.2">
      <c r="A1664" s="19"/>
    </row>
    <row r="1665" spans="1:1" x14ac:dyDescent="0.2">
      <c r="A1665" s="19"/>
    </row>
    <row r="1666" spans="1:1" x14ac:dyDescent="0.2">
      <c r="A1666" s="19"/>
    </row>
    <row r="1667" spans="1:1" x14ac:dyDescent="0.2">
      <c r="A1667" s="19"/>
    </row>
    <row r="1668" spans="1:1" x14ac:dyDescent="0.2">
      <c r="A1668" s="19"/>
    </row>
    <row r="1669" spans="1:1" x14ac:dyDescent="0.2">
      <c r="A1669" s="19"/>
    </row>
    <row r="1670" spans="1:1" x14ac:dyDescent="0.2">
      <c r="A1670" s="19"/>
    </row>
    <row r="1671" spans="1:1" x14ac:dyDescent="0.2">
      <c r="A1671" s="19"/>
    </row>
    <row r="1672" spans="1:1" x14ac:dyDescent="0.2">
      <c r="A1672" s="19"/>
    </row>
    <row r="1673" spans="1:1" x14ac:dyDescent="0.2">
      <c r="A1673" s="19"/>
    </row>
    <row r="1674" spans="1:1" x14ac:dyDescent="0.2">
      <c r="A1674" s="19"/>
    </row>
    <row r="1675" spans="1:1" x14ac:dyDescent="0.2">
      <c r="A1675" s="19"/>
    </row>
    <row r="1676" spans="1:1" x14ac:dyDescent="0.2">
      <c r="A1676" s="19"/>
    </row>
    <row r="1677" spans="1:1" x14ac:dyDescent="0.2">
      <c r="A1677" s="19"/>
    </row>
    <row r="1678" spans="1:1" x14ac:dyDescent="0.2">
      <c r="A1678" s="19"/>
    </row>
    <row r="1679" spans="1:1" x14ac:dyDescent="0.2">
      <c r="A1679" s="19"/>
    </row>
    <row r="1680" spans="1:1" x14ac:dyDescent="0.2">
      <c r="A1680" s="19"/>
    </row>
    <row r="1681" spans="1:1" x14ac:dyDescent="0.2">
      <c r="A1681" s="19"/>
    </row>
    <row r="1682" spans="1:1" x14ac:dyDescent="0.2">
      <c r="A1682" s="19"/>
    </row>
    <row r="1683" spans="1:1" x14ac:dyDescent="0.2">
      <c r="A1683" s="19"/>
    </row>
    <row r="1684" spans="1:1" x14ac:dyDescent="0.2">
      <c r="A1684" s="19"/>
    </row>
    <row r="1685" spans="1:1" x14ac:dyDescent="0.2">
      <c r="A1685" s="19"/>
    </row>
    <row r="1686" spans="1:1" x14ac:dyDescent="0.2">
      <c r="A1686" s="19"/>
    </row>
    <row r="1687" spans="1:1" x14ac:dyDescent="0.2">
      <c r="A1687" s="19"/>
    </row>
    <row r="1688" spans="1:1" x14ac:dyDescent="0.2">
      <c r="A1688" s="19"/>
    </row>
    <row r="1689" spans="1:1" x14ac:dyDescent="0.2">
      <c r="A1689" s="19"/>
    </row>
    <row r="1690" spans="1:1" x14ac:dyDescent="0.2">
      <c r="A1690" s="19"/>
    </row>
    <row r="1691" spans="1:1" x14ac:dyDescent="0.2">
      <c r="A1691" s="19"/>
    </row>
    <row r="1692" spans="1:1" x14ac:dyDescent="0.2">
      <c r="A1692" s="19"/>
    </row>
    <row r="1693" spans="1:1" x14ac:dyDescent="0.2">
      <c r="A1693" s="19"/>
    </row>
    <row r="1694" spans="1:1" x14ac:dyDescent="0.2">
      <c r="A1694" s="19"/>
    </row>
    <row r="1695" spans="1:1" x14ac:dyDescent="0.2">
      <c r="A1695" s="19"/>
    </row>
    <row r="1696" spans="1:1" x14ac:dyDescent="0.2">
      <c r="A1696" s="19"/>
    </row>
    <row r="1697" spans="1:1" x14ac:dyDescent="0.2">
      <c r="A1697" s="19"/>
    </row>
    <row r="1698" spans="1:1" x14ac:dyDescent="0.2">
      <c r="A1698" s="19"/>
    </row>
    <row r="1699" spans="1:1" x14ac:dyDescent="0.2">
      <c r="A1699" s="19"/>
    </row>
    <row r="1700" spans="1:1" x14ac:dyDescent="0.2">
      <c r="A1700" s="19"/>
    </row>
    <row r="1701" spans="1:1" x14ac:dyDescent="0.2">
      <c r="A1701" s="19"/>
    </row>
    <row r="1702" spans="1:1" x14ac:dyDescent="0.2">
      <c r="A1702" s="19"/>
    </row>
    <row r="1703" spans="1:1" x14ac:dyDescent="0.2">
      <c r="A1703" s="19"/>
    </row>
    <row r="1704" spans="1:1" x14ac:dyDescent="0.2">
      <c r="A1704" s="19"/>
    </row>
    <row r="1705" spans="1:1" x14ac:dyDescent="0.2">
      <c r="A1705" s="19"/>
    </row>
    <row r="1706" spans="1:1" x14ac:dyDescent="0.2">
      <c r="A1706" s="19"/>
    </row>
    <row r="1707" spans="1:1" x14ac:dyDescent="0.2">
      <c r="A1707" s="19"/>
    </row>
    <row r="1708" spans="1:1" x14ac:dyDescent="0.2">
      <c r="A1708" s="19"/>
    </row>
    <row r="1709" spans="1:1" x14ac:dyDescent="0.2">
      <c r="A1709" s="19"/>
    </row>
    <row r="1710" spans="1:1" x14ac:dyDescent="0.2">
      <c r="A1710" s="19"/>
    </row>
    <row r="1711" spans="1:1" x14ac:dyDescent="0.2">
      <c r="A1711" s="19"/>
    </row>
    <row r="1712" spans="1:1" x14ac:dyDescent="0.2">
      <c r="A1712" s="19"/>
    </row>
    <row r="1713" spans="1:1" x14ac:dyDescent="0.2">
      <c r="A1713" s="19"/>
    </row>
    <row r="1714" spans="1:1" x14ac:dyDescent="0.2">
      <c r="A1714" s="19"/>
    </row>
    <row r="1715" spans="1:1" x14ac:dyDescent="0.2">
      <c r="A1715" s="19"/>
    </row>
    <row r="1716" spans="1:1" x14ac:dyDescent="0.2">
      <c r="A1716" s="19"/>
    </row>
    <row r="1717" spans="1:1" x14ac:dyDescent="0.2">
      <c r="A1717" s="19"/>
    </row>
    <row r="1718" spans="1:1" x14ac:dyDescent="0.2">
      <c r="A1718" s="19"/>
    </row>
    <row r="1719" spans="1:1" x14ac:dyDescent="0.2">
      <c r="A1719" s="19"/>
    </row>
    <row r="1720" spans="1:1" x14ac:dyDescent="0.2">
      <c r="A1720" s="19"/>
    </row>
    <row r="1721" spans="1:1" x14ac:dyDescent="0.2">
      <c r="A1721" s="19"/>
    </row>
    <row r="1722" spans="1:1" x14ac:dyDescent="0.2">
      <c r="A1722" s="19"/>
    </row>
    <row r="1723" spans="1:1" x14ac:dyDescent="0.2">
      <c r="A1723" s="19"/>
    </row>
    <row r="1724" spans="1:1" x14ac:dyDescent="0.2">
      <c r="A1724" s="19"/>
    </row>
    <row r="1725" spans="1:1" x14ac:dyDescent="0.2">
      <c r="A1725" s="19"/>
    </row>
    <row r="1726" spans="1:1" x14ac:dyDescent="0.2">
      <c r="A1726" s="19"/>
    </row>
    <row r="1727" spans="1:1" x14ac:dyDescent="0.2">
      <c r="A1727" s="19"/>
    </row>
    <row r="1728" spans="1:1" x14ac:dyDescent="0.2">
      <c r="A1728" s="19"/>
    </row>
    <row r="1729" spans="1:1" x14ac:dyDescent="0.2">
      <c r="A1729" s="19"/>
    </row>
    <row r="1730" spans="1:1" x14ac:dyDescent="0.2">
      <c r="A1730" s="19"/>
    </row>
    <row r="1731" spans="1:1" x14ac:dyDescent="0.2">
      <c r="A1731" s="19"/>
    </row>
    <row r="1732" spans="1:1" x14ac:dyDescent="0.2">
      <c r="A1732" s="19"/>
    </row>
    <row r="1733" spans="1:1" x14ac:dyDescent="0.2">
      <c r="A1733" s="19"/>
    </row>
    <row r="1734" spans="1:1" x14ac:dyDescent="0.2">
      <c r="A1734" s="19"/>
    </row>
    <row r="1735" spans="1:1" x14ac:dyDescent="0.2">
      <c r="A1735" s="19"/>
    </row>
    <row r="1736" spans="1:1" x14ac:dyDescent="0.2">
      <c r="A1736" s="19"/>
    </row>
    <row r="1737" spans="1:1" x14ac:dyDescent="0.2">
      <c r="A1737" s="19"/>
    </row>
    <row r="1738" spans="1:1" x14ac:dyDescent="0.2">
      <c r="A1738" s="19"/>
    </row>
    <row r="1739" spans="1:1" x14ac:dyDescent="0.2">
      <c r="A1739" s="19"/>
    </row>
    <row r="1740" spans="1:1" x14ac:dyDescent="0.2">
      <c r="A1740" s="19"/>
    </row>
    <row r="1741" spans="1:1" x14ac:dyDescent="0.2">
      <c r="A1741" s="19"/>
    </row>
    <row r="1742" spans="1:1" x14ac:dyDescent="0.2">
      <c r="A1742" s="19"/>
    </row>
    <row r="1743" spans="1:1" x14ac:dyDescent="0.2">
      <c r="A1743" s="19"/>
    </row>
    <row r="1744" spans="1:1" x14ac:dyDescent="0.2">
      <c r="A1744" s="19"/>
    </row>
    <row r="1745" spans="1:1" x14ac:dyDescent="0.2">
      <c r="A1745" s="19"/>
    </row>
    <row r="1746" spans="1:1" x14ac:dyDescent="0.2">
      <c r="A1746" s="19"/>
    </row>
    <row r="1747" spans="1:1" x14ac:dyDescent="0.2">
      <c r="A1747" s="19"/>
    </row>
    <row r="1748" spans="1:1" x14ac:dyDescent="0.2">
      <c r="A1748" s="19"/>
    </row>
    <row r="1749" spans="1:1" x14ac:dyDescent="0.2">
      <c r="A1749" s="19"/>
    </row>
    <row r="1750" spans="1:1" x14ac:dyDescent="0.2">
      <c r="A1750" s="19"/>
    </row>
    <row r="1751" spans="1:1" x14ac:dyDescent="0.2">
      <c r="A1751" s="19"/>
    </row>
    <row r="1752" spans="1:1" x14ac:dyDescent="0.2">
      <c r="A1752" s="19"/>
    </row>
    <row r="1753" spans="1:1" x14ac:dyDescent="0.2">
      <c r="A1753" s="19"/>
    </row>
    <row r="1754" spans="1:1" x14ac:dyDescent="0.2">
      <c r="A1754" s="19"/>
    </row>
    <row r="1755" spans="1:1" x14ac:dyDescent="0.2">
      <c r="A1755" s="19"/>
    </row>
    <row r="1756" spans="1:1" x14ac:dyDescent="0.2">
      <c r="A1756" s="19"/>
    </row>
    <row r="1757" spans="1:1" x14ac:dyDescent="0.2">
      <c r="A1757" s="19"/>
    </row>
    <row r="1758" spans="1:1" x14ac:dyDescent="0.2">
      <c r="A1758" s="19"/>
    </row>
    <row r="1759" spans="1:1" x14ac:dyDescent="0.2">
      <c r="A1759" s="19"/>
    </row>
    <row r="1760" spans="1:1" x14ac:dyDescent="0.2">
      <c r="A1760" s="19"/>
    </row>
    <row r="1761" spans="1:1" x14ac:dyDescent="0.2">
      <c r="A1761" s="19"/>
    </row>
    <row r="1762" spans="1:1" x14ac:dyDescent="0.2">
      <c r="A1762" s="19"/>
    </row>
    <row r="1763" spans="1:1" x14ac:dyDescent="0.2">
      <c r="A1763" s="19"/>
    </row>
    <row r="1764" spans="1:1" x14ac:dyDescent="0.2">
      <c r="A1764" s="19"/>
    </row>
    <row r="1765" spans="1:1" x14ac:dyDescent="0.2">
      <c r="A1765" s="19"/>
    </row>
    <row r="1766" spans="1:1" x14ac:dyDescent="0.2">
      <c r="A1766" s="19"/>
    </row>
    <row r="1767" spans="1:1" x14ac:dyDescent="0.2">
      <c r="A1767" s="19"/>
    </row>
    <row r="1768" spans="1:1" x14ac:dyDescent="0.2">
      <c r="A1768" s="19"/>
    </row>
    <row r="1769" spans="1:1" x14ac:dyDescent="0.2">
      <c r="A1769" s="19"/>
    </row>
    <row r="1770" spans="1:1" x14ac:dyDescent="0.2">
      <c r="A1770" s="19"/>
    </row>
    <row r="1771" spans="1:1" x14ac:dyDescent="0.2">
      <c r="A1771" s="19"/>
    </row>
    <row r="1772" spans="1:1" x14ac:dyDescent="0.2">
      <c r="A1772" s="19"/>
    </row>
    <row r="1773" spans="1:1" x14ac:dyDescent="0.2">
      <c r="A1773" s="19"/>
    </row>
    <row r="1774" spans="1:1" x14ac:dyDescent="0.2">
      <c r="A1774" s="19"/>
    </row>
    <row r="1775" spans="1:1" x14ac:dyDescent="0.2">
      <c r="A1775" s="19"/>
    </row>
    <row r="1776" spans="1:1" x14ac:dyDescent="0.2">
      <c r="A1776" s="19"/>
    </row>
    <row r="1777" spans="1:1" x14ac:dyDescent="0.2">
      <c r="A1777" s="19"/>
    </row>
    <row r="1778" spans="1:1" x14ac:dyDescent="0.2">
      <c r="A1778" s="19"/>
    </row>
    <row r="1779" spans="1:1" x14ac:dyDescent="0.2">
      <c r="A1779" s="19"/>
    </row>
    <row r="1780" spans="1:1" x14ac:dyDescent="0.2">
      <c r="A1780" s="19"/>
    </row>
    <row r="1781" spans="1:1" x14ac:dyDescent="0.2">
      <c r="A1781" s="19"/>
    </row>
    <row r="1782" spans="1:1" x14ac:dyDescent="0.2">
      <c r="A1782" s="19"/>
    </row>
    <row r="1783" spans="1:1" x14ac:dyDescent="0.2">
      <c r="A1783" s="19"/>
    </row>
    <row r="1784" spans="1:1" x14ac:dyDescent="0.2">
      <c r="A1784" s="19"/>
    </row>
    <row r="1785" spans="1:1" x14ac:dyDescent="0.2">
      <c r="A1785" s="19"/>
    </row>
    <row r="1786" spans="1:1" x14ac:dyDescent="0.2">
      <c r="A1786" s="19"/>
    </row>
    <row r="1787" spans="1:1" x14ac:dyDescent="0.2">
      <c r="A1787" s="19"/>
    </row>
    <row r="1788" spans="1:1" x14ac:dyDescent="0.2">
      <c r="A1788" s="19"/>
    </row>
    <row r="1789" spans="1:1" x14ac:dyDescent="0.2">
      <c r="A1789" s="19"/>
    </row>
    <row r="1790" spans="1:1" x14ac:dyDescent="0.2">
      <c r="A1790" s="19"/>
    </row>
    <row r="1791" spans="1:1" x14ac:dyDescent="0.2">
      <c r="A1791" s="19"/>
    </row>
    <row r="1792" spans="1:1" x14ac:dyDescent="0.2">
      <c r="A1792" s="19"/>
    </row>
    <row r="1793" spans="1:1" x14ac:dyDescent="0.2">
      <c r="A1793" s="19"/>
    </row>
    <row r="1794" spans="1:1" x14ac:dyDescent="0.2">
      <c r="A1794" s="19"/>
    </row>
    <row r="1795" spans="1:1" x14ac:dyDescent="0.2">
      <c r="A1795" s="19"/>
    </row>
    <row r="1796" spans="1:1" x14ac:dyDescent="0.2">
      <c r="A1796" s="19"/>
    </row>
    <row r="1797" spans="1:1" x14ac:dyDescent="0.2">
      <c r="A1797" s="19"/>
    </row>
    <row r="1798" spans="1:1" x14ac:dyDescent="0.2">
      <c r="A1798" s="19"/>
    </row>
    <row r="1799" spans="1:1" x14ac:dyDescent="0.2">
      <c r="A1799" s="19"/>
    </row>
    <row r="1800" spans="1:1" x14ac:dyDescent="0.2">
      <c r="A1800" s="19"/>
    </row>
    <row r="1801" spans="1:1" x14ac:dyDescent="0.2">
      <c r="A1801" s="19"/>
    </row>
    <row r="1802" spans="1:1" x14ac:dyDescent="0.2">
      <c r="A1802" s="19"/>
    </row>
    <row r="1803" spans="1:1" x14ac:dyDescent="0.2">
      <c r="A1803" s="19"/>
    </row>
    <row r="1804" spans="1:1" x14ac:dyDescent="0.2">
      <c r="A1804" s="19"/>
    </row>
    <row r="1805" spans="1:1" x14ac:dyDescent="0.2">
      <c r="A1805" s="19"/>
    </row>
    <row r="1806" spans="1:1" x14ac:dyDescent="0.2">
      <c r="A1806" s="19"/>
    </row>
    <row r="1807" spans="1:1" x14ac:dyDescent="0.2">
      <c r="A1807" s="19"/>
    </row>
    <row r="1808" spans="1:1" x14ac:dyDescent="0.2">
      <c r="A1808" s="19"/>
    </row>
    <row r="1809" spans="1:1" x14ac:dyDescent="0.2">
      <c r="A1809" s="19"/>
    </row>
    <row r="1810" spans="1:1" x14ac:dyDescent="0.2">
      <c r="A1810" s="19"/>
    </row>
    <row r="1811" spans="1:1" x14ac:dyDescent="0.2">
      <c r="A1811" s="19"/>
    </row>
    <row r="1812" spans="1:1" x14ac:dyDescent="0.2">
      <c r="A1812" s="19"/>
    </row>
    <row r="1813" spans="1:1" x14ac:dyDescent="0.2">
      <c r="A1813" s="19"/>
    </row>
    <row r="1814" spans="1:1" x14ac:dyDescent="0.2">
      <c r="A1814" s="19"/>
    </row>
    <row r="1815" spans="1:1" x14ac:dyDescent="0.2">
      <c r="A1815" s="19"/>
    </row>
    <row r="1816" spans="1:1" x14ac:dyDescent="0.2">
      <c r="A1816" s="19"/>
    </row>
    <row r="1817" spans="1:1" x14ac:dyDescent="0.2">
      <c r="A1817" s="19"/>
    </row>
    <row r="1818" spans="1:1" x14ac:dyDescent="0.2">
      <c r="A1818" s="19"/>
    </row>
    <row r="1819" spans="1:1" x14ac:dyDescent="0.2">
      <c r="A1819" s="19"/>
    </row>
    <row r="1820" spans="1:1" x14ac:dyDescent="0.2">
      <c r="A1820" s="19"/>
    </row>
    <row r="1821" spans="1:1" x14ac:dyDescent="0.2">
      <c r="A1821" s="19"/>
    </row>
    <row r="1822" spans="1:1" x14ac:dyDescent="0.2">
      <c r="A1822" s="19"/>
    </row>
    <row r="1823" spans="1:1" x14ac:dyDescent="0.2">
      <c r="A1823" s="19"/>
    </row>
    <row r="1824" spans="1:1" x14ac:dyDescent="0.2">
      <c r="A1824" s="19"/>
    </row>
    <row r="1825" spans="1:1" x14ac:dyDescent="0.2">
      <c r="A1825" s="19"/>
    </row>
    <row r="1826" spans="1:1" x14ac:dyDescent="0.2">
      <c r="A1826" s="19"/>
    </row>
    <row r="1827" spans="1:1" x14ac:dyDescent="0.2">
      <c r="A1827" s="19"/>
    </row>
    <row r="1828" spans="1:1" x14ac:dyDescent="0.2">
      <c r="A1828" s="19"/>
    </row>
    <row r="1829" spans="1:1" x14ac:dyDescent="0.2">
      <c r="A1829" s="19"/>
    </row>
    <row r="1830" spans="1:1" x14ac:dyDescent="0.2">
      <c r="A1830" s="19"/>
    </row>
    <row r="1831" spans="1:1" x14ac:dyDescent="0.2">
      <c r="A1831" s="19"/>
    </row>
    <row r="1832" spans="1:1" x14ac:dyDescent="0.2">
      <c r="A1832" s="19"/>
    </row>
    <row r="1833" spans="1:1" x14ac:dyDescent="0.2">
      <c r="A1833" s="19"/>
    </row>
    <row r="1834" spans="1:1" x14ac:dyDescent="0.2">
      <c r="A1834" s="19"/>
    </row>
    <row r="1835" spans="1:1" x14ac:dyDescent="0.2">
      <c r="A1835" s="19"/>
    </row>
    <row r="1836" spans="1:1" x14ac:dyDescent="0.2">
      <c r="A1836" s="19"/>
    </row>
    <row r="1837" spans="1:1" x14ac:dyDescent="0.2">
      <c r="A1837" s="19"/>
    </row>
    <row r="1838" spans="1:1" x14ac:dyDescent="0.2">
      <c r="A1838" s="19"/>
    </row>
    <row r="1839" spans="1:1" x14ac:dyDescent="0.2">
      <c r="A1839" s="19"/>
    </row>
    <row r="1840" spans="1:1" x14ac:dyDescent="0.2">
      <c r="A1840" s="19"/>
    </row>
    <row r="1841" spans="1:1" x14ac:dyDescent="0.2">
      <c r="A1841" s="19"/>
    </row>
    <row r="1842" spans="1:1" x14ac:dyDescent="0.2">
      <c r="A1842" s="19"/>
    </row>
    <row r="1843" spans="1:1" x14ac:dyDescent="0.2">
      <c r="A1843" s="19"/>
    </row>
    <row r="1844" spans="1:1" x14ac:dyDescent="0.2">
      <c r="A1844" s="19"/>
    </row>
    <row r="1845" spans="1:1" x14ac:dyDescent="0.2">
      <c r="A1845" s="19"/>
    </row>
    <row r="1846" spans="1:1" x14ac:dyDescent="0.2">
      <c r="A1846" s="19"/>
    </row>
    <row r="1847" spans="1:1" x14ac:dyDescent="0.2">
      <c r="A1847" s="19"/>
    </row>
    <row r="1848" spans="1:1" x14ac:dyDescent="0.2">
      <c r="A1848" s="19"/>
    </row>
    <row r="1849" spans="1:1" x14ac:dyDescent="0.2">
      <c r="A1849" s="19"/>
    </row>
    <row r="1850" spans="1:1" x14ac:dyDescent="0.2">
      <c r="A1850" s="19"/>
    </row>
    <row r="1851" spans="1:1" x14ac:dyDescent="0.2">
      <c r="A1851" s="19"/>
    </row>
    <row r="1852" spans="1:1" x14ac:dyDescent="0.2">
      <c r="A1852" s="19"/>
    </row>
    <row r="1853" spans="1:1" x14ac:dyDescent="0.2">
      <c r="A1853" s="19"/>
    </row>
    <row r="1854" spans="1:1" x14ac:dyDescent="0.2">
      <c r="A1854" s="19"/>
    </row>
    <row r="1855" spans="1:1" x14ac:dyDescent="0.2">
      <c r="A1855" s="19"/>
    </row>
    <row r="1856" spans="1:1" x14ac:dyDescent="0.2">
      <c r="A1856" s="19"/>
    </row>
    <row r="1857" spans="1:1" x14ac:dyDescent="0.2">
      <c r="A1857" s="19"/>
    </row>
    <row r="1858" spans="1:1" x14ac:dyDescent="0.2">
      <c r="A1858" s="19"/>
    </row>
    <row r="1859" spans="1:1" x14ac:dyDescent="0.2">
      <c r="A1859" s="19"/>
    </row>
    <row r="1860" spans="1:1" x14ac:dyDescent="0.2">
      <c r="A1860" s="19"/>
    </row>
    <row r="1861" spans="1:1" x14ac:dyDescent="0.2">
      <c r="A1861" s="19"/>
    </row>
    <row r="1862" spans="1:1" x14ac:dyDescent="0.2">
      <c r="A1862" s="19"/>
    </row>
    <row r="1863" spans="1:1" x14ac:dyDescent="0.2">
      <c r="A1863" s="19"/>
    </row>
    <row r="1864" spans="1:1" x14ac:dyDescent="0.2">
      <c r="A1864" s="19"/>
    </row>
    <row r="1865" spans="1:1" x14ac:dyDescent="0.2">
      <c r="A1865" s="19"/>
    </row>
    <row r="1866" spans="1:1" x14ac:dyDescent="0.2">
      <c r="A1866" s="19"/>
    </row>
    <row r="1867" spans="1:1" x14ac:dyDescent="0.2">
      <c r="A1867" s="19"/>
    </row>
    <row r="1868" spans="1:1" x14ac:dyDescent="0.2">
      <c r="A1868" s="19"/>
    </row>
    <row r="1869" spans="1:1" x14ac:dyDescent="0.2">
      <c r="A1869" s="19"/>
    </row>
    <row r="1870" spans="1:1" x14ac:dyDescent="0.2">
      <c r="A1870" s="19"/>
    </row>
    <row r="1871" spans="1:1" x14ac:dyDescent="0.2">
      <c r="A1871" s="19"/>
    </row>
    <row r="1872" spans="1:1" x14ac:dyDescent="0.2">
      <c r="A1872" s="19"/>
    </row>
    <row r="1873" spans="1:1" x14ac:dyDescent="0.2">
      <c r="A1873" s="19"/>
    </row>
    <row r="1874" spans="1:1" x14ac:dyDescent="0.2">
      <c r="A1874" s="19"/>
    </row>
    <row r="1875" spans="1:1" x14ac:dyDescent="0.2">
      <c r="A1875" s="19"/>
    </row>
    <row r="1876" spans="1:1" x14ac:dyDescent="0.2">
      <c r="A1876" s="19"/>
    </row>
    <row r="1877" spans="1:1" x14ac:dyDescent="0.2">
      <c r="A1877" s="19"/>
    </row>
    <row r="1878" spans="1:1" x14ac:dyDescent="0.2">
      <c r="A1878" s="19"/>
    </row>
    <row r="1879" spans="1:1" x14ac:dyDescent="0.2">
      <c r="A1879" s="19"/>
    </row>
    <row r="1880" spans="1:1" x14ac:dyDescent="0.2">
      <c r="A1880" s="19"/>
    </row>
    <row r="1881" spans="1:1" x14ac:dyDescent="0.2">
      <c r="A1881" s="19"/>
    </row>
    <row r="1882" spans="1:1" x14ac:dyDescent="0.2">
      <c r="A1882" s="19"/>
    </row>
    <row r="1883" spans="1:1" x14ac:dyDescent="0.2">
      <c r="A1883" s="19"/>
    </row>
    <row r="1884" spans="1:1" x14ac:dyDescent="0.2">
      <c r="A1884" s="19"/>
    </row>
    <row r="1885" spans="1:1" x14ac:dyDescent="0.2">
      <c r="A1885" s="19"/>
    </row>
    <row r="1886" spans="1:1" x14ac:dyDescent="0.2">
      <c r="A1886" s="19"/>
    </row>
    <row r="1887" spans="1:1" x14ac:dyDescent="0.2">
      <c r="A1887" s="19"/>
    </row>
    <row r="1888" spans="1:1" x14ac:dyDescent="0.2">
      <c r="A1888" s="19"/>
    </row>
    <row r="1889" spans="1:1" x14ac:dyDescent="0.2">
      <c r="A1889" s="19"/>
    </row>
    <row r="1890" spans="1:1" x14ac:dyDescent="0.2">
      <c r="A1890" s="19"/>
    </row>
    <row r="1891" spans="1:1" x14ac:dyDescent="0.2">
      <c r="A1891" s="19"/>
    </row>
    <row r="1892" spans="1:1" x14ac:dyDescent="0.2">
      <c r="A1892" s="19"/>
    </row>
    <row r="1893" spans="1:1" x14ac:dyDescent="0.2">
      <c r="A1893" s="19"/>
    </row>
    <row r="1894" spans="1:1" x14ac:dyDescent="0.2">
      <c r="A1894" s="19"/>
    </row>
    <row r="1895" spans="1:1" x14ac:dyDescent="0.2">
      <c r="A1895" s="19"/>
    </row>
    <row r="1896" spans="1:1" x14ac:dyDescent="0.2">
      <c r="A1896" s="19"/>
    </row>
    <row r="1897" spans="1:1" x14ac:dyDescent="0.2">
      <c r="A1897" s="19"/>
    </row>
    <row r="1898" spans="1:1" x14ac:dyDescent="0.2">
      <c r="A1898" s="19"/>
    </row>
    <row r="1899" spans="1:1" x14ac:dyDescent="0.2">
      <c r="A1899" s="19"/>
    </row>
    <row r="1900" spans="1:1" x14ac:dyDescent="0.2">
      <c r="A1900" s="19"/>
    </row>
    <row r="1901" spans="1:1" x14ac:dyDescent="0.2">
      <c r="A1901" s="19"/>
    </row>
    <row r="1902" spans="1:1" x14ac:dyDescent="0.2">
      <c r="A1902" s="19"/>
    </row>
    <row r="1903" spans="1:1" x14ac:dyDescent="0.2">
      <c r="A1903" s="19"/>
    </row>
    <row r="1904" spans="1:1" x14ac:dyDescent="0.2">
      <c r="A1904" s="19"/>
    </row>
    <row r="1905" spans="1:1" x14ac:dyDescent="0.2">
      <c r="A1905" s="19"/>
    </row>
    <row r="1906" spans="1:1" x14ac:dyDescent="0.2">
      <c r="A1906" s="19"/>
    </row>
    <row r="1907" spans="1:1" x14ac:dyDescent="0.2">
      <c r="A1907" s="19"/>
    </row>
    <row r="1908" spans="1:1" x14ac:dyDescent="0.2">
      <c r="A1908" s="19"/>
    </row>
    <row r="1909" spans="1:1" x14ac:dyDescent="0.2">
      <c r="A1909" s="19"/>
    </row>
    <row r="1910" spans="1:1" x14ac:dyDescent="0.2">
      <c r="A1910" s="19"/>
    </row>
    <row r="1911" spans="1:1" x14ac:dyDescent="0.2">
      <c r="A1911" s="19"/>
    </row>
    <row r="1912" spans="1:1" x14ac:dyDescent="0.2">
      <c r="A1912" s="19"/>
    </row>
    <row r="1913" spans="1:1" x14ac:dyDescent="0.2">
      <c r="A1913" s="19"/>
    </row>
    <row r="1914" spans="1:1" x14ac:dyDescent="0.2">
      <c r="A1914" s="19"/>
    </row>
    <row r="1915" spans="1:1" x14ac:dyDescent="0.2">
      <c r="A1915" s="19"/>
    </row>
    <row r="1916" spans="1:1" x14ac:dyDescent="0.2">
      <c r="A1916" s="19"/>
    </row>
    <row r="1917" spans="1:1" x14ac:dyDescent="0.2">
      <c r="A1917" s="19"/>
    </row>
    <row r="1918" spans="1:1" x14ac:dyDescent="0.2">
      <c r="A1918" s="19"/>
    </row>
    <row r="1919" spans="1:1" x14ac:dyDescent="0.2">
      <c r="A1919" s="19"/>
    </row>
    <row r="1920" spans="1:1" x14ac:dyDescent="0.2">
      <c r="A1920" s="19"/>
    </row>
    <row r="1921" spans="1:1" x14ac:dyDescent="0.2">
      <c r="A1921" s="19"/>
    </row>
    <row r="1922" spans="1:1" x14ac:dyDescent="0.2">
      <c r="A1922" s="19"/>
    </row>
    <row r="1923" spans="1:1" x14ac:dyDescent="0.2">
      <c r="A1923" s="19"/>
    </row>
    <row r="1924" spans="1:1" x14ac:dyDescent="0.2">
      <c r="A1924" s="19"/>
    </row>
    <row r="1925" spans="1:1" x14ac:dyDescent="0.2">
      <c r="A1925" s="19"/>
    </row>
    <row r="1926" spans="1:1" x14ac:dyDescent="0.2">
      <c r="A1926" s="19"/>
    </row>
    <row r="1927" spans="1:1" x14ac:dyDescent="0.2">
      <c r="A1927" s="19"/>
    </row>
    <row r="1928" spans="1:1" x14ac:dyDescent="0.2">
      <c r="A1928" s="19"/>
    </row>
    <row r="1929" spans="1:1" x14ac:dyDescent="0.2">
      <c r="A1929" s="19"/>
    </row>
    <row r="1930" spans="1:1" x14ac:dyDescent="0.2">
      <c r="A1930" s="19"/>
    </row>
    <row r="1931" spans="1:1" x14ac:dyDescent="0.2">
      <c r="A1931" s="19"/>
    </row>
    <row r="1932" spans="1:1" x14ac:dyDescent="0.2">
      <c r="A1932" s="19"/>
    </row>
    <row r="1933" spans="1:1" x14ac:dyDescent="0.2">
      <c r="A1933" s="19"/>
    </row>
    <row r="1934" spans="1:1" x14ac:dyDescent="0.2">
      <c r="A1934" s="19"/>
    </row>
    <row r="1935" spans="1:1" x14ac:dyDescent="0.2">
      <c r="A1935" s="19"/>
    </row>
    <row r="1936" spans="1:1" x14ac:dyDescent="0.2">
      <c r="A1936" s="19"/>
    </row>
    <row r="1937" spans="1:1" x14ac:dyDescent="0.2">
      <c r="A1937" s="19"/>
    </row>
    <row r="1938" spans="1:1" x14ac:dyDescent="0.2">
      <c r="A1938" s="19"/>
    </row>
    <row r="1939" spans="1:1" x14ac:dyDescent="0.2">
      <c r="A1939" s="19"/>
    </row>
    <row r="1940" spans="1:1" x14ac:dyDescent="0.2">
      <c r="A1940" s="19"/>
    </row>
    <row r="1941" spans="1:1" x14ac:dyDescent="0.2">
      <c r="A1941" s="19"/>
    </row>
    <row r="1942" spans="1:1" x14ac:dyDescent="0.2">
      <c r="A1942" s="19"/>
    </row>
    <row r="1943" spans="1:1" x14ac:dyDescent="0.2">
      <c r="A1943" s="19"/>
    </row>
    <row r="1944" spans="1:1" x14ac:dyDescent="0.2">
      <c r="A1944" s="19"/>
    </row>
    <row r="1945" spans="1:1" x14ac:dyDescent="0.2">
      <c r="A1945" s="19"/>
    </row>
    <row r="1946" spans="1:1" x14ac:dyDescent="0.2">
      <c r="A1946" s="19"/>
    </row>
    <row r="1947" spans="1:1" x14ac:dyDescent="0.2">
      <c r="A1947" s="19"/>
    </row>
    <row r="1948" spans="1:1" x14ac:dyDescent="0.2">
      <c r="A1948" s="19"/>
    </row>
    <row r="1949" spans="1:1" x14ac:dyDescent="0.2">
      <c r="A1949" s="19"/>
    </row>
    <row r="1950" spans="1:1" x14ac:dyDescent="0.2">
      <c r="A1950" s="19"/>
    </row>
    <row r="1951" spans="1:1" x14ac:dyDescent="0.2">
      <c r="A1951" s="19"/>
    </row>
    <row r="1952" spans="1:1" x14ac:dyDescent="0.2">
      <c r="A1952" s="19"/>
    </row>
    <row r="1953" spans="1:1" x14ac:dyDescent="0.2">
      <c r="A1953" s="19"/>
    </row>
    <row r="1954" spans="1:1" x14ac:dyDescent="0.2">
      <c r="A1954" s="19"/>
    </row>
    <row r="1955" spans="1:1" x14ac:dyDescent="0.2">
      <c r="A1955" s="19"/>
    </row>
    <row r="1956" spans="1:1" x14ac:dyDescent="0.2">
      <c r="A1956" s="19"/>
    </row>
    <row r="1957" spans="1:1" x14ac:dyDescent="0.2">
      <c r="A1957" s="19"/>
    </row>
    <row r="1958" spans="1:1" x14ac:dyDescent="0.2">
      <c r="A1958" s="19"/>
    </row>
    <row r="1959" spans="1:1" x14ac:dyDescent="0.2">
      <c r="A1959" s="19"/>
    </row>
    <row r="1960" spans="1:1" x14ac:dyDescent="0.2">
      <c r="A1960" s="19"/>
    </row>
    <row r="1961" spans="1:1" x14ac:dyDescent="0.2">
      <c r="A1961" s="19"/>
    </row>
    <row r="1962" spans="1:1" x14ac:dyDescent="0.2">
      <c r="A1962" s="19"/>
    </row>
    <row r="1963" spans="1:1" x14ac:dyDescent="0.2">
      <c r="A1963" s="19"/>
    </row>
    <row r="1964" spans="1:1" x14ac:dyDescent="0.2">
      <c r="A1964" s="19"/>
    </row>
    <row r="1965" spans="1:1" x14ac:dyDescent="0.2">
      <c r="A1965" s="19"/>
    </row>
    <row r="1966" spans="1:1" x14ac:dyDescent="0.2">
      <c r="A1966" s="19"/>
    </row>
    <row r="1967" spans="1:1" x14ac:dyDescent="0.2">
      <c r="A1967" s="19"/>
    </row>
    <row r="1968" spans="1:1" x14ac:dyDescent="0.2">
      <c r="A1968" s="19"/>
    </row>
    <row r="1969" spans="1:1" x14ac:dyDescent="0.2">
      <c r="A1969" s="19"/>
    </row>
    <row r="1970" spans="1:1" x14ac:dyDescent="0.2">
      <c r="A1970" s="19"/>
    </row>
    <row r="1971" spans="1:1" x14ac:dyDescent="0.2">
      <c r="A1971" s="19"/>
    </row>
    <row r="1972" spans="1:1" x14ac:dyDescent="0.2">
      <c r="A1972" s="19"/>
    </row>
    <row r="1973" spans="1:1" x14ac:dyDescent="0.2">
      <c r="A1973" s="19"/>
    </row>
    <row r="1974" spans="1:1" x14ac:dyDescent="0.2">
      <c r="A1974" s="19"/>
    </row>
    <row r="1975" spans="1:1" x14ac:dyDescent="0.2">
      <c r="A1975" s="19"/>
    </row>
    <row r="1976" spans="1:1" x14ac:dyDescent="0.2">
      <c r="A1976" s="19"/>
    </row>
    <row r="1977" spans="1:1" x14ac:dyDescent="0.2">
      <c r="A1977" s="19"/>
    </row>
    <row r="1978" spans="1:1" x14ac:dyDescent="0.2">
      <c r="A1978" s="19"/>
    </row>
    <row r="1979" spans="1:1" x14ac:dyDescent="0.2">
      <c r="A1979" s="19"/>
    </row>
    <row r="1980" spans="1:1" x14ac:dyDescent="0.2">
      <c r="A1980" s="19"/>
    </row>
    <row r="1981" spans="1:1" x14ac:dyDescent="0.2">
      <c r="A1981" s="19"/>
    </row>
    <row r="1982" spans="1:1" x14ac:dyDescent="0.2">
      <c r="A1982" s="19"/>
    </row>
    <row r="1983" spans="1:1" x14ac:dyDescent="0.2">
      <c r="A1983" s="19"/>
    </row>
    <row r="1984" spans="1:1" x14ac:dyDescent="0.2">
      <c r="A1984" s="19"/>
    </row>
    <row r="1985" spans="1:1" x14ac:dyDescent="0.2">
      <c r="A1985" s="19"/>
    </row>
    <row r="1986" spans="1:1" x14ac:dyDescent="0.2">
      <c r="A1986" s="19"/>
    </row>
    <row r="1987" spans="1:1" x14ac:dyDescent="0.2">
      <c r="A1987" s="19"/>
    </row>
    <row r="1988" spans="1:1" x14ac:dyDescent="0.2">
      <c r="A1988" s="19"/>
    </row>
    <row r="1989" spans="1:1" x14ac:dyDescent="0.2">
      <c r="A1989" s="19"/>
    </row>
    <row r="1990" spans="1:1" x14ac:dyDescent="0.2">
      <c r="A1990" s="19"/>
    </row>
    <row r="1991" spans="1:1" x14ac:dyDescent="0.2">
      <c r="A1991" s="19"/>
    </row>
    <row r="1992" spans="1:1" x14ac:dyDescent="0.2">
      <c r="A1992" s="19"/>
    </row>
    <row r="1993" spans="1:1" x14ac:dyDescent="0.2">
      <c r="A1993" s="19"/>
    </row>
    <row r="1994" spans="1:1" x14ac:dyDescent="0.2">
      <c r="A1994" s="19"/>
    </row>
    <row r="1995" spans="1:1" x14ac:dyDescent="0.2">
      <c r="A1995" s="19"/>
    </row>
    <row r="1996" spans="1:1" x14ac:dyDescent="0.2">
      <c r="A1996" s="19"/>
    </row>
    <row r="1997" spans="1:1" x14ac:dyDescent="0.2">
      <c r="A1997" s="19"/>
    </row>
    <row r="1998" spans="1:1" x14ac:dyDescent="0.2">
      <c r="A1998" s="19"/>
    </row>
    <row r="1999" spans="1:1" x14ac:dyDescent="0.2">
      <c r="A1999" s="19"/>
    </row>
    <row r="2000" spans="1:1" x14ac:dyDescent="0.2">
      <c r="A2000" s="19"/>
    </row>
    <row r="2001" spans="1:1" x14ac:dyDescent="0.2">
      <c r="A2001" s="19"/>
    </row>
    <row r="2002" spans="1:1" x14ac:dyDescent="0.2">
      <c r="A2002" s="19"/>
    </row>
    <row r="2003" spans="1:1" x14ac:dyDescent="0.2">
      <c r="A2003" s="19"/>
    </row>
    <row r="2004" spans="1:1" x14ac:dyDescent="0.2">
      <c r="A2004" s="19"/>
    </row>
    <row r="2005" spans="1:1" x14ac:dyDescent="0.2">
      <c r="A2005" s="19"/>
    </row>
    <row r="2006" spans="1:1" x14ac:dyDescent="0.2">
      <c r="A2006" s="19"/>
    </row>
    <row r="2007" spans="1:1" x14ac:dyDescent="0.2">
      <c r="A2007" s="19"/>
    </row>
    <row r="2008" spans="1:1" x14ac:dyDescent="0.2">
      <c r="A2008" s="19"/>
    </row>
    <row r="2009" spans="1:1" x14ac:dyDescent="0.2">
      <c r="A2009" s="19"/>
    </row>
    <row r="2010" spans="1:1" x14ac:dyDescent="0.2">
      <c r="A2010" s="19"/>
    </row>
    <row r="2011" spans="1:1" x14ac:dyDescent="0.2">
      <c r="A2011" s="19"/>
    </row>
    <row r="2012" spans="1:1" x14ac:dyDescent="0.2">
      <c r="A2012" s="19"/>
    </row>
    <row r="2013" spans="1:1" x14ac:dyDescent="0.2">
      <c r="A2013" s="19"/>
    </row>
    <row r="2014" spans="1:1" x14ac:dyDescent="0.2">
      <c r="A2014" s="19"/>
    </row>
    <row r="2015" spans="1:1" x14ac:dyDescent="0.2">
      <c r="A2015" s="19"/>
    </row>
    <row r="2016" spans="1:1" x14ac:dyDescent="0.2">
      <c r="A2016" s="19"/>
    </row>
    <row r="2017" spans="1:1" x14ac:dyDescent="0.2">
      <c r="A2017" s="19"/>
    </row>
    <row r="2018" spans="1:1" x14ac:dyDescent="0.2">
      <c r="A2018" s="19"/>
    </row>
    <row r="2019" spans="1:1" x14ac:dyDescent="0.2">
      <c r="A2019" s="19"/>
    </row>
    <row r="2020" spans="1:1" x14ac:dyDescent="0.2">
      <c r="A2020" s="19"/>
    </row>
    <row r="2021" spans="1:1" x14ac:dyDescent="0.2">
      <c r="A2021" s="19"/>
    </row>
    <row r="2022" spans="1:1" x14ac:dyDescent="0.2">
      <c r="A2022" s="19"/>
    </row>
    <row r="2023" spans="1:1" x14ac:dyDescent="0.2">
      <c r="A2023" s="19"/>
    </row>
    <row r="2024" spans="1:1" x14ac:dyDescent="0.2">
      <c r="A2024" s="19"/>
    </row>
    <row r="2025" spans="1:1" x14ac:dyDescent="0.2">
      <c r="A2025" s="19"/>
    </row>
    <row r="2026" spans="1:1" x14ac:dyDescent="0.2">
      <c r="A2026" s="19"/>
    </row>
    <row r="2027" spans="1:1" x14ac:dyDescent="0.2">
      <c r="A2027" s="19"/>
    </row>
    <row r="2028" spans="1:1" x14ac:dyDescent="0.2">
      <c r="A2028" s="19"/>
    </row>
    <row r="2029" spans="1:1" x14ac:dyDescent="0.2">
      <c r="A2029" s="19"/>
    </row>
    <row r="2030" spans="1:1" x14ac:dyDescent="0.2">
      <c r="A2030" s="19"/>
    </row>
    <row r="2031" spans="1:1" x14ac:dyDescent="0.2">
      <c r="A2031" s="19"/>
    </row>
    <row r="2032" spans="1:1" x14ac:dyDescent="0.2">
      <c r="A2032" s="19"/>
    </row>
    <row r="2033" spans="1:1" x14ac:dyDescent="0.2">
      <c r="A2033" s="19"/>
    </row>
    <row r="2034" spans="1:1" x14ac:dyDescent="0.2">
      <c r="A2034" s="19"/>
    </row>
    <row r="2035" spans="1:1" x14ac:dyDescent="0.2">
      <c r="A2035" s="19"/>
    </row>
    <row r="2036" spans="1:1" x14ac:dyDescent="0.2">
      <c r="A2036" s="19"/>
    </row>
    <row r="2037" spans="1:1" x14ac:dyDescent="0.2">
      <c r="A2037" s="19"/>
    </row>
    <row r="2038" spans="1:1" x14ac:dyDescent="0.2">
      <c r="A2038" s="19"/>
    </row>
    <row r="2039" spans="1:1" x14ac:dyDescent="0.2">
      <c r="A2039" s="19"/>
    </row>
    <row r="2040" spans="1:1" x14ac:dyDescent="0.2">
      <c r="A2040" s="19"/>
    </row>
    <row r="2041" spans="1:1" x14ac:dyDescent="0.2">
      <c r="A2041" s="19"/>
    </row>
    <row r="2042" spans="1:1" x14ac:dyDescent="0.2">
      <c r="A2042" s="19"/>
    </row>
    <row r="2043" spans="1:1" x14ac:dyDescent="0.2">
      <c r="A2043" s="19"/>
    </row>
    <row r="2044" spans="1:1" x14ac:dyDescent="0.2">
      <c r="A2044" s="19"/>
    </row>
    <row r="2045" spans="1:1" x14ac:dyDescent="0.2">
      <c r="A2045" s="19"/>
    </row>
    <row r="2046" spans="1:1" x14ac:dyDescent="0.2">
      <c r="A2046" s="19"/>
    </row>
    <row r="2047" spans="1:1" x14ac:dyDescent="0.2">
      <c r="A2047" s="19"/>
    </row>
    <row r="2048" spans="1:1" x14ac:dyDescent="0.2">
      <c r="A2048" s="19"/>
    </row>
    <row r="2049" spans="1:1" x14ac:dyDescent="0.2">
      <c r="A2049" s="19"/>
    </row>
    <row r="2050" spans="1:1" x14ac:dyDescent="0.2">
      <c r="A2050" s="19"/>
    </row>
    <row r="2051" spans="1:1" x14ac:dyDescent="0.2">
      <c r="A2051" s="19"/>
    </row>
    <row r="2052" spans="1:1" x14ac:dyDescent="0.2">
      <c r="A2052" s="19"/>
    </row>
    <row r="2053" spans="1:1" x14ac:dyDescent="0.2">
      <c r="A2053" s="19"/>
    </row>
    <row r="2054" spans="1:1" x14ac:dyDescent="0.2">
      <c r="A2054" s="19"/>
    </row>
    <row r="2055" spans="1:1" x14ac:dyDescent="0.2">
      <c r="A2055" s="19"/>
    </row>
    <row r="2056" spans="1:1" x14ac:dyDescent="0.2">
      <c r="A2056" s="19"/>
    </row>
    <row r="2057" spans="1:1" x14ac:dyDescent="0.2">
      <c r="A2057" s="19"/>
    </row>
    <row r="2058" spans="1:1" x14ac:dyDescent="0.2">
      <c r="A2058" s="19"/>
    </row>
    <row r="2059" spans="1:1" x14ac:dyDescent="0.2">
      <c r="A2059" s="19"/>
    </row>
    <row r="2060" spans="1:1" x14ac:dyDescent="0.2">
      <c r="A2060" s="19"/>
    </row>
    <row r="2061" spans="1:1" x14ac:dyDescent="0.2">
      <c r="A2061" s="19"/>
    </row>
    <row r="2062" spans="1:1" x14ac:dyDescent="0.2">
      <c r="A2062" s="19"/>
    </row>
    <row r="2063" spans="1:1" x14ac:dyDescent="0.2">
      <c r="A2063" s="19"/>
    </row>
    <row r="2064" spans="1:1" x14ac:dyDescent="0.2">
      <c r="A2064" s="19"/>
    </row>
    <row r="2065" spans="1:1" x14ac:dyDescent="0.2">
      <c r="A2065" s="19"/>
    </row>
    <row r="2066" spans="1:1" x14ac:dyDescent="0.2">
      <c r="A2066" s="19"/>
    </row>
    <row r="2067" spans="1:1" x14ac:dyDescent="0.2">
      <c r="A2067" s="19"/>
    </row>
    <row r="2068" spans="1:1" x14ac:dyDescent="0.2">
      <c r="A2068" s="19"/>
    </row>
    <row r="2069" spans="1:1" x14ac:dyDescent="0.2">
      <c r="A2069" s="19"/>
    </row>
    <row r="2070" spans="1:1" x14ac:dyDescent="0.2">
      <c r="A2070" s="19"/>
    </row>
    <row r="2071" spans="1:1" x14ac:dyDescent="0.2">
      <c r="A2071" s="19"/>
    </row>
    <row r="2072" spans="1:1" x14ac:dyDescent="0.2">
      <c r="A2072" s="19"/>
    </row>
    <row r="2073" spans="1:1" x14ac:dyDescent="0.2">
      <c r="A2073" s="19"/>
    </row>
    <row r="2074" spans="1:1" x14ac:dyDescent="0.2">
      <c r="A2074" s="19"/>
    </row>
    <row r="2075" spans="1:1" x14ac:dyDescent="0.2">
      <c r="A2075" s="19"/>
    </row>
    <row r="2076" spans="1:1" x14ac:dyDescent="0.2">
      <c r="A2076" s="19"/>
    </row>
    <row r="2077" spans="1:1" x14ac:dyDescent="0.2">
      <c r="A2077" s="19"/>
    </row>
    <row r="2078" spans="1:1" x14ac:dyDescent="0.2">
      <c r="A2078" s="19"/>
    </row>
    <row r="2079" spans="1:1" x14ac:dyDescent="0.2">
      <c r="A2079" s="19"/>
    </row>
    <row r="2080" spans="1:1" x14ac:dyDescent="0.2">
      <c r="A2080" s="19"/>
    </row>
    <row r="2081" spans="1:1" x14ac:dyDescent="0.2">
      <c r="A2081" s="19"/>
    </row>
    <row r="2082" spans="1:1" x14ac:dyDescent="0.2">
      <c r="A2082" s="19"/>
    </row>
    <row r="2083" spans="1:1" x14ac:dyDescent="0.2">
      <c r="A2083" s="19"/>
    </row>
    <row r="2084" spans="1:1" x14ac:dyDescent="0.2">
      <c r="A2084" s="19"/>
    </row>
    <row r="2085" spans="1:1" x14ac:dyDescent="0.2">
      <c r="A2085" s="19"/>
    </row>
    <row r="2086" spans="1:1" x14ac:dyDescent="0.2">
      <c r="A2086" s="19"/>
    </row>
    <row r="2087" spans="1:1" x14ac:dyDescent="0.2">
      <c r="A2087" s="19"/>
    </row>
    <row r="2088" spans="1:1" x14ac:dyDescent="0.2">
      <c r="A2088" s="19"/>
    </row>
    <row r="2089" spans="1:1" x14ac:dyDescent="0.2">
      <c r="A2089" s="19"/>
    </row>
    <row r="2090" spans="1:1" x14ac:dyDescent="0.2">
      <c r="A2090" s="19"/>
    </row>
    <row r="2091" spans="1:1" x14ac:dyDescent="0.2">
      <c r="A2091" s="19"/>
    </row>
    <row r="2092" spans="1:1" x14ac:dyDescent="0.2">
      <c r="A2092" s="19"/>
    </row>
    <row r="2093" spans="1:1" x14ac:dyDescent="0.2">
      <c r="A2093" s="19"/>
    </row>
    <row r="2094" spans="1:1" x14ac:dyDescent="0.2">
      <c r="A2094" s="19"/>
    </row>
    <row r="2095" spans="1:1" x14ac:dyDescent="0.2">
      <c r="A2095" s="19"/>
    </row>
    <row r="2096" spans="1:1" x14ac:dyDescent="0.2">
      <c r="A2096" s="19"/>
    </row>
    <row r="2097" spans="1:1" x14ac:dyDescent="0.2">
      <c r="A2097" s="19"/>
    </row>
    <row r="2098" spans="1:1" x14ac:dyDescent="0.2">
      <c r="A2098" s="19"/>
    </row>
    <row r="2099" spans="1:1" x14ac:dyDescent="0.2">
      <c r="A2099" s="19"/>
    </row>
    <row r="2100" spans="1:1" x14ac:dyDescent="0.2">
      <c r="A2100" s="19"/>
    </row>
    <row r="2101" spans="1:1" x14ac:dyDescent="0.2">
      <c r="A2101" s="19"/>
    </row>
    <row r="2102" spans="1:1" x14ac:dyDescent="0.2">
      <c r="A2102" s="19"/>
    </row>
    <row r="2103" spans="1:1" x14ac:dyDescent="0.2">
      <c r="A2103" s="19"/>
    </row>
    <row r="2104" spans="1:1" x14ac:dyDescent="0.2">
      <c r="A2104" s="19"/>
    </row>
    <row r="2105" spans="1:1" x14ac:dyDescent="0.2">
      <c r="A2105" s="19"/>
    </row>
    <row r="2106" spans="1:1" x14ac:dyDescent="0.2">
      <c r="A2106" s="19"/>
    </row>
    <row r="2107" spans="1:1" x14ac:dyDescent="0.2">
      <c r="A2107" s="19"/>
    </row>
    <row r="2108" spans="1:1" x14ac:dyDescent="0.2">
      <c r="A2108" s="19"/>
    </row>
    <row r="2109" spans="1:1" x14ac:dyDescent="0.2">
      <c r="A2109" s="19"/>
    </row>
    <row r="2110" spans="1:1" x14ac:dyDescent="0.2">
      <c r="A2110" s="19"/>
    </row>
    <row r="2111" spans="1:1" x14ac:dyDescent="0.2">
      <c r="A2111" s="19"/>
    </row>
    <row r="2112" spans="1:1" x14ac:dyDescent="0.2">
      <c r="A2112" s="19"/>
    </row>
    <row r="2113" spans="1:1" x14ac:dyDescent="0.2">
      <c r="A2113" s="19"/>
    </row>
    <row r="2114" spans="1:1" x14ac:dyDescent="0.2">
      <c r="A2114" s="19"/>
    </row>
    <row r="2115" spans="1:1" x14ac:dyDescent="0.2">
      <c r="A2115" s="19"/>
    </row>
    <row r="2116" spans="1:1" x14ac:dyDescent="0.2">
      <c r="A2116" s="19"/>
    </row>
    <row r="2117" spans="1:1" x14ac:dyDescent="0.2">
      <c r="A2117" s="19"/>
    </row>
    <row r="2118" spans="1:1" x14ac:dyDescent="0.2">
      <c r="A2118" s="19"/>
    </row>
    <row r="2119" spans="1:1" x14ac:dyDescent="0.2">
      <c r="A2119" s="19"/>
    </row>
    <row r="2120" spans="1:1" x14ac:dyDescent="0.2">
      <c r="A2120" s="19"/>
    </row>
    <row r="2121" spans="1:1" x14ac:dyDescent="0.2">
      <c r="A2121" s="19"/>
    </row>
    <row r="2122" spans="1:1" x14ac:dyDescent="0.2">
      <c r="A2122" s="19"/>
    </row>
    <row r="2123" spans="1:1" x14ac:dyDescent="0.2">
      <c r="A2123" s="19"/>
    </row>
    <row r="2124" spans="1:1" x14ac:dyDescent="0.2">
      <c r="A2124" s="19"/>
    </row>
    <row r="2125" spans="1:1" x14ac:dyDescent="0.2">
      <c r="A2125" s="19"/>
    </row>
    <row r="2126" spans="1:1" x14ac:dyDescent="0.2">
      <c r="A2126" s="19"/>
    </row>
    <row r="2127" spans="1:1" x14ac:dyDescent="0.2">
      <c r="A2127" s="19"/>
    </row>
    <row r="2128" spans="1:1" x14ac:dyDescent="0.2">
      <c r="A2128" s="19"/>
    </row>
    <row r="2129" spans="1:1" x14ac:dyDescent="0.2">
      <c r="A2129" s="19"/>
    </row>
    <row r="2130" spans="1:1" x14ac:dyDescent="0.2">
      <c r="A2130" s="19"/>
    </row>
    <row r="2131" spans="1:1" x14ac:dyDescent="0.2">
      <c r="A2131" s="19"/>
    </row>
    <row r="2132" spans="1:1" x14ac:dyDescent="0.2">
      <c r="A2132" s="19"/>
    </row>
    <row r="2133" spans="1:1" x14ac:dyDescent="0.2">
      <c r="A2133" s="19"/>
    </row>
    <row r="2134" spans="1:1" x14ac:dyDescent="0.2">
      <c r="A2134" s="19"/>
    </row>
    <row r="2135" spans="1:1" x14ac:dyDescent="0.2">
      <c r="A2135" s="19"/>
    </row>
    <row r="2136" spans="1:1" x14ac:dyDescent="0.2">
      <c r="A2136" s="19"/>
    </row>
    <row r="2137" spans="1:1" x14ac:dyDescent="0.2">
      <c r="A2137" s="19"/>
    </row>
    <row r="2138" spans="1:1" x14ac:dyDescent="0.2">
      <c r="A2138" s="19"/>
    </row>
    <row r="2139" spans="1:1" x14ac:dyDescent="0.2">
      <c r="A2139" s="19"/>
    </row>
    <row r="2140" spans="1:1" x14ac:dyDescent="0.2">
      <c r="A2140" s="19"/>
    </row>
    <row r="2141" spans="1:1" x14ac:dyDescent="0.2">
      <c r="A2141" s="19"/>
    </row>
    <row r="2142" spans="1:1" x14ac:dyDescent="0.2">
      <c r="A2142" s="19"/>
    </row>
    <row r="2143" spans="1:1" x14ac:dyDescent="0.2">
      <c r="A2143" s="19"/>
    </row>
    <row r="2144" spans="1:1" x14ac:dyDescent="0.2">
      <c r="A2144" s="19"/>
    </row>
    <row r="2145" spans="1:1" x14ac:dyDescent="0.2">
      <c r="A2145" s="19"/>
    </row>
    <row r="2146" spans="1:1" x14ac:dyDescent="0.2">
      <c r="A2146" s="19"/>
    </row>
    <row r="2147" spans="1:1" x14ac:dyDescent="0.2">
      <c r="A2147" s="19"/>
    </row>
    <row r="2148" spans="1:1" x14ac:dyDescent="0.2">
      <c r="A2148" s="19"/>
    </row>
    <row r="2149" spans="1:1" x14ac:dyDescent="0.2">
      <c r="A2149" s="19"/>
    </row>
    <row r="2150" spans="1:1" x14ac:dyDescent="0.2">
      <c r="A2150" s="19"/>
    </row>
    <row r="2151" spans="1:1" x14ac:dyDescent="0.2">
      <c r="A2151" s="19"/>
    </row>
    <row r="2152" spans="1:1" x14ac:dyDescent="0.2">
      <c r="A2152" s="19"/>
    </row>
    <row r="2153" spans="1:1" x14ac:dyDescent="0.2">
      <c r="A2153" s="19"/>
    </row>
    <row r="2154" spans="1:1" x14ac:dyDescent="0.2">
      <c r="A2154" s="19"/>
    </row>
    <row r="2155" spans="1:1" x14ac:dyDescent="0.2">
      <c r="A2155" s="19"/>
    </row>
    <row r="2156" spans="1:1" x14ac:dyDescent="0.2">
      <c r="A2156" s="19"/>
    </row>
    <row r="2157" spans="1:1" x14ac:dyDescent="0.2">
      <c r="A2157" s="19"/>
    </row>
    <row r="2158" spans="1:1" x14ac:dyDescent="0.2">
      <c r="A2158" s="19"/>
    </row>
    <row r="2159" spans="1:1" x14ac:dyDescent="0.2">
      <c r="A2159" s="19"/>
    </row>
    <row r="2160" spans="1:1" x14ac:dyDescent="0.2">
      <c r="A2160" s="19"/>
    </row>
    <row r="2161" spans="1:1" x14ac:dyDescent="0.2">
      <c r="A2161" s="19"/>
    </row>
    <row r="2162" spans="1:1" x14ac:dyDescent="0.2">
      <c r="A2162" s="19"/>
    </row>
    <row r="2163" spans="1:1" x14ac:dyDescent="0.2">
      <c r="A2163" s="19"/>
    </row>
    <row r="2164" spans="1:1" x14ac:dyDescent="0.2">
      <c r="A2164" s="19"/>
    </row>
    <row r="2165" spans="1:1" x14ac:dyDescent="0.2">
      <c r="A2165" s="19"/>
    </row>
    <row r="2166" spans="1:1" x14ac:dyDescent="0.2">
      <c r="A2166" s="19"/>
    </row>
    <row r="2167" spans="1:1" x14ac:dyDescent="0.2">
      <c r="A2167" s="19"/>
    </row>
    <row r="2168" spans="1:1" x14ac:dyDescent="0.2">
      <c r="A2168" s="19"/>
    </row>
    <row r="2169" spans="1:1" x14ac:dyDescent="0.2">
      <c r="A2169" s="19"/>
    </row>
    <row r="2170" spans="1:1" x14ac:dyDescent="0.2">
      <c r="A2170" s="19"/>
    </row>
    <row r="2171" spans="1:1" x14ac:dyDescent="0.2">
      <c r="A2171" s="19"/>
    </row>
    <row r="2172" spans="1:1" x14ac:dyDescent="0.2">
      <c r="A2172" s="19"/>
    </row>
    <row r="2173" spans="1:1" x14ac:dyDescent="0.2">
      <c r="A2173" s="19"/>
    </row>
    <row r="2174" spans="1:1" x14ac:dyDescent="0.2">
      <c r="A2174" s="19"/>
    </row>
    <row r="2175" spans="1:1" x14ac:dyDescent="0.2">
      <c r="A2175" s="19"/>
    </row>
    <row r="2176" spans="1:1" x14ac:dyDescent="0.2">
      <c r="A2176" s="19"/>
    </row>
    <row r="2177" spans="1:1" x14ac:dyDescent="0.2">
      <c r="A2177" s="19"/>
    </row>
    <row r="2178" spans="1:1" x14ac:dyDescent="0.2">
      <c r="A2178" s="19"/>
    </row>
    <row r="2179" spans="1:1" x14ac:dyDescent="0.2">
      <c r="A2179" s="19"/>
    </row>
    <row r="2180" spans="1:1" x14ac:dyDescent="0.2">
      <c r="A2180" s="19"/>
    </row>
    <row r="2181" spans="1:1" x14ac:dyDescent="0.2">
      <c r="A2181" s="19"/>
    </row>
    <row r="2182" spans="1:1" x14ac:dyDescent="0.2">
      <c r="A2182" s="19"/>
    </row>
    <row r="2183" spans="1:1" x14ac:dyDescent="0.2">
      <c r="A2183" s="19"/>
    </row>
    <row r="2184" spans="1:1" x14ac:dyDescent="0.2">
      <c r="A2184" s="19"/>
    </row>
    <row r="2185" spans="1:1" x14ac:dyDescent="0.2">
      <c r="A2185" s="19"/>
    </row>
    <row r="2186" spans="1:1" x14ac:dyDescent="0.2">
      <c r="A2186" s="19"/>
    </row>
    <row r="2187" spans="1:1" x14ac:dyDescent="0.2">
      <c r="A2187" s="19"/>
    </row>
    <row r="2188" spans="1:1" x14ac:dyDescent="0.2">
      <c r="A2188" s="19"/>
    </row>
    <row r="2189" spans="1:1" x14ac:dyDescent="0.2">
      <c r="A2189" s="19"/>
    </row>
    <row r="2190" spans="1:1" x14ac:dyDescent="0.2">
      <c r="A2190" s="19"/>
    </row>
    <row r="2191" spans="1:1" x14ac:dyDescent="0.2">
      <c r="A2191" s="19"/>
    </row>
    <row r="2192" spans="1:1" x14ac:dyDescent="0.2">
      <c r="A2192" s="19"/>
    </row>
    <row r="2193" spans="1:1" x14ac:dyDescent="0.2">
      <c r="A2193" s="19"/>
    </row>
    <row r="2194" spans="1:1" x14ac:dyDescent="0.2">
      <c r="A2194" s="19"/>
    </row>
    <row r="2195" spans="1:1" x14ac:dyDescent="0.2">
      <c r="A2195" s="19"/>
    </row>
    <row r="2196" spans="1:1" x14ac:dyDescent="0.2">
      <c r="A2196" s="19"/>
    </row>
    <row r="2197" spans="1:1" x14ac:dyDescent="0.2">
      <c r="A2197" s="19"/>
    </row>
    <row r="2198" spans="1:1" x14ac:dyDescent="0.2">
      <c r="A2198" s="19"/>
    </row>
    <row r="2199" spans="1:1" x14ac:dyDescent="0.2">
      <c r="A2199" s="19"/>
    </row>
    <row r="2200" spans="1:1" x14ac:dyDescent="0.2">
      <c r="A2200" s="19"/>
    </row>
    <row r="2201" spans="1:1" x14ac:dyDescent="0.2">
      <c r="A2201" s="19"/>
    </row>
    <row r="2202" spans="1:1" x14ac:dyDescent="0.2">
      <c r="A2202" s="19"/>
    </row>
    <row r="2203" spans="1:1" x14ac:dyDescent="0.2">
      <c r="A2203" s="19"/>
    </row>
    <row r="2204" spans="1:1" x14ac:dyDescent="0.2">
      <c r="A2204" s="19"/>
    </row>
    <row r="2205" spans="1:1" x14ac:dyDescent="0.2">
      <c r="A2205" s="19"/>
    </row>
    <row r="2206" spans="1:1" x14ac:dyDescent="0.2">
      <c r="A2206" s="19"/>
    </row>
    <row r="2207" spans="1:1" x14ac:dyDescent="0.2">
      <c r="A2207" s="19"/>
    </row>
    <row r="2208" spans="1:1" x14ac:dyDescent="0.2">
      <c r="A2208" s="19"/>
    </row>
    <row r="2209" spans="1:1" x14ac:dyDescent="0.2">
      <c r="A2209" s="19"/>
    </row>
    <row r="2210" spans="1:1" x14ac:dyDescent="0.2">
      <c r="A2210" s="19"/>
    </row>
    <row r="2211" spans="1:1" x14ac:dyDescent="0.2">
      <c r="A2211" s="19"/>
    </row>
    <row r="2212" spans="1:1" x14ac:dyDescent="0.2">
      <c r="A2212" s="19"/>
    </row>
    <row r="2213" spans="1:1" x14ac:dyDescent="0.2">
      <c r="A2213" s="19"/>
    </row>
    <row r="2214" spans="1:1" x14ac:dyDescent="0.2">
      <c r="A2214" s="19"/>
    </row>
    <row r="2215" spans="1:1" x14ac:dyDescent="0.2">
      <c r="A2215" s="19"/>
    </row>
    <row r="2216" spans="1:1" x14ac:dyDescent="0.2">
      <c r="A2216" s="19"/>
    </row>
    <row r="2217" spans="1:1" x14ac:dyDescent="0.2">
      <c r="A2217" s="19"/>
    </row>
    <row r="2218" spans="1:1" x14ac:dyDescent="0.2">
      <c r="A2218" s="19"/>
    </row>
    <row r="2219" spans="1:1" x14ac:dyDescent="0.2">
      <c r="A2219" s="19"/>
    </row>
    <row r="2220" spans="1:1" x14ac:dyDescent="0.2">
      <c r="A2220" s="19"/>
    </row>
    <row r="2221" spans="1:1" x14ac:dyDescent="0.2">
      <c r="A2221" s="19"/>
    </row>
    <row r="2222" spans="1:1" x14ac:dyDescent="0.2">
      <c r="A2222" s="19"/>
    </row>
    <row r="2223" spans="1:1" x14ac:dyDescent="0.2">
      <c r="A2223" s="19"/>
    </row>
    <row r="2224" spans="1:1" x14ac:dyDescent="0.2">
      <c r="A2224" s="19"/>
    </row>
    <row r="2225" spans="1:1" x14ac:dyDescent="0.2">
      <c r="A2225" s="19"/>
    </row>
    <row r="2226" spans="1:1" x14ac:dyDescent="0.2">
      <c r="A2226" s="19"/>
    </row>
    <row r="2227" spans="1:1" x14ac:dyDescent="0.2">
      <c r="A2227" s="19"/>
    </row>
    <row r="2228" spans="1:1" x14ac:dyDescent="0.2">
      <c r="A2228" s="19"/>
    </row>
    <row r="2229" spans="1:1" x14ac:dyDescent="0.2">
      <c r="A2229" s="19"/>
    </row>
    <row r="2230" spans="1:1" x14ac:dyDescent="0.2">
      <c r="A2230" s="19"/>
    </row>
    <row r="2231" spans="1:1" x14ac:dyDescent="0.2">
      <c r="A2231" s="19"/>
    </row>
    <row r="2232" spans="1:1" x14ac:dyDescent="0.2">
      <c r="A2232" s="19"/>
    </row>
    <row r="2233" spans="1:1" x14ac:dyDescent="0.2">
      <c r="A2233" s="19"/>
    </row>
    <row r="2234" spans="1:1" x14ac:dyDescent="0.2">
      <c r="A2234" s="19"/>
    </row>
    <row r="2235" spans="1:1" x14ac:dyDescent="0.2">
      <c r="A2235" s="19"/>
    </row>
    <row r="2236" spans="1:1" x14ac:dyDescent="0.2">
      <c r="A2236" s="19"/>
    </row>
    <row r="2237" spans="1:1" x14ac:dyDescent="0.2">
      <c r="A2237" s="19"/>
    </row>
    <row r="2238" spans="1:1" x14ac:dyDescent="0.2">
      <c r="A2238" s="19"/>
    </row>
    <row r="2239" spans="1:1" x14ac:dyDescent="0.2">
      <c r="A2239" s="19"/>
    </row>
    <row r="2240" spans="1:1" x14ac:dyDescent="0.2">
      <c r="A2240" s="19"/>
    </row>
    <row r="2241" spans="1:1" x14ac:dyDescent="0.2">
      <c r="A2241" s="19"/>
    </row>
    <row r="2242" spans="1:1" x14ac:dyDescent="0.2">
      <c r="A2242" s="19"/>
    </row>
    <row r="2243" spans="1:1" x14ac:dyDescent="0.2">
      <c r="A2243" s="19"/>
    </row>
    <row r="2244" spans="1:1" x14ac:dyDescent="0.2">
      <c r="A2244" s="19"/>
    </row>
    <row r="2245" spans="1:1" x14ac:dyDescent="0.2">
      <c r="A2245" s="19"/>
    </row>
    <row r="2246" spans="1:1" x14ac:dyDescent="0.2">
      <c r="A2246" s="19"/>
    </row>
    <row r="2247" spans="1:1" x14ac:dyDescent="0.2">
      <c r="A2247" s="19"/>
    </row>
    <row r="2248" spans="1:1" x14ac:dyDescent="0.2">
      <c r="A2248" s="19"/>
    </row>
    <row r="2249" spans="1:1" x14ac:dyDescent="0.2">
      <c r="A2249" s="19"/>
    </row>
    <row r="2250" spans="1:1" x14ac:dyDescent="0.2">
      <c r="A2250" s="19"/>
    </row>
    <row r="2251" spans="1:1" x14ac:dyDescent="0.2">
      <c r="A2251" s="19"/>
    </row>
    <row r="2252" spans="1:1" x14ac:dyDescent="0.2">
      <c r="A2252" s="19"/>
    </row>
    <row r="2253" spans="1:1" x14ac:dyDescent="0.2">
      <c r="A2253" s="19"/>
    </row>
    <row r="2254" spans="1:1" x14ac:dyDescent="0.2">
      <c r="A2254" s="19"/>
    </row>
    <row r="2255" spans="1:1" x14ac:dyDescent="0.2">
      <c r="A2255" s="19"/>
    </row>
    <row r="2256" spans="1:1" x14ac:dyDescent="0.2">
      <c r="A2256" s="19"/>
    </row>
    <row r="2257" spans="1:1" x14ac:dyDescent="0.2">
      <c r="A2257" s="19"/>
    </row>
    <row r="2258" spans="1:1" x14ac:dyDescent="0.2">
      <c r="A2258" s="19"/>
    </row>
    <row r="2259" spans="1:1" x14ac:dyDescent="0.2">
      <c r="A2259" s="19"/>
    </row>
    <row r="2260" spans="1:1" x14ac:dyDescent="0.2">
      <c r="A2260" s="19"/>
    </row>
    <row r="2261" spans="1:1" x14ac:dyDescent="0.2">
      <c r="A2261" s="19"/>
    </row>
    <row r="2262" spans="1:1" x14ac:dyDescent="0.2">
      <c r="A2262" s="19"/>
    </row>
    <row r="2263" spans="1:1" x14ac:dyDescent="0.2">
      <c r="A2263" s="19"/>
    </row>
    <row r="2264" spans="1:1" x14ac:dyDescent="0.2">
      <c r="A2264" s="19"/>
    </row>
    <row r="2265" spans="1:1" x14ac:dyDescent="0.2">
      <c r="A2265" s="19"/>
    </row>
    <row r="2266" spans="1:1" x14ac:dyDescent="0.2">
      <c r="A2266" s="19"/>
    </row>
    <row r="2267" spans="1:1" x14ac:dyDescent="0.2">
      <c r="A2267" s="19"/>
    </row>
    <row r="2268" spans="1:1" x14ac:dyDescent="0.2">
      <c r="A2268" s="19"/>
    </row>
    <row r="2269" spans="1:1" x14ac:dyDescent="0.2">
      <c r="A2269" s="19"/>
    </row>
    <row r="2270" spans="1:1" x14ac:dyDescent="0.2">
      <c r="A2270" s="19"/>
    </row>
    <row r="2271" spans="1:1" x14ac:dyDescent="0.2">
      <c r="A2271" s="19"/>
    </row>
    <row r="2272" spans="1:1" x14ac:dyDescent="0.2">
      <c r="A2272" s="19"/>
    </row>
    <row r="2273" spans="1:1" x14ac:dyDescent="0.2">
      <c r="A2273" s="19"/>
    </row>
    <row r="2274" spans="1:1" x14ac:dyDescent="0.2">
      <c r="A2274" s="19"/>
    </row>
    <row r="2275" spans="1:1" x14ac:dyDescent="0.2">
      <c r="A2275" s="19"/>
    </row>
    <row r="2276" spans="1:1" x14ac:dyDescent="0.2">
      <c r="A2276" s="19"/>
    </row>
    <row r="2277" spans="1:1" x14ac:dyDescent="0.2">
      <c r="A2277" s="19"/>
    </row>
    <row r="2278" spans="1:1" x14ac:dyDescent="0.2">
      <c r="A2278" s="19"/>
    </row>
    <row r="2279" spans="1:1" x14ac:dyDescent="0.2">
      <c r="A2279" s="19"/>
    </row>
    <row r="2280" spans="1:1" x14ac:dyDescent="0.2">
      <c r="A2280" s="19"/>
    </row>
    <row r="2281" spans="1:1" x14ac:dyDescent="0.2">
      <c r="A2281" s="19"/>
    </row>
    <row r="2282" spans="1:1" x14ac:dyDescent="0.2">
      <c r="A2282" s="19"/>
    </row>
    <row r="2283" spans="1:1" x14ac:dyDescent="0.2">
      <c r="A2283" s="19"/>
    </row>
    <row r="2284" spans="1:1" x14ac:dyDescent="0.2">
      <c r="A2284" s="19"/>
    </row>
    <row r="2285" spans="1:1" x14ac:dyDescent="0.2">
      <c r="A2285" s="19"/>
    </row>
    <row r="2286" spans="1:1" x14ac:dyDescent="0.2">
      <c r="A2286" s="19"/>
    </row>
    <row r="2287" spans="1:1" x14ac:dyDescent="0.2">
      <c r="A2287" s="19"/>
    </row>
    <row r="2288" spans="1:1" x14ac:dyDescent="0.2">
      <c r="A2288" s="19"/>
    </row>
    <row r="2289" spans="1:1" x14ac:dyDescent="0.2">
      <c r="A2289" s="19"/>
    </row>
    <row r="2290" spans="1:1" x14ac:dyDescent="0.2">
      <c r="A2290" s="19"/>
    </row>
    <row r="2291" spans="1:1" x14ac:dyDescent="0.2">
      <c r="A2291" s="19"/>
    </row>
    <row r="2292" spans="1:1" x14ac:dyDescent="0.2">
      <c r="A2292" s="19"/>
    </row>
    <row r="2293" spans="1:1" x14ac:dyDescent="0.2">
      <c r="A2293" s="19"/>
    </row>
    <row r="2294" spans="1:1" x14ac:dyDescent="0.2">
      <c r="A2294" s="19"/>
    </row>
    <row r="2295" spans="1:1" x14ac:dyDescent="0.2">
      <c r="A2295" s="19"/>
    </row>
    <row r="2296" spans="1:1" x14ac:dyDescent="0.2">
      <c r="A2296" s="19"/>
    </row>
    <row r="2297" spans="1:1" x14ac:dyDescent="0.2">
      <c r="A2297" s="19"/>
    </row>
    <row r="2298" spans="1:1" x14ac:dyDescent="0.2">
      <c r="A2298" s="19"/>
    </row>
    <row r="2299" spans="1:1" x14ac:dyDescent="0.2">
      <c r="A2299" s="19"/>
    </row>
    <row r="2300" spans="1:1" x14ac:dyDescent="0.2">
      <c r="A2300" s="19"/>
    </row>
    <row r="2301" spans="1:1" x14ac:dyDescent="0.2">
      <c r="A2301" s="19"/>
    </row>
    <row r="2302" spans="1:1" x14ac:dyDescent="0.2">
      <c r="A2302" s="19"/>
    </row>
    <row r="2303" spans="1:1" x14ac:dyDescent="0.2">
      <c r="A2303" s="19"/>
    </row>
    <row r="2304" spans="1:1" x14ac:dyDescent="0.2">
      <c r="A2304" s="19"/>
    </row>
    <row r="2305" spans="1:1" x14ac:dyDescent="0.2">
      <c r="A2305" s="19"/>
    </row>
    <row r="2306" spans="1:1" x14ac:dyDescent="0.2">
      <c r="A2306" s="19"/>
    </row>
    <row r="2307" spans="1:1" x14ac:dyDescent="0.2">
      <c r="A2307" s="19"/>
    </row>
    <row r="2308" spans="1:1" x14ac:dyDescent="0.2">
      <c r="A2308" s="19"/>
    </row>
    <row r="2309" spans="1:1" x14ac:dyDescent="0.2">
      <c r="A2309" s="19"/>
    </row>
    <row r="2310" spans="1:1" x14ac:dyDescent="0.2">
      <c r="A2310" s="19"/>
    </row>
    <row r="2311" spans="1:1" x14ac:dyDescent="0.2">
      <c r="A2311" s="19"/>
    </row>
    <row r="2312" spans="1:1" x14ac:dyDescent="0.2">
      <c r="A2312" s="19"/>
    </row>
    <row r="2313" spans="1:1" x14ac:dyDescent="0.2">
      <c r="A2313" s="19"/>
    </row>
    <row r="2314" spans="1:1" x14ac:dyDescent="0.2">
      <c r="A2314" s="19"/>
    </row>
    <row r="2315" spans="1:1" x14ac:dyDescent="0.2">
      <c r="A2315" s="19"/>
    </row>
    <row r="2316" spans="1:1" x14ac:dyDescent="0.2">
      <c r="A2316" s="19"/>
    </row>
    <row r="2317" spans="1:1" x14ac:dyDescent="0.2">
      <c r="A2317" s="19"/>
    </row>
    <row r="2318" spans="1:1" x14ac:dyDescent="0.2">
      <c r="A2318" s="19"/>
    </row>
    <row r="2319" spans="1:1" x14ac:dyDescent="0.2">
      <c r="A2319" s="19"/>
    </row>
    <row r="2320" spans="1:1" x14ac:dyDescent="0.2">
      <c r="A2320" s="19"/>
    </row>
    <row r="2321" spans="1:1" x14ac:dyDescent="0.2">
      <c r="A2321" s="19"/>
    </row>
    <row r="2322" spans="1:1" x14ac:dyDescent="0.2">
      <c r="A2322" s="19"/>
    </row>
    <row r="2323" spans="1:1" x14ac:dyDescent="0.2">
      <c r="A2323" s="19"/>
    </row>
    <row r="2324" spans="1:1" x14ac:dyDescent="0.2">
      <c r="A2324" s="19"/>
    </row>
    <row r="2325" spans="1:1" x14ac:dyDescent="0.2">
      <c r="A2325" s="19"/>
    </row>
    <row r="2326" spans="1:1" x14ac:dyDescent="0.2">
      <c r="A2326" s="19"/>
    </row>
    <row r="2327" spans="1:1" x14ac:dyDescent="0.2">
      <c r="A2327" s="19"/>
    </row>
    <row r="2328" spans="1:1" x14ac:dyDescent="0.2">
      <c r="A2328" s="19"/>
    </row>
    <row r="2329" spans="1:1" x14ac:dyDescent="0.2">
      <c r="A2329" s="19"/>
    </row>
    <row r="2330" spans="1:1" x14ac:dyDescent="0.2">
      <c r="A2330" s="19"/>
    </row>
    <row r="2331" spans="1:1" x14ac:dyDescent="0.2">
      <c r="A2331" s="19"/>
    </row>
    <row r="2332" spans="1:1" x14ac:dyDescent="0.2">
      <c r="A2332" s="19"/>
    </row>
    <row r="2333" spans="1:1" x14ac:dyDescent="0.2">
      <c r="A2333" s="19"/>
    </row>
    <row r="2334" spans="1:1" x14ac:dyDescent="0.2">
      <c r="A2334" s="19"/>
    </row>
    <row r="2335" spans="1:1" x14ac:dyDescent="0.2">
      <c r="A2335" s="19"/>
    </row>
    <row r="2336" spans="1:1" x14ac:dyDescent="0.2">
      <c r="A2336" s="19"/>
    </row>
    <row r="2337" spans="1:1" x14ac:dyDescent="0.2">
      <c r="A2337" s="19"/>
    </row>
    <row r="2338" spans="1:1" x14ac:dyDescent="0.2">
      <c r="A2338" s="19"/>
    </row>
    <row r="2339" spans="1:1" x14ac:dyDescent="0.2">
      <c r="A2339" s="19"/>
    </row>
    <row r="2340" spans="1:1" x14ac:dyDescent="0.2">
      <c r="A2340" s="19"/>
    </row>
    <row r="2341" spans="1:1" x14ac:dyDescent="0.2">
      <c r="A2341" s="19"/>
    </row>
    <row r="2342" spans="1:1" x14ac:dyDescent="0.2">
      <c r="A2342" s="19"/>
    </row>
    <row r="2343" spans="1:1" x14ac:dyDescent="0.2">
      <c r="A2343" s="19"/>
    </row>
    <row r="2344" spans="1:1" x14ac:dyDescent="0.2">
      <c r="A2344" s="19"/>
    </row>
    <row r="2345" spans="1:1" x14ac:dyDescent="0.2">
      <c r="A2345" s="19"/>
    </row>
    <row r="2346" spans="1:1" x14ac:dyDescent="0.2">
      <c r="A2346" s="19"/>
    </row>
    <row r="2347" spans="1:1" x14ac:dyDescent="0.2">
      <c r="A2347" s="19"/>
    </row>
    <row r="2348" spans="1:1" x14ac:dyDescent="0.2">
      <c r="A2348" s="19"/>
    </row>
    <row r="2349" spans="1:1" x14ac:dyDescent="0.2">
      <c r="A2349" s="19"/>
    </row>
    <row r="2350" spans="1:1" x14ac:dyDescent="0.2">
      <c r="A2350" s="19"/>
    </row>
    <row r="2351" spans="1:1" x14ac:dyDescent="0.2">
      <c r="A2351" s="19"/>
    </row>
    <row r="2352" spans="1:1" x14ac:dyDescent="0.2">
      <c r="A2352" s="19"/>
    </row>
    <row r="2353" spans="1:1" x14ac:dyDescent="0.2">
      <c r="A2353" s="19"/>
    </row>
    <row r="2354" spans="1:1" x14ac:dyDescent="0.2">
      <c r="A2354" s="19"/>
    </row>
    <row r="2355" spans="1:1" x14ac:dyDescent="0.2">
      <c r="A2355" s="19"/>
    </row>
    <row r="2356" spans="1:1" x14ac:dyDescent="0.2">
      <c r="A2356" s="19"/>
    </row>
    <row r="2357" spans="1:1" x14ac:dyDescent="0.2">
      <c r="A2357" s="19"/>
    </row>
    <row r="2358" spans="1:1" x14ac:dyDescent="0.2">
      <c r="A2358" s="19"/>
    </row>
    <row r="2359" spans="1:1" x14ac:dyDescent="0.2">
      <c r="A2359" s="19"/>
    </row>
    <row r="2360" spans="1:1" x14ac:dyDescent="0.2">
      <c r="A2360" s="19"/>
    </row>
    <row r="2361" spans="1:1" x14ac:dyDescent="0.2">
      <c r="A2361" s="19"/>
    </row>
    <row r="2362" spans="1:1" x14ac:dyDescent="0.2">
      <c r="A2362" s="19"/>
    </row>
    <row r="2363" spans="1:1" x14ac:dyDescent="0.2">
      <c r="A2363" s="19"/>
    </row>
    <row r="2364" spans="1:1" x14ac:dyDescent="0.2">
      <c r="A2364" s="19"/>
    </row>
    <row r="2365" spans="1:1" x14ac:dyDescent="0.2">
      <c r="A2365" s="19"/>
    </row>
    <row r="2366" spans="1:1" x14ac:dyDescent="0.2">
      <c r="A2366" s="19"/>
    </row>
    <row r="2367" spans="1:1" x14ac:dyDescent="0.2">
      <c r="A2367" s="19"/>
    </row>
    <row r="2368" spans="1:1" x14ac:dyDescent="0.2">
      <c r="A2368" s="19"/>
    </row>
    <row r="2369" spans="1:1" x14ac:dyDescent="0.2">
      <c r="A2369" s="19"/>
    </row>
    <row r="2370" spans="1:1" x14ac:dyDescent="0.2">
      <c r="A2370" s="19"/>
    </row>
    <row r="2371" spans="1:1" x14ac:dyDescent="0.2">
      <c r="A2371" s="19"/>
    </row>
    <row r="2372" spans="1:1" x14ac:dyDescent="0.2">
      <c r="A2372" s="19"/>
    </row>
    <row r="2373" spans="1:1" x14ac:dyDescent="0.2">
      <c r="A2373" s="19"/>
    </row>
    <row r="2374" spans="1:1" x14ac:dyDescent="0.2">
      <c r="A2374" s="19"/>
    </row>
    <row r="2375" spans="1:1" x14ac:dyDescent="0.2">
      <c r="A2375" s="19"/>
    </row>
    <row r="2376" spans="1:1" x14ac:dyDescent="0.2">
      <c r="A2376" s="19"/>
    </row>
    <row r="2377" spans="1:1" x14ac:dyDescent="0.2">
      <c r="A2377" s="19"/>
    </row>
    <row r="2378" spans="1:1" x14ac:dyDescent="0.2">
      <c r="A2378" s="19"/>
    </row>
    <row r="2379" spans="1:1" x14ac:dyDescent="0.2">
      <c r="A2379" s="19"/>
    </row>
    <row r="2380" spans="1:1" x14ac:dyDescent="0.2">
      <c r="A2380" s="19"/>
    </row>
    <row r="2381" spans="1:1" x14ac:dyDescent="0.2">
      <c r="A2381" s="19"/>
    </row>
    <row r="2382" spans="1:1" x14ac:dyDescent="0.2">
      <c r="A2382" s="19"/>
    </row>
    <row r="2383" spans="1:1" x14ac:dyDescent="0.2">
      <c r="A2383" s="19"/>
    </row>
    <row r="2384" spans="1:1" x14ac:dyDescent="0.2">
      <c r="A2384" s="19"/>
    </row>
    <row r="2385" spans="1:1" x14ac:dyDescent="0.2">
      <c r="A2385" s="19"/>
    </row>
    <row r="2386" spans="1:1" x14ac:dyDescent="0.2">
      <c r="A2386" s="19"/>
    </row>
    <row r="2387" spans="1:1" x14ac:dyDescent="0.2">
      <c r="A2387" s="19"/>
    </row>
    <row r="2388" spans="1:1" x14ac:dyDescent="0.2">
      <c r="A2388" s="19"/>
    </row>
    <row r="2389" spans="1:1" x14ac:dyDescent="0.2">
      <c r="A2389" s="19"/>
    </row>
    <row r="2390" spans="1:1" x14ac:dyDescent="0.2">
      <c r="A2390" s="19"/>
    </row>
    <row r="2391" spans="1:1" x14ac:dyDescent="0.2">
      <c r="A2391" s="19"/>
    </row>
    <row r="2392" spans="1:1" x14ac:dyDescent="0.2">
      <c r="A2392" s="19"/>
    </row>
    <row r="2393" spans="1:1" x14ac:dyDescent="0.2">
      <c r="A2393" s="19"/>
    </row>
    <row r="2394" spans="1:1" x14ac:dyDescent="0.2">
      <c r="A2394" s="19"/>
    </row>
    <row r="2395" spans="1:1" x14ac:dyDescent="0.2">
      <c r="A2395" s="19"/>
    </row>
    <row r="2396" spans="1:1" x14ac:dyDescent="0.2">
      <c r="A2396" s="19"/>
    </row>
    <row r="2397" spans="1:1" x14ac:dyDescent="0.2">
      <c r="A2397" s="19"/>
    </row>
    <row r="2398" spans="1:1" x14ac:dyDescent="0.2">
      <c r="A2398" s="19"/>
    </row>
    <row r="2399" spans="1:1" x14ac:dyDescent="0.2">
      <c r="A2399" s="19"/>
    </row>
    <row r="2400" spans="1:1" x14ac:dyDescent="0.2">
      <c r="A2400" s="19"/>
    </row>
    <row r="2401" spans="1:1" x14ac:dyDescent="0.2">
      <c r="A2401" s="19"/>
    </row>
    <row r="2402" spans="1:1" x14ac:dyDescent="0.2">
      <c r="A2402" s="19"/>
    </row>
    <row r="2403" spans="1:1" x14ac:dyDescent="0.2">
      <c r="A2403" s="19"/>
    </row>
    <row r="2404" spans="1:1" x14ac:dyDescent="0.2">
      <c r="A2404" s="19"/>
    </row>
    <row r="2405" spans="1:1" x14ac:dyDescent="0.2">
      <c r="A2405" s="19"/>
    </row>
    <row r="2406" spans="1:1" x14ac:dyDescent="0.2">
      <c r="A2406" s="19"/>
    </row>
    <row r="2407" spans="1:1" x14ac:dyDescent="0.2">
      <c r="A2407" s="19"/>
    </row>
    <row r="2408" spans="1:1" x14ac:dyDescent="0.2">
      <c r="A2408" s="19"/>
    </row>
    <row r="2409" spans="1:1" x14ac:dyDescent="0.2">
      <c r="A2409" s="19"/>
    </row>
    <row r="2410" spans="1:1" x14ac:dyDescent="0.2">
      <c r="A2410" s="19"/>
    </row>
    <row r="2411" spans="1:1" x14ac:dyDescent="0.2">
      <c r="A2411" s="19"/>
    </row>
    <row r="2412" spans="1:1" x14ac:dyDescent="0.2">
      <c r="A2412" s="19"/>
    </row>
    <row r="2413" spans="1:1" x14ac:dyDescent="0.2">
      <c r="A2413" s="19"/>
    </row>
    <row r="2414" spans="1:1" x14ac:dyDescent="0.2">
      <c r="A2414" s="19"/>
    </row>
    <row r="2415" spans="1:1" x14ac:dyDescent="0.2">
      <c r="A2415" s="19"/>
    </row>
    <row r="2416" spans="1:1" x14ac:dyDescent="0.2">
      <c r="A2416" s="19"/>
    </row>
    <row r="2417" spans="1:1" x14ac:dyDescent="0.2">
      <c r="A2417" s="19"/>
    </row>
    <row r="2418" spans="1:1" x14ac:dyDescent="0.2">
      <c r="A2418" s="19"/>
    </row>
    <row r="2419" spans="1:1" x14ac:dyDescent="0.2">
      <c r="A2419" s="19"/>
    </row>
    <row r="2420" spans="1:1" x14ac:dyDescent="0.2">
      <c r="A2420" s="19"/>
    </row>
    <row r="2421" spans="1:1" x14ac:dyDescent="0.2">
      <c r="A2421" s="19"/>
    </row>
    <row r="2422" spans="1:1" x14ac:dyDescent="0.2">
      <c r="A2422" s="19"/>
    </row>
    <row r="2423" spans="1:1" x14ac:dyDescent="0.2">
      <c r="A2423" s="19"/>
    </row>
    <row r="2424" spans="1:1" x14ac:dyDescent="0.2">
      <c r="A2424" s="19"/>
    </row>
    <row r="2425" spans="1:1" x14ac:dyDescent="0.2">
      <c r="A2425" s="19"/>
    </row>
    <row r="2426" spans="1:1" x14ac:dyDescent="0.2">
      <c r="A2426" s="19"/>
    </row>
    <row r="2427" spans="1:1" x14ac:dyDescent="0.2">
      <c r="A2427" s="19"/>
    </row>
    <row r="2428" spans="1:1" x14ac:dyDescent="0.2">
      <c r="A2428" s="19"/>
    </row>
    <row r="2429" spans="1:1" x14ac:dyDescent="0.2">
      <c r="A2429" s="19"/>
    </row>
    <row r="2430" spans="1:1" x14ac:dyDescent="0.2">
      <c r="A2430" s="19"/>
    </row>
    <row r="2431" spans="1:1" x14ac:dyDescent="0.2">
      <c r="A2431" s="19"/>
    </row>
    <row r="2432" spans="1:1" x14ac:dyDescent="0.2">
      <c r="A2432" s="19"/>
    </row>
    <row r="2433" spans="1:1" x14ac:dyDescent="0.2">
      <c r="A2433" s="19"/>
    </row>
    <row r="2434" spans="1:1" x14ac:dyDescent="0.2">
      <c r="A2434" s="19"/>
    </row>
    <row r="2435" spans="1:1" x14ac:dyDescent="0.2">
      <c r="A2435" s="19"/>
    </row>
    <row r="2436" spans="1:1" x14ac:dyDescent="0.2">
      <c r="A2436" s="19"/>
    </row>
    <row r="2437" spans="1:1" x14ac:dyDescent="0.2">
      <c r="A2437" s="19"/>
    </row>
    <row r="2438" spans="1:1" x14ac:dyDescent="0.2">
      <c r="A2438" s="19"/>
    </row>
    <row r="2439" spans="1:1" x14ac:dyDescent="0.2">
      <c r="A2439" s="19"/>
    </row>
    <row r="2440" spans="1:1" x14ac:dyDescent="0.2">
      <c r="A2440" s="19"/>
    </row>
    <row r="2441" spans="1:1" x14ac:dyDescent="0.2">
      <c r="A2441" s="19"/>
    </row>
    <row r="2442" spans="1:1" x14ac:dyDescent="0.2">
      <c r="A2442" s="19"/>
    </row>
    <row r="2443" spans="1:1" x14ac:dyDescent="0.2">
      <c r="A2443" s="19"/>
    </row>
    <row r="2444" spans="1:1" x14ac:dyDescent="0.2">
      <c r="A2444" s="19"/>
    </row>
    <row r="2445" spans="1:1" x14ac:dyDescent="0.2">
      <c r="A2445" s="19"/>
    </row>
    <row r="2446" spans="1:1" x14ac:dyDescent="0.2">
      <c r="A2446" s="19"/>
    </row>
    <row r="2447" spans="1:1" x14ac:dyDescent="0.2">
      <c r="A2447" s="19"/>
    </row>
    <row r="2448" spans="1:1" x14ac:dyDescent="0.2">
      <c r="A2448" s="19"/>
    </row>
    <row r="2449" spans="1:1" x14ac:dyDescent="0.2">
      <c r="A2449" s="19"/>
    </row>
    <row r="2450" spans="1:1" x14ac:dyDescent="0.2">
      <c r="A2450" s="19"/>
    </row>
    <row r="2451" spans="1:1" x14ac:dyDescent="0.2">
      <c r="A2451" s="19"/>
    </row>
    <row r="2452" spans="1:1" x14ac:dyDescent="0.2">
      <c r="A2452" s="19"/>
    </row>
    <row r="2453" spans="1:1" x14ac:dyDescent="0.2">
      <c r="A2453" s="19"/>
    </row>
    <row r="2454" spans="1:1" x14ac:dyDescent="0.2">
      <c r="A2454" s="19"/>
    </row>
    <row r="2455" spans="1:1" x14ac:dyDescent="0.2">
      <c r="A2455" s="19"/>
    </row>
    <row r="2456" spans="1:1" x14ac:dyDescent="0.2">
      <c r="A2456" s="19"/>
    </row>
    <row r="2457" spans="1:1" x14ac:dyDescent="0.2">
      <c r="A2457" s="19"/>
    </row>
    <row r="2458" spans="1:1" x14ac:dyDescent="0.2">
      <c r="A2458" s="19"/>
    </row>
    <row r="2459" spans="1:1" x14ac:dyDescent="0.2">
      <c r="A2459" s="19"/>
    </row>
    <row r="2460" spans="1:1" x14ac:dyDescent="0.2">
      <c r="A2460" s="19"/>
    </row>
    <row r="2461" spans="1:1" x14ac:dyDescent="0.2">
      <c r="A2461" s="19"/>
    </row>
    <row r="2462" spans="1:1" x14ac:dyDescent="0.2">
      <c r="A2462" s="19"/>
    </row>
    <row r="2463" spans="1:1" x14ac:dyDescent="0.2">
      <c r="A2463" s="19"/>
    </row>
    <row r="2464" spans="1:1" x14ac:dyDescent="0.2">
      <c r="A2464" s="19"/>
    </row>
    <row r="2465" spans="1:1" x14ac:dyDescent="0.2">
      <c r="A2465" s="19"/>
    </row>
    <row r="2466" spans="1:1" x14ac:dyDescent="0.2">
      <c r="A2466" s="19"/>
    </row>
    <row r="2467" spans="1:1" x14ac:dyDescent="0.2">
      <c r="A2467" s="19"/>
    </row>
    <row r="2468" spans="1:1" x14ac:dyDescent="0.2">
      <c r="A2468" s="19"/>
    </row>
    <row r="2469" spans="1:1" x14ac:dyDescent="0.2">
      <c r="A2469" s="19"/>
    </row>
    <row r="2470" spans="1:1" x14ac:dyDescent="0.2">
      <c r="A2470" s="19"/>
    </row>
    <row r="2471" spans="1:1" x14ac:dyDescent="0.2">
      <c r="A2471" s="19"/>
    </row>
    <row r="2472" spans="1:1" x14ac:dyDescent="0.2">
      <c r="A2472" s="19"/>
    </row>
    <row r="2473" spans="1:1" x14ac:dyDescent="0.2">
      <c r="A2473" s="19"/>
    </row>
    <row r="2474" spans="1:1" x14ac:dyDescent="0.2">
      <c r="A2474" s="19"/>
    </row>
    <row r="2475" spans="1:1" x14ac:dyDescent="0.2">
      <c r="A2475" s="19"/>
    </row>
    <row r="2476" spans="1:1" x14ac:dyDescent="0.2">
      <c r="A2476" s="19"/>
    </row>
    <row r="2477" spans="1:1" x14ac:dyDescent="0.2">
      <c r="A2477" s="19"/>
    </row>
    <row r="2478" spans="1:1" x14ac:dyDescent="0.2">
      <c r="A2478" s="19"/>
    </row>
    <row r="2479" spans="1:1" x14ac:dyDescent="0.2">
      <c r="A2479" s="19"/>
    </row>
    <row r="2480" spans="1:1" x14ac:dyDescent="0.2">
      <c r="A2480" s="19"/>
    </row>
    <row r="2481" spans="1:1" x14ac:dyDescent="0.2">
      <c r="A2481" s="19"/>
    </row>
    <row r="2482" spans="1:1" x14ac:dyDescent="0.2">
      <c r="A2482" s="19"/>
    </row>
    <row r="2483" spans="1:1" x14ac:dyDescent="0.2">
      <c r="A2483" s="19"/>
    </row>
    <row r="2484" spans="1:1" x14ac:dyDescent="0.2">
      <c r="A2484" s="19"/>
    </row>
    <row r="2485" spans="1:1" x14ac:dyDescent="0.2">
      <c r="A2485" s="19"/>
    </row>
    <row r="2486" spans="1:1" x14ac:dyDescent="0.2">
      <c r="A2486" s="19"/>
    </row>
    <row r="2487" spans="1:1" x14ac:dyDescent="0.2">
      <c r="A2487" s="19"/>
    </row>
    <row r="2488" spans="1:1" x14ac:dyDescent="0.2">
      <c r="A2488" s="19"/>
    </row>
    <row r="2489" spans="1:1" x14ac:dyDescent="0.2">
      <c r="A2489" s="19"/>
    </row>
    <row r="2490" spans="1:1" x14ac:dyDescent="0.2">
      <c r="A2490" s="19"/>
    </row>
    <row r="2491" spans="1:1" x14ac:dyDescent="0.2">
      <c r="A2491" s="19"/>
    </row>
    <row r="2492" spans="1:1" x14ac:dyDescent="0.2">
      <c r="A2492" s="19"/>
    </row>
    <row r="2493" spans="1:1" x14ac:dyDescent="0.2">
      <c r="A2493" s="19"/>
    </row>
    <row r="2494" spans="1:1" x14ac:dyDescent="0.2">
      <c r="A2494" s="19"/>
    </row>
    <row r="2495" spans="1:1" x14ac:dyDescent="0.2">
      <c r="A2495" s="19"/>
    </row>
    <row r="2496" spans="1:1" x14ac:dyDescent="0.2">
      <c r="A2496" s="19"/>
    </row>
    <row r="2497" spans="1:1" x14ac:dyDescent="0.2">
      <c r="A2497" s="19"/>
    </row>
    <row r="2498" spans="1:1" x14ac:dyDescent="0.2">
      <c r="A2498" s="19"/>
    </row>
    <row r="2499" spans="1:1" x14ac:dyDescent="0.2">
      <c r="A2499" s="19"/>
    </row>
    <row r="2500" spans="1:1" x14ac:dyDescent="0.2">
      <c r="A2500" s="19"/>
    </row>
    <row r="2501" spans="1:1" x14ac:dyDescent="0.2">
      <c r="A2501" s="19"/>
    </row>
    <row r="2502" spans="1:1" x14ac:dyDescent="0.2">
      <c r="A2502" s="19"/>
    </row>
    <row r="2503" spans="1:1" x14ac:dyDescent="0.2">
      <c r="A2503" s="19"/>
    </row>
    <row r="2504" spans="1:1" x14ac:dyDescent="0.2">
      <c r="A2504" s="19"/>
    </row>
    <row r="2505" spans="1:1" x14ac:dyDescent="0.2">
      <c r="A2505" s="19"/>
    </row>
    <row r="2506" spans="1:1" x14ac:dyDescent="0.2">
      <c r="A2506" s="19"/>
    </row>
    <row r="2507" spans="1:1" x14ac:dyDescent="0.2">
      <c r="A2507" s="19"/>
    </row>
    <row r="2508" spans="1:1" x14ac:dyDescent="0.2">
      <c r="A2508" s="19"/>
    </row>
    <row r="2509" spans="1:1" x14ac:dyDescent="0.2">
      <c r="A2509" s="19"/>
    </row>
    <row r="2510" spans="1:1" x14ac:dyDescent="0.2">
      <c r="A2510" s="19"/>
    </row>
    <row r="2511" spans="1:1" x14ac:dyDescent="0.2">
      <c r="A2511" s="19"/>
    </row>
    <row r="2512" spans="1:1" x14ac:dyDescent="0.2">
      <c r="A2512" s="19"/>
    </row>
    <row r="2513" spans="1:1" x14ac:dyDescent="0.2">
      <c r="A2513" s="19"/>
    </row>
    <row r="2514" spans="1:1" x14ac:dyDescent="0.2">
      <c r="A2514" s="19"/>
    </row>
    <row r="2515" spans="1:1" x14ac:dyDescent="0.2">
      <c r="A2515" s="19"/>
    </row>
    <row r="2516" spans="1:1" x14ac:dyDescent="0.2">
      <c r="A2516" s="19"/>
    </row>
    <row r="2517" spans="1:1" x14ac:dyDescent="0.2">
      <c r="A2517" s="19"/>
    </row>
    <row r="2518" spans="1:1" x14ac:dyDescent="0.2">
      <c r="A2518" s="19"/>
    </row>
    <row r="2519" spans="1:1" x14ac:dyDescent="0.2">
      <c r="A2519" s="19"/>
    </row>
    <row r="2520" spans="1:1" x14ac:dyDescent="0.2">
      <c r="A2520" s="19"/>
    </row>
    <row r="2521" spans="1:1" x14ac:dyDescent="0.2">
      <c r="A2521" s="19"/>
    </row>
    <row r="2522" spans="1:1" x14ac:dyDescent="0.2">
      <c r="A2522" s="19"/>
    </row>
    <row r="2523" spans="1:1" x14ac:dyDescent="0.2">
      <c r="A2523" s="19"/>
    </row>
    <row r="2524" spans="1:1" x14ac:dyDescent="0.2">
      <c r="A2524" s="19"/>
    </row>
    <row r="2525" spans="1:1" x14ac:dyDescent="0.2">
      <c r="A2525" s="19"/>
    </row>
    <row r="2526" spans="1:1" x14ac:dyDescent="0.2">
      <c r="A2526" s="19"/>
    </row>
    <row r="2527" spans="1:1" x14ac:dyDescent="0.2">
      <c r="A2527" s="19"/>
    </row>
    <row r="2528" spans="1:1" x14ac:dyDescent="0.2">
      <c r="A2528" s="19"/>
    </row>
    <row r="2529" spans="1:1" x14ac:dyDescent="0.2">
      <c r="A2529" s="19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1627"/>
  <sheetViews>
    <sheetView topLeftCell="A1582" workbookViewId="0">
      <selection activeCell="A898" sqref="A898:D1627"/>
    </sheetView>
  </sheetViews>
  <sheetFormatPr defaultRowHeight="12.75" x14ac:dyDescent="0.2"/>
  <cols>
    <col min="1" max="1" width="19.7109375" style="31" customWidth="1"/>
    <col min="2" max="2" width="4.42578125" style="23" customWidth="1"/>
    <col min="3" max="3" width="12.7109375" style="31" customWidth="1"/>
    <col min="4" max="4" width="5.42578125" style="23" customWidth="1"/>
    <col min="5" max="5" width="14.85546875" style="23" customWidth="1"/>
    <col min="6" max="6" width="9.140625" style="23"/>
    <col min="7" max="7" width="12" style="23" customWidth="1"/>
    <col min="8" max="8" width="14.140625" style="31" customWidth="1"/>
    <col min="9" max="9" width="22.5703125" style="23" customWidth="1"/>
    <col min="10" max="10" width="25.140625" style="23" customWidth="1"/>
    <col min="11" max="11" width="15.7109375" style="23" customWidth="1"/>
    <col min="12" max="12" width="14.140625" style="23" customWidth="1"/>
    <col min="13" max="13" width="9.5703125" style="23" customWidth="1"/>
    <col min="14" max="14" width="14.140625" style="23" customWidth="1"/>
    <col min="15" max="15" width="23.42578125" style="23" customWidth="1"/>
    <col min="16" max="16" width="16.5703125" style="23" customWidth="1"/>
    <col min="17" max="17" width="41" style="23" customWidth="1"/>
    <col min="18" max="16384" width="9.140625" style="23"/>
  </cols>
  <sheetData>
    <row r="1" spans="1:16" ht="15.75" x14ac:dyDescent="0.25">
      <c r="A1" s="87" t="s">
        <v>2356</v>
      </c>
      <c r="I1" s="88" t="s">
        <v>2357</v>
      </c>
      <c r="J1" s="89" t="s">
        <v>2353</v>
      </c>
    </row>
    <row r="2" spans="1:16" x14ac:dyDescent="0.2">
      <c r="I2" s="90" t="s">
        <v>2358</v>
      </c>
      <c r="J2" s="91" t="s">
        <v>2329</v>
      </c>
    </row>
    <row r="3" spans="1:16" x14ac:dyDescent="0.2">
      <c r="A3" s="92" t="s">
        <v>2359</v>
      </c>
      <c r="I3" s="90" t="s">
        <v>2360</v>
      </c>
      <c r="J3" s="91" t="s">
        <v>2149</v>
      </c>
    </row>
    <row r="4" spans="1:16" x14ac:dyDescent="0.2">
      <c r="I4" s="90" t="s">
        <v>2361</v>
      </c>
      <c r="J4" s="91" t="s">
        <v>2149</v>
      </c>
    </row>
    <row r="5" spans="1:16" ht="13.5" thickBot="1" x14ac:dyDescent="0.25">
      <c r="I5" s="93" t="s">
        <v>2362</v>
      </c>
      <c r="J5" s="94" t="s">
        <v>2319</v>
      </c>
    </row>
    <row r="10" spans="1:16" ht="13.5" thickBot="1" x14ac:dyDescent="0.25"/>
    <row r="11" spans="1:16" ht="12.75" customHeight="1" thickBot="1" x14ac:dyDescent="0.25">
      <c r="A11" s="31" t="str">
        <f t="shared" ref="A11:A74" si="0">P11</f>
        <v>IBVS 111 </v>
      </c>
      <c r="B11" s="95" t="str">
        <f t="shared" ref="B11:B74" si="1">IF(H11=INT(H11),"I","II")</f>
        <v>I</v>
      </c>
      <c r="C11" s="31">
        <f t="shared" ref="C11:C74" si="2">1*G11</f>
        <v>38892.665000000001</v>
      </c>
      <c r="D11" s="23" t="str">
        <f t="shared" ref="D11:D74" si="3">VLOOKUP(F11,I$1:J$5,2,FALSE)</f>
        <v>vis</v>
      </c>
      <c r="E11" s="96">
        <f>VLOOKUP(C11,'Active 1'!C$21:E$971,3,FALSE)</f>
        <v>-22944.007304340779</v>
      </c>
      <c r="F11" s="95" t="s">
        <v>2362</v>
      </c>
      <c r="G11" s="23" t="str">
        <f t="shared" ref="G11:G74" si="4">MID(I11,3,LEN(I11)-3)</f>
        <v>38892.665</v>
      </c>
      <c r="H11" s="31">
        <f t="shared" ref="H11:H74" si="5">1*K11</f>
        <v>-22944</v>
      </c>
      <c r="I11" s="97" t="s">
        <v>315</v>
      </c>
      <c r="J11" s="98" t="s">
        <v>316</v>
      </c>
      <c r="K11" s="97">
        <v>-22944</v>
      </c>
      <c r="L11" s="97" t="s">
        <v>2453</v>
      </c>
      <c r="M11" s="98" t="s">
        <v>2436</v>
      </c>
      <c r="N11" s="98"/>
      <c r="O11" s="99" t="s">
        <v>267</v>
      </c>
      <c r="P11" s="100" t="s">
        <v>317</v>
      </c>
    </row>
    <row r="12" spans="1:16" ht="12.75" customHeight="1" thickBot="1" x14ac:dyDescent="0.25">
      <c r="A12" s="31" t="str">
        <f t="shared" si="0"/>
        <v>IBVS 111 </v>
      </c>
      <c r="B12" s="95" t="str">
        <f t="shared" si="1"/>
        <v>I</v>
      </c>
      <c r="C12" s="31">
        <f t="shared" si="2"/>
        <v>38927.673000000003</v>
      </c>
      <c r="D12" s="23" t="str">
        <f t="shared" si="3"/>
        <v>vis</v>
      </c>
      <c r="E12" s="96">
        <f>VLOOKUP(C12,'Active 1'!C$21:E$971,3,FALSE)</f>
        <v>-22884.979058191911</v>
      </c>
      <c r="F12" s="95" t="s">
        <v>2362</v>
      </c>
      <c r="G12" s="23" t="str">
        <f t="shared" si="4"/>
        <v>38927.673</v>
      </c>
      <c r="H12" s="31">
        <f t="shared" si="5"/>
        <v>-22885</v>
      </c>
      <c r="I12" s="97" t="s">
        <v>322</v>
      </c>
      <c r="J12" s="98" t="s">
        <v>323</v>
      </c>
      <c r="K12" s="97">
        <v>-22885</v>
      </c>
      <c r="L12" s="97" t="s">
        <v>2600</v>
      </c>
      <c r="M12" s="98" t="s">
        <v>2436</v>
      </c>
      <c r="N12" s="98"/>
      <c r="O12" s="99" t="s">
        <v>267</v>
      </c>
      <c r="P12" s="100" t="s">
        <v>317</v>
      </c>
    </row>
    <row r="13" spans="1:16" ht="12.75" customHeight="1" thickBot="1" x14ac:dyDescent="0.25">
      <c r="A13" s="31" t="str">
        <f t="shared" si="0"/>
        <v>IBVS 114 </v>
      </c>
      <c r="B13" s="95" t="str">
        <f t="shared" si="1"/>
        <v>I</v>
      </c>
      <c r="C13" s="31">
        <f t="shared" si="2"/>
        <v>38972.737999999998</v>
      </c>
      <c r="D13" s="23" t="str">
        <f t="shared" si="3"/>
        <v>vis</v>
      </c>
      <c r="E13" s="96">
        <f>VLOOKUP(C13,'Active 1'!C$21:E$971,3,FALSE)</f>
        <v>-22808.9933431354</v>
      </c>
      <c r="F13" s="95" t="s">
        <v>2362</v>
      </c>
      <c r="G13" s="23" t="str">
        <f t="shared" si="4"/>
        <v>38972.738</v>
      </c>
      <c r="H13" s="31">
        <f t="shared" si="5"/>
        <v>-22809</v>
      </c>
      <c r="I13" s="97" t="s">
        <v>361</v>
      </c>
      <c r="J13" s="98" t="s">
        <v>362</v>
      </c>
      <c r="K13" s="97">
        <v>-22809</v>
      </c>
      <c r="L13" s="97" t="s">
        <v>2389</v>
      </c>
      <c r="M13" s="98" t="s">
        <v>2436</v>
      </c>
      <c r="N13" s="98"/>
      <c r="O13" s="99" t="s">
        <v>363</v>
      </c>
      <c r="P13" s="100" t="s">
        <v>364</v>
      </c>
    </row>
    <row r="14" spans="1:16" ht="12.75" customHeight="1" thickBot="1" x14ac:dyDescent="0.25">
      <c r="A14" s="31" t="str">
        <f t="shared" si="0"/>
        <v>BAVM 18 </v>
      </c>
      <c r="B14" s="95" t="str">
        <f t="shared" si="1"/>
        <v>I</v>
      </c>
      <c r="C14" s="31">
        <f t="shared" si="2"/>
        <v>38977.481</v>
      </c>
      <c r="D14" s="23" t="str">
        <f t="shared" si="3"/>
        <v>vis</v>
      </c>
      <c r="E14" s="96">
        <f>VLOOKUP(C14,'Active 1'!C$21:E$971,3,FALSE)</f>
        <v>-22800.9960004856</v>
      </c>
      <c r="F14" s="95" t="s">
        <v>2362</v>
      </c>
      <c r="G14" s="23" t="str">
        <f t="shared" si="4"/>
        <v>38977.481</v>
      </c>
      <c r="H14" s="31">
        <f t="shared" si="5"/>
        <v>-22801</v>
      </c>
      <c r="I14" s="97" t="s">
        <v>365</v>
      </c>
      <c r="J14" s="98" t="s">
        <v>366</v>
      </c>
      <c r="K14" s="97">
        <v>-22801</v>
      </c>
      <c r="L14" s="97" t="s">
        <v>2479</v>
      </c>
      <c r="M14" s="98" t="s">
        <v>2436</v>
      </c>
      <c r="N14" s="98"/>
      <c r="O14" s="99" t="s">
        <v>264</v>
      </c>
      <c r="P14" s="100" t="s">
        <v>2892</v>
      </c>
    </row>
    <row r="15" spans="1:16" ht="12.75" customHeight="1" thickBot="1" x14ac:dyDescent="0.25">
      <c r="A15" s="31" t="str">
        <f t="shared" si="0"/>
        <v>IBVS 114 </v>
      </c>
      <c r="B15" s="95" t="str">
        <f t="shared" si="1"/>
        <v>I</v>
      </c>
      <c r="C15" s="31">
        <f t="shared" si="2"/>
        <v>38997.652000000002</v>
      </c>
      <c r="D15" s="23" t="str">
        <f t="shared" si="3"/>
        <v>vis</v>
      </c>
      <c r="E15" s="96">
        <f>VLOOKUP(C15,'Active 1'!C$21:E$971,3,FALSE)</f>
        <v>-22766.984952923074</v>
      </c>
      <c r="F15" s="95" t="s">
        <v>2362</v>
      </c>
      <c r="G15" s="23" t="str">
        <f t="shared" si="4"/>
        <v>38997.652</v>
      </c>
      <c r="H15" s="31">
        <f t="shared" si="5"/>
        <v>-22767</v>
      </c>
      <c r="I15" s="97" t="s">
        <v>367</v>
      </c>
      <c r="J15" s="98" t="s">
        <v>368</v>
      </c>
      <c r="K15" s="97">
        <v>-22767</v>
      </c>
      <c r="L15" s="97" t="s">
        <v>2383</v>
      </c>
      <c r="M15" s="98" t="s">
        <v>2436</v>
      </c>
      <c r="N15" s="98"/>
      <c r="O15" s="99" t="s">
        <v>369</v>
      </c>
      <c r="P15" s="100" t="s">
        <v>364</v>
      </c>
    </row>
    <row r="16" spans="1:16" ht="12.75" customHeight="1" thickBot="1" x14ac:dyDescent="0.25">
      <c r="A16" s="31" t="str">
        <f t="shared" si="0"/>
        <v>BAVM 18 </v>
      </c>
      <c r="B16" s="95" t="str">
        <f t="shared" si="1"/>
        <v>I</v>
      </c>
      <c r="C16" s="31">
        <f t="shared" si="2"/>
        <v>39027.298000000003</v>
      </c>
      <c r="D16" s="23" t="str">
        <f t="shared" si="3"/>
        <v>vis</v>
      </c>
      <c r="E16" s="96">
        <f>VLOOKUP(C16,'Active 1'!C$21:E$971,3,FALSE)</f>
        <v>-22716.997767556037</v>
      </c>
      <c r="F16" s="95" t="s">
        <v>2362</v>
      </c>
      <c r="G16" s="23" t="str">
        <f t="shared" si="4"/>
        <v>39027.298</v>
      </c>
      <c r="H16" s="31">
        <f t="shared" si="5"/>
        <v>-22717</v>
      </c>
      <c r="I16" s="97" t="s">
        <v>370</v>
      </c>
      <c r="J16" s="98" t="s">
        <v>371</v>
      </c>
      <c r="K16" s="97">
        <v>-22717</v>
      </c>
      <c r="L16" s="97" t="s">
        <v>2395</v>
      </c>
      <c r="M16" s="98" t="s">
        <v>2436</v>
      </c>
      <c r="N16" s="98"/>
      <c r="O16" s="99" t="s">
        <v>372</v>
      </c>
      <c r="P16" s="100" t="s">
        <v>2892</v>
      </c>
    </row>
    <row r="17" spans="1:16" ht="12.75" customHeight="1" thickBot="1" x14ac:dyDescent="0.25">
      <c r="A17" s="31" t="str">
        <f t="shared" si="0"/>
        <v>IBVS 119 </v>
      </c>
      <c r="B17" s="95" t="str">
        <f t="shared" si="1"/>
        <v>I</v>
      </c>
      <c r="C17" s="31">
        <f t="shared" si="2"/>
        <v>39036.794000000002</v>
      </c>
      <c r="D17" s="23" t="str">
        <f t="shared" si="3"/>
        <v>vis</v>
      </c>
      <c r="E17" s="96">
        <f>VLOOKUP(C17,'Active 1'!C$21:E$971,3,FALSE)</f>
        <v>-22700.986220897285</v>
      </c>
      <c r="F17" s="95" t="s">
        <v>2362</v>
      </c>
      <c r="G17" s="23" t="str">
        <f t="shared" si="4"/>
        <v>39036.794</v>
      </c>
      <c r="H17" s="31">
        <f t="shared" si="5"/>
        <v>-22701</v>
      </c>
      <c r="I17" s="97" t="s">
        <v>373</v>
      </c>
      <c r="J17" s="98" t="s">
        <v>374</v>
      </c>
      <c r="K17" s="97">
        <v>-22701</v>
      </c>
      <c r="L17" s="97" t="s">
        <v>2605</v>
      </c>
      <c r="M17" s="98" t="s">
        <v>2436</v>
      </c>
      <c r="N17" s="98"/>
      <c r="O17" s="99" t="s">
        <v>238</v>
      </c>
      <c r="P17" s="100" t="s">
        <v>375</v>
      </c>
    </row>
    <row r="18" spans="1:16" ht="12.75" customHeight="1" thickBot="1" x14ac:dyDescent="0.25">
      <c r="A18" s="31" t="str">
        <f t="shared" si="0"/>
        <v>BAVM 18 </v>
      </c>
      <c r="B18" s="95" t="str">
        <f t="shared" si="1"/>
        <v>I</v>
      </c>
      <c r="C18" s="31">
        <f t="shared" si="2"/>
        <v>39040.356</v>
      </c>
      <c r="D18" s="23" t="str">
        <f t="shared" si="3"/>
        <v>vis</v>
      </c>
      <c r="E18" s="96">
        <f>VLOOKUP(C18,'Active 1'!C$21:E$971,3,FALSE)</f>
        <v>-22694.980204764339</v>
      </c>
      <c r="F18" s="95" t="s">
        <v>2362</v>
      </c>
      <c r="G18" s="23" t="str">
        <f t="shared" si="4"/>
        <v>39040.356</v>
      </c>
      <c r="H18" s="31">
        <f t="shared" si="5"/>
        <v>-22695</v>
      </c>
      <c r="I18" s="97" t="s">
        <v>376</v>
      </c>
      <c r="J18" s="98" t="s">
        <v>377</v>
      </c>
      <c r="K18" s="97">
        <v>-22695</v>
      </c>
      <c r="L18" s="97" t="s">
        <v>2600</v>
      </c>
      <c r="M18" s="98" t="s">
        <v>2436</v>
      </c>
      <c r="N18" s="98"/>
      <c r="O18" s="99" t="s">
        <v>378</v>
      </c>
      <c r="P18" s="100" t="s">
        <v>2892</v>
      </c>
    </row>
    <row r="19" spans="1:16" ht="12.75" customHeight="1" thickBot="1" x14ac:dyDescent="0.25">
      <c r="A19" s="31" t="str">
        <f t="shared" si="0"/>
        <v>BAVM 18 </v>
      </c>
      <c r="B19" s="95" t="str">
        <f t="shared" si="1"/>
        <v>I</v>
      </c>
      <c r="C19" s="31">
        <f t="shared" si="2"/>
        <v>39050.419000000002</v>
      </c>
      <c r="D19" s="23" t="str">
        <f t="shared" si="3"/>
        <v>vis</v>
      </c>
      <c r="E19" s="96">
        <f>VLOOKUP(C19,'Active 1'!C$21:E$971,3,FALSE)</f>
        <v>-22678.012619041187</v>
      </c>
      <c r="F19" s="95" t="s">
        <v>2362</v>
      </c>
      <c r="G19" s="23" t="str">
        <f t="shared" si="4"/>
        <v>39050.419</v>
      </c>
      <c r="H19" s="31">
        <f t="shared" si="5"/>
        <v>-22678</v>
      </c>
      <c r="I19" s="97" t="s">
        <v>379</v>
      </c>
      <c r="J19" s="98" t="s">
        <v>380</v>
      </c>
      <c r="K19" s="97">
        <v>-22678</v>
      </c>
      <c r="L19" s="97" t="s">
        <v>2690</v>
      </c>
      <c r="M19" s="98" t="s">
        <v>2436</v>
      </c>
      <c r="N19" s="98"/>
      <c r="O19" s="99" t="s">
        <v>264</v>
      </c>
      <c r="P19" s="100" t="s">
        <v>2892</v>
      </c>
    </row>
    <row r="20" spans="1:16" ht="12.75" customHeight="1" thickBot="1" x14ac:dyDescent="0.25">
      <c r="A20" s="31" t="str">
        <f t="shared" si="0"/>
        <v> ORI 95 </v>
      </c>
      <c r="B20" s="95" t="str">
        <f t="shared" si="1"/>
        <v>I</v>
      </c>
      <c r="C20" s="31">
        <f t="shared" si="2"/>
        <v>39062.305999999997</v>
      </c>
      <c r="D20" s="23" t="str">
        <f t="shared" si="3"/>
        <v>vis</v>
      </c>
      <c r="E20" s="96">
        <f>VLOOKUP(C20,'Active 1'!C$21:E$971,3,FALSE)</f>
        <v>-22657.96952140718</v>
      </c>
      <c r="F20" s="95" t="s">
        <v>2362</v>
      </c>
      <c r="G20" s="23" t="str">
        <f t="shared" si="4"/>
        <v>39062.306</v>
      </c>
      <c r="H20" s="31">
        <f t="shared" si="5"/>
        <v>-22658</v>
      </c>
      <c r="I20" s="97" t="s">
        <v>381</v>
      </c>
      <c r="J20" s="98" t="s">
        <v>382</v>
      </c>
      <c r="K20" s="97">
        <v>-22658</v>
      </c>
      <c r="L20" s="97" t="s">
        <v>2378</v>
      </c>
      <c r="M20" s="98" t="s">
        <v>2436</v>
      </c>
      <c r="N20" s="98"/>
      <c r="O20" s="99" t="s">
        <v>378</v>
      </c>
      <c r="P20" s="99" t="s">
        <v>383</v>
      </c>
    </row>
    <row r="21" spans="1:16" ht="12.75" customHeight="1" thickBot="1" x14ac:dyDescent="0.25">
      <c r="A21" s="31" t="str">
        <f t="shared" si="0"/>
        <v>IBVS 119 </v>
      </c>
      <c r="B21" s="95" t="str">
        <f t="shared" si="1"/>
        <v>I</v>
      </c>
      <c r="C21" s="31">
        <f t="shared" si="2"/>
        <v>39077.712</v>
      </c>
      <c r="D21" s="23" t="str">
        <f t="shared" si="3"/>
        <v>vis</v>
      </c>
      <c r="E21" s="96">
        <f>VLOOKUP(C21,'Active 1'!C$21:E$971,3,FALSE)</f>
        <v>-22631.992911484602</v>
      </c>
      <c r="F21" s="95" t="s">
        <v>2362</v>
      </c>
      <c r="G21" s="23" t="str">
        <f t="shared" si="4"/>
        <v>39077.712</v>
      </c>
      <c r="H21" s="31">
        <f t="shared" si="5"/>
        <v>-22632</v>
      </c>
      <c r="I21" s="97" t="s">
        <v>384</v>
      </c>
      <c r="J21" s="98" t="s">
        <v>385</v>
      </c>
      <c r="K21" s="97">
        <v>-22632</v>
      </c>
      <c r="L21" s="97" t="s">
        <v>2389</v>
      </c>
      <c r="M21" s="98" t="s">
        <v>2436</v>
      </c>
      <c r="N21" s="98"/>
      <c r="O21" s="99" t="s">
        <v>238</v>
      </c>
      <c r="P21" s="100" t="s">
        <v>375</v>
      </c>
    </row>
    <row r="22" spans="1:16" ht="12.75" customHeight="1" thickBot="1" x14ac:dyDescent="0.25">
      <c r="A22" s="31" t="str">
        <f t="shared" si="0"/>
        <v>IBVS 119 </v>
      </c>
      <c r="B22" s="95" t="str">
        <f t="shared" si="1"/>
        <v>I</v>
      </c>
      <c r="C22" s="31">
        <f t="shared" si="2"/>
        <v>39080.68</v>
      </c>
      <c r="D22" s="23" t="str">
        <f t="shared" si="3"/>
        <v>vis</v>
      </c>
      <c r="E22" s="96">
        <f>VLOOKUP(C22,'Active 1'!C$21:E$971,3,FALSE)</f>
        <v>-22626.988460085784</v>
      </c>
      <c r="F22" s="95" t="s">
        <v>2362</v>
      </c>
      <c r="G22" s="23" t="str">
        <f t="shared" si="4"/>
        <v>39080.680</v>
      </c>
      <c r="H22" s="31">
        <f t="shared" si="5"/>
        <v>-22627</v>
      </c>
      <c r="I22" s="97" t="s">
        <v>386</v>
      </c>
      <c r="J22" s="98" t="s">
        <v>387</v>
      </c>
      <c r="K22" s="97">
        <v>-22627</v>
      </c>
      <c r="L22" s="97" t="s">
        <v>2507</v>
      </c>
      <c r="M22" s="98" t="s">
        <v>2436</v>
      </c>
      <c r="N22" s="98"/>
      <c r="O22" s="99" t="s">
        <v>238</v>
      </c>
      <c r="P22" s="100" t="s">
        <v>375</v>
      </c>
    </row>
    <row r="23" spans="1:16" ht="12.75" customHeight="1" thickBot="1" x14ac:dyDescent="0.25">
      <c r="A23" s="31" t="str">
        <f t="shared" si="0"/>
        <v>IBVS 129 </v>
      </c>
      <c r="B23" s="95" t="str">
        <f t="shared" si="1"/>
        <v>I</v>
      </c>
      <c r="C23" s="31">
        <f t="shared" si="2"/>
        <v>39083.644</v>
      </c>
      <c r="D23" s="23" t="str">
        <f t="shared" si="3"/>
        <v>vis</v>
      </c>
      <c r="E23" s="96">
        <f>VLOOKUP(C23,'Active 1'!C$21:E$971,3,FALSE)</f>
        <v>-22621.990753230632</v>
      </c>
      <c r="F23" s="95" t="s">
        <v>2362</v>
      </c>
      <c r="G23" s="23" t="str">
        <f t="shared" si="4"/>
        <v>39083.644</v>
      </c>
      <c r="H23" s="31">
        <f t="shared" si="5"/>
        <v>-22622</v>
      </c>
      <c r="I23" s="97" t="s">
        <v>388</v>
      </c>
      <c r="J23" s="98" t="s">
        <v>389</v>
      </c>
      <c r="K23" s="97">
        <v>-22622</v>
      </c>
      <c r="L23" s="97" t="s">
        <v>2580</v>
      </c>
      <c r="M23" s="98" t="s">
        <v>2436</v>
      </c>
      <c r="N23" s="98"/>
      <c r="O23" s="99" t="s">
        <v>238</v>
      </c>
      <c r="P23" s="100" t="s">
        <v>390</v>
      </c>
    </row>
    <row r="24" spans="1:16" ht="12.75" customHeight="1" thickBot="1" x14ac:dyDescent="0.25">
      <c r="A24" s="31" t="str">
        <f t="shared" si="0"/>
        <v>IBVS 129 </v>
      </c>
      <c r="B24" s="95" t="str">
        <f t="shared" si="1"/>
        <v>I</v>
      </c>
      <c r="C24" s="31">
        <f t="shared" si="2"/>
        <v>39096.697</v>
      </c>
      <c r="D24" s="23" t="str">
        <f t="shared" si="3"/>
        <v>vis</v>
      </c>
      <c r="E24" s="96">
        <f>VLOOKUP(C24,'Active 1'!C$21:E$971,3,FALSE)</f>
        <v>-22599.98162111851</v>
      </c>
      <c r="F24" s="95" t="s">
        <v>2362</v>
      </c>
      <c r="G24" s="23" t="str">
        <f t="shared" si="4"/>
        <v>39096.697</v>
      </c>
      <c r="H24" s="31">
        <f t="shared" si="5"/>
        <v>-22600</v>
      </c>
      <c r="I24" s="97" t="s">
        <v>404</v>
      </c>
      <c r="J24" s="98" t="s">
        <v>405</v>
      </c>
      <c r="K24" s="97">
        <v>-22600</v>
      </c>
      <c r="L24" s="97" t="s">
        <v>2574</v>
      </c>
      <c r="M24" s="98" t="s">
        <v>2436</v>
      </c>
      <c r="N24" s="98"/>
      <c r="O24" s="99" t="s">
        <v>369</v>
      </c>
      <c r="P24" s="100" t="s">
        <v>390</v>
      </c>
    </row>
    <row r="25" spans="1:16" ht="12.75" customHeight="1" thickBot="1" x14ac:dyDescent="0.25">
      <c r="A25" s="31" t="str">
        <f t="shared" si="0"/>
        <v>IBVS 129 </v>
      </c>
      <c r="B25" s="95" t="str">
        <f t="shared" si="1"/>
        <v>I</v>
      </c>
      <c r="C25" s="31">
        <f t="shared" si="2"/>
        <v>39102.625</v>
      </c>
      <c r="D25" s="23" t="str">
        <f t="shared" si="3"/>
        <v>vis</v>
      </c>
      <c r="E25" s="96">
        <f>VLOOKUP(C25,'Active 1'!C$21:E$971,3,FALSE)</f>
        <v>-22589.986207408201</v>
      </c>
      <c r="F25" s="95" t="s">
        <v>2362</v>
      </c>
      <c r="G25" s="23" t="str">
        <f t="shared" si="4"/>
        <v>39102.625</v>
      </c>
      <c r="H25" s="31">
        <f t="shared" si="5"/>
        <v>-22590</v>
      </c>
      <c r="I25" s="97" t="s">
        <v>406</v>
      </c>
      <c r="J25" s="98" t="s">
        <v>407</v>
      </c>
      <c r="K25" s="97">
        <v>-22590</v>
      </c>
      <c r="L25" s="97" t="s">
        <v>2605</v>
      </c>
      <c r="M25" s="98" t="s">
        <v>2436</v>
      </c>
      <c r="N25" s="98"/>
      <c r="O25" s="99" t="s">
        <v>238</v>
      </c>
      <c r="P25" s="100" t="s">
        <v>390</v>
      </c>
    </row>
    <row r="26" spans="1:16" ht="12.75" customHeight="1" thickBot="1" x14ac:dyDescent="0.25">
      <c r="A26" s="31" t="str">
        <f t="shared" si="0"/>
        <v>IBVS 129 </v>
      </c>
      <c r="B26" s="95" t="str">
        <f t="shared" si="1"/>
        <v>I</v>
      </c>
      <c r="C26" s="31">
        <f t="shared" si="2"/>
        <v>39137.607000000004</v>
      </c>
      <c r="D26" s="23" t="str">
        <f t="shared" si="3"/>
        <v>vis</v>
      </c>
      <c r="E26" s="96">
        <f>VLOOKUP(C26,'Active 1'!C$21:E$971,3,FALSE)</f>
        <v>-22531.001800793147</v>
      </c>
      <c r="F26" s="95" t="s">
        <v>2362</v>
      </c>
      <c r="G26" s="23" t="str">
        <f t="shared" si="4"/>
        <v>39137.607</v>
      </c>
      <c r="H26" s="31">
        <f t="shared" si="5"/>
        <v>-22531</v>
      </c>
      <c r="I26" s="97" t="s">
        <v>408</v>
      </c>
      <c r="J26" s="98" t="s">
        <v>409</v>
      </c>
      <c r="K26" s="97">
        <v>-22531</v>
      </c>
      <c r="L26" s="97" t="s">
        <v>2445</v>
      </c>
      <c r="M26" s="98" t="s">
        <v>2436</v>
      </c>
      <c r="N26" s="98"/>
      <c r="O26" s="99" t="s">
        <v>369</v>
      </c>
      <c r="P26" s="100" t="s">
        <v>390</v>
      </c>
    </row>
    <row r="27" spans="1:16" ht="12.75" customHeight="1" thickBot="1" x14ac:dyDescent="0.25">
      <c r="A27" s="31" t="str">
        <f t="shared" si="0"/>
        <v>IBVS 129 </v>
      </c>
      <c r="B27" s="95" t="str">
        <f t="shared" si="1"/>
        <v>I</v>
      </c>
      <c r="C27" s="31">
        <f t="shared" si="2"/>
        <v>39140.574000000001</v>
      </c>
      <c r="D27" s="23" t="str">
        <f t="shared" si="3"/>
        <v>vis</v>
      </c>
      <c r="E27" s="96">
        <f>VLOOKUP(C27,'Active 1'!C$21:E$971,3,FALSE)</f>
        <v>-22525.999035530247</v>
      </c>
      <c r="F27" s="95" t="s">
        <v>2362</v>
      </c>
      <c r="G27" s="23" t="str">
        <f t="shared" si="4"/>
        <v>39140.574</v>
      </c>
      <c r="H27" s="31">
        <f t="shared" si="5"/>
        <v>-22526</v>
      </c>
      <c r="I27" s="97" t="s">
        <v>410</v>
      </c>
      <c r="J27" s="98" t="s">
        <v>411</v>
      </c>
      <c r="K27" s="97">
        <v>-22526</v>
      </c>
      <c r="L27" s="97" t="s">
        <v>2395</v>
      </c>
      <c r="M27" s="98" t="s">
        <v>2436</v>
      </c>
      <c r="N27" s="98"/>
      <c r="O27" s="99" t="s">
        <v>238</v>
      </c>
      <c r="P27" s="100" t="s">
        <v>390</v>
      </c>
    </row>
    <row r="28" spans="1:16" ht="12.75" customHeight="1" thickBot="1" x14ac:dyDescent="0.25">
      <c r="A28" s="31" t="str">
        <f t="shared" si="0"/>
        <v> ORI 95 </v>
      </c>
      <c r="B28" s="95" t="str">
        <f t="shared" si="1"/>
        <v>I</v>
      </c>
      <c r="C28" s="31">
        <f t="shared" si="2"/>
        <v>39145.326999999997</v>
      </c>
      <c r="D28" s="23" t="str">
        <f t="shared" si="3"/>
        <v>vis</v>
      </c>
      <c r="E28" s="96">
        <f>VLOOKUP(C28,'Active 1'!C$21:E$971,3,FALSE)</f>
        <v>-22517.984831521298</v>
      </c>
      <c r="F28" s="95" t="s">
        <v>2362</v>
      </c>
      <c r="G28" s="23" t="str">
        <f t="shared" si="4"/>
        <v>39145.327</v>
      </c>
      <c r="H28" s="31">
        <f t="shared" si="5"/>
        <v>-22518</v>
      </c>
      <c r="I28" s="97" t="s">
        <v>412</v>
      </c>
      <c r="J28" s="98" t="s">
        <v>413</v>
      </c>
      <c r="K28" s="97">
        <v>-22518</v>
      </c>
      <c r="L28" s="97" t="s">
        <v>2383</v>
      </c>
      <c r="M28" s="98" t="s">
        <v>2436</v>
      </c>
      <c r="N28" s="98"/>
      <c r="O28" s="99" t="s">
        <v>414</v>
      </c>
      <c r="P28" s="99" t="s">
        <v>383</v>
      </c>
    </row>
    <row r="29" spans="1:16" ht="12.75" customHeight="1" thickBot="1" x14ac:dyDescent="0.25">
      <c r="A29" s="31" t="str">
        <f t="shared" si="0"/>
        <v> ORI 95 </v>
      </c>
      <c r="B29" s="95" t="str">
        <f t="shared" si="1"/>
        <v>I</v>
      </c>
      <c r="C29" s="31">
        <f t="shared" si="2"/>
        <v>39158.377</v>
      </c>
      <c r="D29" s="23" t="str">
        <f t="shared" si="3"/>
        <v>vis</v>
      </c>
      <c r="E29" s="96">
        <f>VLOOKUP(C29,'Active 1'!C$21:E$971,3,FALSE)</f>
        <v>-22495.98075781692</v>
      </c>
      <c r="F29" s="95" t="s">
        <v>2362</v>
      </c>
      <c r="G29" s="23" t="str">
        <f t="shared" si="4"/>
        <v>39158.377</v>
      </c>
      <c r="H29" s="31">
        <f t="shared" si="5"/>
        <v>-22496</v>
      </c>
      <c r="I29" s="97" t="s">
        <v>415</v>
      </c>
      <c r="J29" s="98" t="s">
        <v>416</v>
      </c>
      <c r="K29" s="97">
        <v>-22496</v>
      </c>
      <c r="L29" s="97" t="s">
        <v>2574</v>
      </c>
      <c r="M29" s="98" t="s">
        <v>2436</v>
      </c>
      <c r="N29" s="98"/>
      <c r="O29" s="99" t="s">
        <v>417</v>
      </c>
      <c r="P29" s="99" t="s">
        <v>383</v>
      </c>
    </row>
    <row r="30" spans="1:16" ht="12.75" customHeight="1" thickBot="1" x14ac:dyDescent="0.25">
      <c r="A30" s="31" t="str">
        <f t="shared" si="0"/>
        <v> ORI 97 </v>
      </c>
      <c r="B30" s="95" t="str">
        <f t="shared" si="1"/>
        <v>I</v>
      </c>
      <c r="C30" s="31">
        <f t="shared" si="2"/>
        <v>39193.368000000002</v>
      </c>
      <c r="D30" s="23" t="str">
        <f t="shared" si="3"/>
        <v>vis</v>
      </c>
      <c r="E30" s="96">
        <f>VLOOKUP(C30,'Active 1'!C$21:E$971,3,FALSE)</f>
        <v>-22436.981175978624</v>
      </c>
      <c r="F30" s="95" t="s">
        <v>2362</v>
      </c>
      <c r="G30" s="23" t="str">
        <f t="shared" si="4"/>
        <v>39193.368</v>
      </c>
      <c r="H30" s="31">
        <f t="shared" si="5"/>
        <v>-22437</v>
      </c>
      <c r="I30" s="97" t="s">
        <v>418</v>
      </c>
      <c r="J30" s="98" t="s">
        <v>419</v>
      </c>
      <c r="K30" s="97">
        <v>-22437</v>
      </c>
      <c r="L30" s="97" t="s">
        <v>2574</v>
      </c>
      <c r="M30" s="98" t="s">
        <v>2436</v>
      </c>
      <c r="N30" s="98"/>
      <c r="O30" s="99" t="s">
        <v>378</v>
      </c>
      <c r="P30" s="99" t="s">
        <v>420</v>
      </c>
    </row>
    <row r="31" spans="1:16" ht="12.75" customHeight="1" thickBot="1" x14ac:dyDescent="0.25">
      <c r="A31" s="31" t="str">
        <f t="shared" si="0"/>
        <v> ORI 97 </v>
      </c>
      <c r="B31" s="95" t="str">
        <f t="shared" si="1"/>
        <v>I</v>
      </c>
      <c r="C31" s="31">
        <f t="shared" si="2"/>
        <v>39226.58</v>
      </c>
      <c r="D31" s="23" t="str">
        <f t="shared" si="3"/>
        <v>vis</v>
      </c>
      <c r="E31" s="96">
        <f>VLOOKUP(C31,'Active 1'!C$21:E$971,3,FALSE)</f>
        <v>-22380.981229934972</v>
      </c>
      <c r="F31" s="95" t="s">
        <v>2362</v>
      </c>
      <c r="G31" s="23" t="str">
        <f t="shared" si="4"/>
        <v>39226.580</v>
      </c>
      <c r="H31" s="31">
        <f t="shared" si="5"/>
        <v>-22381</v>
      </c>
      <c r="I31" s="97" t="s">
        <v>421</v>
      </c>
      <c r="J31" s="98" t="s">
        <v>422</v>
      </c>
      <c r="K31" s="97">
        <v>-22381</v>
      </c>
      <c r="L31" s="97" t="s">
        <v>2574</v>
      </c>
      <c r="M31" s="98" t="s">
        <v>2436</v>
      </c>
      <c r="N31" s="98"/>
      <c r="O31" s="99" t="s">
        <v>414</v>
      </c>
      <c r="P31" s="99" t="s">
        <v>420</v>
      </c>
    </row>
    <row r="32" spans="1:16" ht="12.75" customHeight="1" thickBot="1" x14ac:dyDescent="0.25">
      <c r="A32" s="31" t="str">
        <f t="shared" si="0"/>
        <v> ORI 97 </v>
      </c>
      <c r="B32" s="95" t="str">
        <f t="shared" si="1"/>
        <v>I</v>
      </c>
      <c r="C32" s="31">
        <f t="shared" si="2"/>
        <v>39228.345000000001</v>
      </c>
      <c r="D32" s="23" t="str">
        <f t="shared" si="3"/>
        <v>vis</v>
      </c>
      <c r="E32" s="96">
        <f>VLOOKUP(C32,'Active 1'!C$21:E$971,3,FALSE)</f>
        <v>-22378.005200043157</v>
      </c>
      <c r="F32" s="95" t="s">
        <v>2362</v>
      </c>
      <c r="G32" s="23" t="str">
        <f t="shared" si="4"/>
        <v>39228.345</v>
      </c>
      <c r="H32" s="31">
        <f t="shared" si="5"/>
        <v>-22378</v>
      </c>
      <c r="I32" s="97" t="s">
        <v>423</v>
      </c>
      <c r="J32" s="98" t="s">
        <v>424</v>
      </c>
      <c r="K32" s="97">
        <v>-22378</v>
      </c>
      <c r="L32" s="97" t="s">
        <v>2363</v>
      </c>
      <c r="M32" s="98" t="s">
        <v>2436</v>
      </c>
      <c r="N32" s="98"/>
      <c r="O32" s="99" t="s">
        <v>417</v>
      </c>
      <c r="P32" s="99" t="s">
        <v>420</v>
      </c>
    </row>
    <row r="33" spans="1:16" ht="12.75" customHeight="1" thickBot="1" x14ac:dyDescent="0.25">
      <c r="A33" s="31" t="str">
        <f t="shared" si="0"/>
        <v> ORI 97 </v>
      </c>
      <c r="B33" s="95" t="str">
        <f t="shared" si="1"/>
        <v>I</v>
      </c>
      <c r="C33" s="31">
        <f t="shared" si="2"/>
        <v>39238.425999999999</v>
      </c>
      <c r="D33" s="23" t="str">
        <f t="shared" si="3"/>
        <v>vis</v>
      </c>
      <c r="E33" s="96">
        <f>VLOOKUP(C33,'Active 1'!C$21:E$971,3,FALSE)</f>
        <v>-22361.007263873522</v>
      </c>
      <c r="F33" s="95" t="s">
        <v>2362</v>
      </c>
      <c r="G33" s="23" t="str">
        <f t="shared" si="4"/>
        <v>39238.426</v>
      </c>
      <c r="H33" s="31">
        <f t="shared" si="5"/>
        <v>-22361</v>
      </c>
      <c r="I33" s="97" t="s">
        <v>430</v>
      </c>
      <c r="J33" s="98" t="s">
        <v>431</v>
      </c>
      <c r="K33" s="97">
        <v>-22361</v>
      </c>
      <c r="L33" s="97" t="s">
        <v>2453</v>
      </c>
      <c r="M33" s="98" t="s">
        <v>2436</v>
      </c>
      <c r="N33" s="98"/>
      <c r="O33" s="99" t="s">
        <v>417</v>
      </c>
      <c r="P33" s="99" t="s">
        <v>420</v>
      </c>
    </row>
    <row r="34" spans="1:16" ht="12.75" customHeight="1" thickBot="1" x14ac:dyDescent="0.25">
      <c r="A34" s="31" t="str">
        <f t="shared" si="0"/>
        <v>IBVS 154 </v>
      </c>
      <c r="B34" s="95" t="str">
        <f t="shared" si="1"/>
        <v>I</v>
      </c>
      <c r="C34" s="31">
        <f t="shared" si="2"/>
        <v>39273.425000000003</v>
      </c>
      <c r="D34" s="23" t="str">
        <f t="shared" si="3"/>
        <v>vis</v>
      </c>
      <c r="E34" s="96">
        <f>VLOOKUP(C34,'Active 1'!C$21:E$971,3,FALSE)</f>
        <v>-22301.994192947895</v>
      </c>
      <c r="F34" s="95" t="s">
        <v>2362</v>
      </c>
      <c r="G34" s="23" t="str">
        <f t="shared" si="4"/>
        <v>39273.425</v>
      </c>
      <c r="H34" s="31">
        <f t="shared" si="5"/>
        <v>-22302</v>
      </c>
      <c r="I34" s="97" t="s">
        <v>432</v>
      </c>
      <c r="J34" s="98" t="s">
        <v>433</v>
      </c>
      <c r="K34" s="97">
        <v>-22302</v>
      </c>
      <c r="L34" s="97" t="s">
        <v>2392</v>
      </c>
      <c r="M34" s="98" t="s">
        <v>2436</v>
      </c>
      <c r="N34" s="98"/>
      <c r="O34" s="99" t="s">
        <v>264</v>
      </c>
      <c r="P34" s="100" t="s">
        <v>434</v>
      </c>
    </row>
    <row r="35" spans="1:16" ht="12.75" customHeight="1" thickBot="1" x14ac:dyDescent="0.25">
      <c r="A35" s="31" t="str">
        <f t="shared" si="0"/>
        <v> ORI 98 </v>
      </c>
      <c r="B35" s="95" t="str">
        <f t="shared" si="1"/>
        <v>I</v>
      </c>
      <c r="C35" s="31">
        <f t="shared" si="2"/>
        <v>39289.446000000004</v>
      </c>
      <c r="D35" s="23" t="str">
        <f t="shared" si="3"/>
        <v>vis</v>
      </c>
      <c r="E35" s="96">
        <f>VLOOKUP(C35,'Active 1'!C$21:E$971,3,FALSE)</f>
        <v>-22274.980609436952</v>
      </c>
      <c r="F35" s="95" t="s">
        <v>2362</v>
      </c>
      <c r="G35" s="23" t="str">
        <f t="shared" si="4"/>
        <v>39289.446</v>
      </c>
      <c r="H35" s="31">
        <f t="shared" si="5"/>
        <v>-22275</v>
      </c>
      <c r="I35" s="97" t="s">
        <v>435</v>
      </c>
      <c r="J35" s="98" t="s">
        <v>436</v>
      </c>
      <c r="K35" s="97">
        <v>-22275</v>
      </c>
      <c r="L35" s="97" t="s">
        <v>2574</v>
      </c>
      <c r="M35" s="98" t="s">
        <v>2436</v>
      </c>
      <c r="N35" s="98"/>
      <c r="O35" s="99" t="s">
        <v>417</v>
      </c>
      <c r="P35" s="99" t="s">
        <v>437</v>
      </c>
    </row>
    <row r="36" spans="1:16" ht="12.75" customHeight="1" thickBot="1" x14ac:dyDescent="0.25">
      <c r="A36" s="31" t="str">
        <f t="shared" si="0"/>
        <v>IBVS 154 </v>
      </c>
      <c r="B36" s="95" t="str">
        <f t="shared" si="1"/>
        <v>I</v>
      </c>
      <c r="C36" s="31">
        <f t="shared" si="2"/>
        <v>39290.620999999999</v>
      </c>
      <c r="D36" s="23" t="str">
        <f t="shared" si="3"/>
        <v>vis</v>
      </c>
      <c r="E36" s="96">
        <f>VLOOKUP(C36,'Active 1'!C$21:E$971,3,FALSE)</f>
        <v>-22272.99939973561</v>
      </c>
      <c r="F36" s="95" t="s">
        <v>2362</v>
      </c>
      <c r="G36" s="23" t="str">
        <f t="shared" si="4"/>
        <v>39290.621</v>
      </c>
      <c r="H36" s="31">
        <f t="shared" si="5"/>
        <v>-22273</v>
      </c>
      <c r="I36" s="97" t="s">
        <v>438</v>
      </c>
      <c r="J36" s="98" t="s">
        <v>439</v>
      </c>
      <c r="K36" s="97">
        <v>-22273</v>
      </c>
      <c r="L36" s="97" t="s">
        <v>2486</v>
      </c>
      <c r="M36" s="98" t="s">
        <v>2436</v>
      </c>
      <c r="N36" s="98"/>
      <c r="O36" s="99" t="s">
        <v>369</v>
      </c>
      <c r="P36" s="100" t="s">
        <v>434</v>
      </c>
    </row>
    <row r="37" spans="1:16" ht="12.75" customHeight="1" thickBot="1" x14ac:dyDescent="0.25">
      <c r="A37" s="31" t="str">
        <f t="shared" si="0"/>
        <v>IBVS 154 </v>
      </c>
      <c r="B37" s="95" t="str">
        <f t="shared" si="1"/>
        <v>I</v>
      </c>
      <c r="C37" s="31">
        <f t="shared" si="2"/>
        <v>39291.796000000002</v>
      </c>
      <c r="D37" s="23" t="str">
        <f t="shared" si="3"/>
        <v>vis</v>
      </c>
      <c r="E37" s="96">
        <f>VLOOKUP(C37,'Active 1'!C$21:E$971,3,FALSE)</f>
        <v>-22271.018190034254</v>
      </c>
      <c r="F37" s="95" t="s">
        <v>2362</v>
      </c>
      <c r="G37" s="23" t="str">
        <f t="shared" si="4"/>
        <v>39291.796</v>
      </c>
      <c r="H37" s="31">
        <f t="shared" si="5"/>
        <v>-22271</v>
      </c>
      <c r="I37" s="97" t="s">
        <v>440</v>
      </c>
      <c r="J37" s="98" t="s">
        <v>441</v>
      </c>
      <c r="K37" s="97">
        <v>-22271</v>
      </c>
      <c r="L37" s="97" t="s">
        <v>2435</v>
      </c>
      <c r="M37" s="98" t="s">
        <v>2436</v>
      </c>
      <c r="N37" s="98"/>
      <c r="O37" s="99" t="s">
        <v>369</v>
      </c>
      <c r="P37" s="100" t="s">
        <v>434</v>
      </c>
    </row>
    <row r="38" spans="1:16" ht="12.75" customHeight="1" thickBot="1" x14ac:dyDescent="0.25">
      <c r="A38" s="31" t="str">
        <f t="shared" si="0"/>
        <v>IBVS 154 </v>
      </c>
      <c r="B38" s="95" t="str">
        <f t="shared" si="1"/>
        <v>I</v>
      </c>
      <c r="C38" s="31">
        <f t="shared" si="2"/>
        <v>39294.769</v>
      </c>
      <c r="D38" s="23" t="str">
        <f t="shared" si="3"/>
        <v>vis</v>
      </c>
      <c r="E38" s="96">
        <f>VLOOKUP(C38,'Active 1'!C$21:E$971,3,FALSE)</f>
        <v>-22266.005307955857</v>
      </c>
      <c r="F38" s="95" t="s">
        <v>2362</v>
      </c>
      <c r="G38" s="23" t="str">
        <f t="shared" si="4"/>
        <v>39294.769</v>
      </c>
      <c r="H38" s="31">
        <f t="shared" si="5"/>
        <v>-22266</v>
      </c>
      <c r="I38" s="97" t="s">
        <v>442</v>
      </c>
      <c r="J38" s="98" t="s">
        <v>443</v>
      </c>
      <c r="K38" s="97">
        <v>-22266</v>
      </c>
      <c r="L38" s="97" t="s">
        <v>2363</v>
      </c>
      <c r="M38" s="98" t="s">
        <v>2436</v>
      </c>
      <c r="N38" s="98"/>
      <c r="O38" s="99" t="s">
        <v>369</v>
      </c>
      <c r="P38" s="100" t="s">
        <v>434</v>
      </c>
    </row>
    <row r="39" spans="1:16" ht="12.75" customHeight="1" thickBot="1" x14ac:dyDescent="0.25">
      <c r="A39" s="31" t="str">
        <f t="shared" si="0"/>
        <v>IBVS 180 </v>
      </c>
      <c r="B39" s="95" t="str">
        <f t="shared" si="1"/>
        <v>I</v>
      </c>
      <c r="C39" s="31">
        <f t="shared" si="2"/>
        <v>39348.739000000001</v>
      </c>
      <c r="D39" s="23" t="str">
        <f t="shared" si="3"/>
        <v>vis</v>
      </c>
      <c r="E39" s="96">
        <f>VLOOKUP(C39,'Active 1'!C$21:E$971,3,FALSE)</f>
        <v>-22175.004552566963</v>
      </c>
      <c r="F39" s="95" t="s">
        <v>2362</v>
      </c>
      <c r="G39" s="23" t="str">
        <f t="shared" si="4"/>
        <v>39348.739</v>
      </c>
      <c r="H39" s="31">
        <f t="shared" si="5"/>
        <v>-22175</v>
      </c>
      <c r="I39" s="97" t="s">
        <v>444</v>
      </c>
      <c r="J39" s="98" t="s">
        <v>445</v>
      </c>
      <c r="K39" s="97">
        <v>-22175</v>
      </c>
      <c r="L39" s="97" t="s">
        <v>2363</v>
      </c>
      <c r="M39" s="98" t="s">
        <v>2436</v>
      </c>
      <c r="N39" s="98"/>
      <c r="O39" s="99" t="s">
        <v>369</v>
      </c>
      <c r="P39" s="100" t="s">
        <v>446</v>
      </c>
    </row>
    <row r="40" spans="1:16" ht="12.75" customHeight="1" thickBot="1" x14ac:dyDescent="0.25">
      <c r="A40" s="31" t="str">
        <f t="shared" si="0"/>
        <v> ORI 98 </v>
      </c>
      <c r="B40" s="95" t="str">
        <f t="shared" si="1"/>
        <v>I</v>
      </c>
      <c r="C40" s="31">
        <f t="shared" si="2"/>
        <v>39350.525999999998</v>
      </c>
      <c r="D40" s="23" t="str">
        <f t="shared" si="3"/>
        <v>vis</v>
      </c>
      <c r="E40" s="96">
        <f>VLOOKUP(C40,'Active 1'!C$21:E$971,3,FALSE)</f>
        <v>-22171.991427685</v>
      </c>
      <c r="F40" s="95" t="s">
        <v>2362</v>
      </c>
      <c r="G40" s="23" t="str">
        <f t="shared" si="4"/>
        <v>39350.526</v>
      </c>
      <c r="H40" s="31">
        <f t="shared" si="5"/>
        <v>-22172</v>
      </c>
      <c r="I40" s="97" t="s">
        <v>447</v>
      </c>
      <c r="J40" s="98" t="s">
        <v>448</v>
      </c>
      <c r="K40" s="97">
        <v>-22172</v>
      </c>
      <c r="L40" s="97" t="s">
        <v>2580</v>
      </c>
      <c r="M40" s="98" t="s">
        <v>2436</v>
      </c>
      <c r="N40" s="98"/>
      <c r="O40" s="99" t="s">
        <v>414</v>
      </c>
      <c r="P40" s="99" t="s">
        <v>437</v>
      </c>
    </row>
    <row r="41" spans="1:16" ht="12.75" customHeight="1" thickBot="1" x14ac:dyDescent="0.25">
      <c r="A41" s="31" t="str">
        <f t="shared" si="0"/>
        <v>IBVS 180 </v>
      </c>
      <c r="B41" s="95" t="str">
        <f t="shared" si="1"/>
        <v>I</v>
      </c>
      <c r="C41" s="31">
        <f t="shared" si="2"/>
        <v>39361.79</v>
      </c>
      <c r="D41" s="23" t="str">
        <f t="shared" si="3"/>
        <v>vis</v>
      </c>
      <c r="E41" s="96">
        <f>VLOOKUP(C41,'Active 1'!C$21:E$971,3,FALSE)</f>
        <v>-22152.998792726677</v>
      </c>
      <c r="F41" s="95" t="s">
        <v>2362</v>
      </c>
      <c r="G41" s="23" t="str">
        <f t="shared" si="4"/>
        <v>39361.790</v>
      </c>
      <c r="H41" s="31">
        <f t="shared" si="5"/>
        <v>-22153</v>
      </c>
      <c r="I41" s="97" t="s">
        <v>449</v>
      </c>
      <c r="J41" s="98" t="s">
        <v>450</v>
      </c>
      <c r="K41" s="97">
        <v>-22153</v>
      </c>
      <c r="L41" s="97" t="s">
        <v>2395</v>
      </c>
      <c r="M41" s="98" t="s">
        <v>2436</v>
      </c>
      <c r="N41" s="98"/>
      <c r="O41" s="99" t="s">
        <v>369</v>
      </c>
      <c r="P41" s="100" t="s">
        <v>446</v>
      </c>
    </row>
    <row r="42" spans="1:16" ht="12.75" customHeight="1" thickBot="1" x14ac:dyDescent="0.25">
      <c r="A42" s="31" t="str">
        <f t="shared" si="0"/>
        <v> ORI 100 </v>
      </c>
      <c r="B42" s="95" t="str">
        <f t="shared" si="1"/>
        <v>I</v>
      </c>
      <c r="C42" s="31">
        <f t="shared" si="2"/>
        <v>39394.406000000003</v>
      </c>
      <c r="D42" s="23" t="str">
        <f t="shared" si="3"/>
        <v>vis</v>
      </c>
      <c r="E42" s="96">
        <f>VLOOKUP(C42,'Active 1'!C$21:E$971,3,FALSE)</f>
        <v>-22098.003783688986</v>
      </c>
      <c r="F42" s="95" t="s">
        <v>2362</v>
      </c>
      <c r="G42" s="23" t="str">
        <f t="shared" si="4"/>
        <v>39394.406</v>
      </c>
      <c r="H42" s="31">
        <f t="shared" si="5"/>
        <v>-22098</v>
      </c>
      <c r="I42" s="97" t="s">
        <v>451</v>
      </c>
      <c r="J42" s="98" t="s">
        <v>452</v>
      </c>
      <c r="K42" s="97">
        <v>-22098</v>
      </c>
      <c r="L42" s="97" t="s">
        <v>2450</v>
      </c>
      <c r="M42" s="98" t="s">
        <v>2436</v>
      </c>
      <c r="N42" s="98"/>
      <c r="O42" s="99" t="s">
        <v>378</v>
      </c>
      <c r="P42" s="99" t="s">
        <v>453</v>
      </c>
    </row>
    <row r="43" spans="1:16" ht="12.75" customHeight="1" thickBot="1" x14ac:dyDescent="0.25">
      <c r="A43" s="31" t="str">
        <f t="shared" si="0"/>
        <v> ORI 100 </v>
      </c>
      <c r="B43" s="95" t="str">
        <f t="shared" si="1"/>
        <v>I</v>
      </c>
      <c r="C43" s="31">
        <f t="shared" si="2"/>
        <v>39397.377</v>
      </c>
      <c r="D43" s="23" t="str">
        <f t="shared" si="3"/>
        <v>vis</v>
      </c>
      <c r="E43" s="96">
        <f>VLOOKUP(C43,'Active 1'!C$21:E$971,3,FALSE)</f>
        <v>-22092.994273882421</v>
      </c>
      <c r="F43" s="95" t="s">
        <v>2362</v>
      </c>
      <c r="G43" s="23" t="str">
        <f t="shared" si="4"/>
        <v>39397.377</v>
      </c>
      <c r="H43" s="31">
        <f t="shared" si="5"/>
        <v>-22093</v>
      </c>
      <c r="I43" s="97" t="s">
        <v>454</v>
      </c>
      <c r="J43" s="98" t="s">
        <v>455</v>
      </c>
      <c r="K43" s="97">
        <v>-22093</v>
      </c>
      <c r="L43" s="97" t="s">
        <v>2392</v>
      </c>
      <c r="M43" s="98" t="s">
        <v>2436</v>
      </c>
      <c r="N43" s="98"/>
      <c r="O43" s="99" t="s">
        <v>378</v>
      </c>
      <c r="P43" s="99" t="s">
        <v>453</v>
      </c>
    </row>
    <row r="44" spans="1:16" ht="12.75" customHeight="1" thickBot="1" x14ac:dyDescent="0.25">
      <c r="A44" s="31" t="str">
        <f t="shared" si="0"/>
        <v> ORI 100 </v>
      </c>
      <c r="B44" s="95" t="str">
        <f t="shared" si="1"/>
        <v>I</v>
      </c>
      <c r="C44" s="31">
        <f t="shared" si="2"/>
        <v>39416.353999999999</v>
      </c>
      <c r="D44" s="23" t="str">
        <f t="shared" si="3"/>
        <v>vis</v>
      </c>
      <c r="E44" s="96">
        <f>VLOOKUP(C44,'Active 1'!C$21:E$971,3,FALSE)</f>
        <v>-22060.99647260366</v>
      </c>
      <c r="F44" s="95" t="s">
        <v>2362</v>
      </c>
      <c r="G44" s="23" t="str">
        <f t="shared" si="4"/>
        <v>39416.354</v>
      </c>
      <c r="H44" s="31">
        <f t="shared" si="5"/>
        <v>-22061</v>
      </c>
      <c r="I44" s="97" t="s">
        <v>468</v>
      </c>
      <c r="J44" s="98" t="s">
        <v>469</v>
      </c>
      <c r="K44" s="97">
        <v>-22061</v>
      </c>
      <c r="L44" s="97" t="s">
        <v>2479</v>
      </c>
      <c r="M44" s="98" t="s">
        <v>2436</v>
      </c>
      <c r="N44" s="98"/>
      <c r="O44" s="99" t="s">
        <v>378</v>
      </c>
      <c r="P44" s="99" t="s">
        <v>453</v>
      </c>
    </row>
    <row r="45" spans="1:16" ht="12.75" customHeight="1" thickBot="1" x14ac:dyDescent="0.25">
      <c r="A45" s="31" t="str">
        <f t="shared" si="0"/>
        <v> ORI 100 </v>
      </c>
      <c r="B45" s="95" t="str">
        <f t="shared" si="1"/>
        <v>I</v>
      </c>
      <c r="C45" s="31">
        <f t="shared" si="2"/>
        <v>39422.288999999997</v>
      </c>
      <c r="D45" s="23" t="str">
        <f t="shared" si="3"/>
        <v>vis</v>
      </c>
      <c r="E45" s="96">
        <f>VLOOKUP(C45,'Active 1'!C$21:E$971,3,FALSE)</f>
        <v>-22050.989255941942</v>
      </c>
      <c r="F45" s="95" t="s">
        <v>2362</v>
      </c>
      <c r="G45" s="23" t="str">
        <f t="shared" si="4"/>
        <v>39422.289</v>
      </c>
      <c r="H45" s="31">
        <f t="shared" si="5"/>
        <v>-22051</v>
      </c>
      <c r="I45" s="97" t="s">
        <v>470</v>
      </c>
      <c r="J45" s="98" t="s">
        <v>471</v>
      </c>
      <c r="K45" s="97">
        <v>-22051</v>
      </c>
      <c r="L45" s="97" t="s">
        <v>2669</v>
      </c>
      <c r="M45" s="98" t="s">
        <v>2436</v>
      </c>
      <c r="N45" s="98"/>
      <c r="O45" s="99" t="s">
        <v>378</v>
      </c>
      <c r="P45" s="99" t="s">
        <v>453</v>
      </c>
    </row>
    <row r="46" spans="1:16" ht="12.75" customHeight="1" thickBot="1" x14ac:dyDescent="0.25">
      <c r="A46" s="31" t="str">
        <f t="shared" si="0"/>
        <v>IBVS 221 </v>
      </c>
      <c r="B46" s="95" t="str">
        <f t="shared" si="1"/>
        <v>I</v>
      </c>
      <c r="C46" s="31">
        <f t="shared" si="2"/>
        <v>39440.663</v>
      </c>
      <c r="D46" s="23" t="str">
        <f t="shared" si="3"/>
        <v>vis</v>
      </c>
      <c r="E46" s="96">
        <f>VLOOKUP(C46,'Active 1'!C$21:E$971,3,FALSE)</f>
        <v>-22020.008194620546</v>
      </c>
      <c r="F46" s="95" t="s">
        <v>2362</v>
      </c>
      <c r="G46" s="23" t="str">
        <f t="shared" si="4"/>
        <v>39440.663</v>
      </c>
      <c r="H46" s="31">
        <f t="shared" si="5"/>
        <v>-22020</v>
      </c>
      <c r="I46" s="97" t="s">
        <v>472</v>
      </c>
      <c r="J46" s="98" t="s">
        <v>473</v>
      </c>
      <c r="K46" s="97">
        <v>-22020</v>
      </c>
      <c r="L46" s="97" t="s">
        <v>2398</v>
      </c>
      <c r="M46" s="98" t="s">
        <v>2436</v>
      </c>
      <c r="N46" s="98"/>
      <c r="O46" s="99" t="s">
        <v>238</v>
      </c>
      <c r="P46" s="100" t="s">
        <v>474</v>
      </c>
    </row>
    <row r="47" spans="1:16" ht="12.75" customHeight="1" thickBot="1" x14ac:dyDescent="0.25">
      <c r="A47" s="31" t="str">
        <f t="shared" si="0"/>
        <v>IBVS 221 </v>
      </c>
      <c r="B47" s="95" t="str">
        <f t="shared" si="1"/>
        <v>I</v>
      </c>
      <c r="C47" s="31">
        <f t="shared" si="2"/>
        <v>39443.637000000002</v>
      </c>
      <c r="D47" s="23" t="str">
        <f t="shared" si="3"/>
        <v>vis</v>
      </c>
      <c r="E47" s="96">
        <f>VLOOKUP(C47,'Active 1'!C$21:E$971,3,FALSE)</f>
        <v>-22014.993626406227</v>
      </c>
      <c r="F47" s="95" t="s">
        <v>2362</v>
      </c>
      <c r="G47" s="23" t="str">
        <f t="shared" si="4"/>
        <v>39443.637</v>
      </c>
      <c r="H47" s="31">
        <f t="shared" si="5"/>
        <v>-22015</v>
      </c>
      <c r="I47" s="97" t="s">
        <v>475</v>
      </c>
      <c r="J47" s="98" t="s">
        <v>476</v>
      </c>
      <c r="K47" s="97">
        <v>-22015</v>
      </c>
      <c r="L47" s="97" t="s">
        <v>2389</v>
      </c>
      <c r="M47" s="98" t="s">
        <v>2436</v>
      </c>
      <c r="N47" s="98"/>
      <c r="O47" s="99" t="s">
        <v>238</v>
      </c>
      <c r="P47" s="100" t="s">
        <v>474</v>
      </c>
    </row>
    <row r="48" spans="1:16" ht="12.75" customHeight="1" thickBot="1" x14ac:dyDescent="0.25">
      <c r="A48" s="31" t="str">
        <f t="shared" si="0"/>
        <v>IBVS 221 </v>
      </c>
      <c r="B48" s="95" t="str">
        <f t="shared" si="1"/>
        <v>I</v>
      </c>
      <c r="C48" s="31">
        <f t="shared" si="2"/>
        <v>39463.811000000002</v>
      </c>
      <c r="D48" s="23" t="str">
        <f t="shared" si="3"/>
        <v>vis</v>
      </c>
      <c r="E48" s="96">
        <f>VLOOKUP(C48,'Active 1'!C$21:E$971,3,FALSE)</f>
        <v>-21980.977520435958</v>
      </c>
      <c r="F48" s="95" t="s">
        <v>2362</v>
      </c>
      <c r="G48" s="23" t="str">
        <f t="shared" si="4"/>
        <v>39463.811</v>
      </c>
      <c r="H48" s="31">
        <f t="shared" si="5"/>
        <v>-21981</v>
      </c>
      <c r="I48" s="97" t="s">
        <v>477</v>
      </c>
      <c r="J48" s="98" t="s">
        <v>478</v>
      </c>
      <c r="K48" s="97">
        <v>-21981</v>
      </c>
      <c r="L48" s="97" t="s">
        <v>2386</v>
      </c>
      <c r="M48" s="98" t="s">
        <v>2436</v>
      </c>
      <c r="N48" s="98"/>
      <c r="O48" s="99" t="s">
        <v>479</v>
      </c>
      <c r="P48" s="100" t="s">
        <v>474</v>
      </c>
    </row>
    <row r="49" spans="1:16" ht="12.75" customHeight="1" thickBot="1" x14ac:dyDescent="0.25">
      <c r="A49" s="31" t="str">
        <f t="shared" si="0"/>
        <v>IBVS 221 </v>
      </c>
      <c r="B49" s="95" t="str">
        <f t="shared" si="1"/>
        <v>I</v>
      </c>
      <c r="C49" s="31">
        <f t="shared" si="2"/>
        <v>39468.544000000002</v>
      </c>
      <c r="D49" s="23" t="str">
        <f t="shared" si="3"/>
        <v>vis</v>
      </c>
      <c r="E49" s="96">
        <f>VLOOKUP(C49,'Active 1'!C$21:E$971,3,FALSE)</f>
        <v>-21972.997039145321</v>
      </c>
      <c r="F49" s="95" t="s">
        <v>2362</v>
      </c>
      <c r="G49" s="23" t="str">
        <f t="shared" si="4"/>
        <v>39468.544</v>
      </c>
      <c r="H49" s="31">
        <f t="shared" si="5"/>
        <v>-21973</v>
      </c>
      <c r="I49" s="97" t="s">
        <v>480</v>
      </c>
      <c r="J49" s="98" t="s">
        <v>481</v>
      </c>
      <c r="K49" s="97">
        <v>-21973</v>
      </c>
      <c r="L49" s="97" t="s">
        <v>2479</v>
      </c>
      <c r="M49" s="98" t="s">
        <v>2436</v>
      </c>
      <c r="N49" s="98"/>
      <c r="O49" s="99" t="s">
        <v>369</v>
      </c>
      <c r="P49" s="100" t="s">
        <v>474</v>
      </c>
    </row>
    <row r="50" spans="1:16" ht="12.75" customHeight="1" thickBot="1" x14ac:dyDescent="0.25">
      <c r="A50" s="31" t="str">
        <f t="shared" si="0"/>
        <v>IBVS 221 </v>
      </c>
      <c r="B50" s="95" t="str">
        <f t="shared" si="1"/>
        <v>I</v>
      </c>
      <c r="C50" s="31">
        <f t="shared" si="2"/>
        <v>39548.605000000003</v>
      </c>
      <c r="D50" s="23" t="str">
        <f t="shared" si="3"/>
        <v>vis</v>
      </c>
      <c r="E50" s="96">
        <f>VLOOKUP(C50,'Active 1'!C$21:E$971,3,FALSE)</f>
        <v>-21838.003311570927</v>
      </c>
      <c r="F50" s="95" t="s">
        <v>2362</v>
      </c>
      <c r="G50" s="23" t="str">
        <f t="shared" si="4"/>
        <v>39548.605</v>
      </c>
      <c r="H50" s="31">
        <f t="shared" si="5"/>
        <v>-21838</v>
      </c>
      <c r="I50" s="97" t="s">
        <v>482</v>
      </c>
      <c r="J50" s="98" t="s">
        <v>483</v>
      </c>
      <c r="K50" s="97">
        <v>-21838</v>
      </c>
      <c r="L50" s="97" t="s">
        <v>2450</v>
      </c>
      <c r="M50" s="98" t="s">
        <v>2436</v>
      </c>
      <c r="N50" s="98"/>
      <c r="O50" s="99" t="s">
        <v>484</v>
      </c>
      <c r="P50" s="100" t="s">
        <v>474</v>
      </c>
    </row>
    <row r="51" spans="1:16" ht="12.75" customHeight="1" thickBot="1" x14ac:dyDescent="0.25">
      <c r="A51" s="31" t="str">
        <f t="shared" si="0"/>
        <v>IBVS 221 </v>
      </c>
      <c r="B51" s="95" t="str">
        <f t="shared" si="1"/>
        <v>I</v>
      </c>
      <c r="C51" s="31">
        <f t="shared" si="2"/>
        <v>39562.836000000003</v>
      </c>
      <c r="D51" s="23" t="str">
        <f t="shared" si="3"/>
        <v>vis</v>
      </c>
      <c r="E51" s="96">
        <f>VLOOKUP(C51,'Active 1'!C$21:E$971,3,FALSE)</f>
        <v>-21814.007911349709</v>
      </c>
      <c r="F51" s="95" t="s">
        <v>2362</v>
      </c>
      <c r="G51" s="23" t="str">
        <f t="shared" si="4"/>
        <v>39562.836</v>
      </c>
      <c r="H51" s="31">
        <f t="shared" si="5"/>
        <v>-21814</v>
      </c>
      <c r="I51" s="97" t="s">
        <v>485</v>
      </c>
      <c r="J51" s="98" t="s">
        <v>486</v>
      </c>
      <c r="K51" s="97">
        <v>-21814</v>
      </c>
      <c r="L51" s="97" t="s">
        <v>2398</v>
      </c>
      <c r="M51" s="98" t="s">
        <v>2436</v>
      </c>
      <c r="N51" s="98"/>
      <c r="O51" s="99" t="s">
        <v>479</v>
      </c>
      <c r="P51" s="100" t="s">
        <v>474</v>
      </c>
    </row>
    <row r="52" spans="1:16" ht="12.75" customHeight="1" thickBot="1" x14ac:dyDescent="0.25">
      <c r="A52" s="31" t="str">
        <f t="shared" si="0"/>
        <v>IBVS 221 </v>
      </c>
      <c r="B52" s="95" t="str">
        <f t="shared" si="1"/>
        <v>I</v>
      </c>
      <c r="C52" s="31">
        <f t="shared" si="2"/>
        <v>39565.800999999999</v>
      </c>
      <c r="D52" s="23" t="str">
        <f t="shared" si="3"/>
        <v>vis</v>
      </c>
      <c r="E52" s="96">
        <f>VLOOKUP(C52,'Active 1'!C$21:E$971,3,FALSE)</f>
        <v>-21809.008518358642</v>
      </c>
      <c r="F52" s="95" t="s">
        <v>2362</v>
      </c>
      <c r="G52" s="23" t="str">
        <f t="shared" si="4"/>
        <v>39565.801</v>
      </c>
      <c r="H52" s="31">
        <f t="shared" si="5"/>
        <v>-21809</v>
      </c>
      <c r="I52" s="97" t="s">
        <v>487</v>
      </c>
      <c r="J52" s="98" t="s">
        <v>488</v>
      </c>
      <c r="K52" s="97">
        <v>-21809</v>
      </c>
      <c r="L52" s="97" t="s">
        <v>2398</v>
      </c>
      <c r="M52" s="98" t="s">
        <v>2436</v>
      </c>
      <c r="N52" s="98"/>
      <c r="O52" s="99" t="s">
        <v>479</v>
      </c>
      <c r="P52" s="100" t="s">
        <v>474</v>
      </c>
    </row>
    <row r="53" spans="1:16" ht="12.75" customHeight="1" thickBot="1" x14ac:dyDescent="0.25">
      <c r="A53" s="31" t="str">
        <f t="shared" si="0"/>
        <v>IBVS 221 </v>
      </c>
      <c r="B53" s="95" t="str">
        <f t="shared" si="1"/>
        <v>I</v>
      </c>
      <c r="C53" s="31">
        <f t="shared" si="2"/>
        <v>39568.769</v>
      </c>
      <c r="D53" s="23" t="str">
        <f t="shared" si="3"/>
        <v>vis</v>
      </c>
      <c r="E53" s="96">
        <f>VLOOKUP(C53,'Active 1'!C$21:E$971,3,FALSE)</f>
        <v>-21804.004066959824</v>
      </c>
      <c r="F53" s="95" t="s">
        <v>2362</v>
      </c>
      <c r="G53" s="23" t="str">
        <f t="shared" si="4"/>
        <v>39568.769</v>
      </c>
      <c r="H53" s="31">
        <f t="shared" si="5"/>
        <v>-21804</v>
      </c>
      <c r="I53" s="97" t="s">
        <v>489</v>
      </c>
      <c r="J53" s="98" t="s">
        <v>490</v>
      </c>
      <c r="K53" s="97">
        <v>-21804</v>
      </c>
      <c r="L53" s="97" t="s">
        <v>2450</v>
      </c>
      <c r="M53" s="98" t="s">
        <v>2436</v>
      </c>
      <c r="N53" s="98"/>
      <c r="O53" s="99" t="s">
        <v>369</v>
      </c>
      <c r="P53" s="100" t="s">
        <v>474</v>
      </c>
    </row>
    <row r="54" spans="1:16" ht="12.75" customHeight="1" thickBot="1" x14ac:dyDescent="0.25">
      <c r="A54" s="31" t="str">
        <f t="shared" si="0"/>
        <v>IBVS 221 </v>
      </c>
      <c r="B54" s="95" t="str">
        <f t="shared" si="1"/>
        <v>I</v>
      </c>
      <c r="C54" s="31">
        <f t="shared" si="2"/>
        <v>39580.629000000001</v>
      </c>
      <c r="D54" s="23" t="str">
        <f t="shared" si="3"/>
        <v>vis</v>
      </c>
      <c r="E54" s="96">
        <f>VLOOKUP(C54,'Active 1'!C$21:E$971,3,FALSE)</f>
        <v>-21784.006494995541</v>
      </c>
      <c r="F54" s="95" t="s">
        <v>2362</v>
      </c>
      <c r="G54" s="23" t="str">
        <f t="shared" si="4"/>
        <v>39580.629</v>
      </c>
      <c r="H54" s="31">
        <f t="shared" si="5"/>
        <v>-21784</v>
      </c>
      <c r="I54" s="97" t="s">
        <v>491</v>
      </c>
      <c r="J54" s="98" t="s">
        <v>492</v>
      </c>
      <c r="K54" s="97">
        <v>-21784</v>
      </c>
      <c r="L54" s="97" t="s">
        <v>2453</v>
      </c>
      <c r="M54" s="98" t="s">
        <v>2436</v>
      </c>
      <c r="N54" s="98"/>
      <c r="O54" s="99" t="s">
        <v>369</v>
      </c>
      <c r="P54" s="100" t="s">
        <v>474</v>
      </c>
    </row>
    <row r="55" spans="1:16" ht="12.75" customHeight="1" thickBot="1" x14ac:dyDescent="0.25">
      <c r="A55" s="31" t="str">
        <f t="shared" si="0"/>
        <v>IBVS 221 </v>
      </c>
      <c r="B55" s="95" t="str">
        <f t="shared" si="1"/>
        <v>I</v>
      </c>
      <c r="C55" s="31">
        <f t="shared" si="2"/>
        <v>39612.650999999998</v>
      </c>
      <c r="D55" s="23" t="str">
        <f t="shared" si="3"/>
        <v>vis</v>
      </c>
      <c r="E55" s="96">
        <f>VLOOKUP(C55,'Active 1'!C$21:E$971,3,FALSE)</f>
        <v>-21730.013050691989</v>
      </c>
      <c r="F55" s="95" t="s">
        <v>2362</v>
      </c>
      <c r="G55" s="23" t="str">
        <f t="shared" si="4"/>
        <v>39612.651</v>
      </c>
      <c r="H55" s="31">
        <f t="shared" si="5"/>
        <v>-21730</v>
      </c>
      <c r="I55" s="97" t="s">
        <v>493</v>
      </c>
      <c r="J55" s="98" t="s">
        <v>494</v>
      </c>
      <c r="K55" s="97">
        <v>-21730</v>
      </c>
      <c r="L55" s="97" t="s">
        <v>2420</v>
      </c>
      <c r="M55" s="98" t="s">
        <v>2436</v>
      </c>
      <c r="N55" s="98"/>
      <c r="O55" s="99" t="s">
        <v>484</v>
      </c>
      <c r="P55" s="100" t="s">
        <v>474</v>
      </c>
    </row>
    <row r="56" spans="1:16" ht="12.75" customHeight="1" thickBot="1" x14ac:dyDescent="0.25">
      <c r="A56" s="31" t="str">
        <f t="shared" si="0"/>
        <v>IBVS 795 </v>
      </c>
      <c r="B56" s="95" t="str">
        <f t="shared" si="1"/>
        <v>I</v>
      </c>
      <c r="C56" s="31">
        <f t="shared" si="2"/>
        <v>39635.802000000003</v>
      </c>
      <c r="D56" s="23" t="str">
        <f t="shared" si="3"/>
        <v>vis</v>
      </c>
      <c r="E56" s="96">
        <f>VLOOKUP(C56,'Active 1'!C$21:E$971,3,FALSE)</f>
        <v>-21690.977318099645</v>
      </c>
      <c r="F56" s="95" t="s">
        <v>2362</v>
      </c>
      <c r="G56" s="23" t="str">
        <f t="shared" si="4"/>
        <v>39635.802</v>
      </c>
      <c r="H56" s="31">
        <f t="shared" si="5"/>
        <v>-21691</v>
      </c>
      <c r="I56" s="97" t="s">
        <v>495</v>
      </c>
      <c r="J56" s="98" t="s">
        <v>496</v>
      </c>
      <c r="K56" s="97">
        <v>-21691</v>
      </c>
      <c r="L56" s="97" t="s">
        <v>2386</v>
      </c>
      <c r="M56" s="98" t="s">
        <v>2436</v>
      </c>
      <c r="N56" s="98"/>
      <c r="O56" s="99" t="s">
        <v>497</v>
      </c>
      <c r="P56" s="100" t="s">
        <v>498</v>
      </c>
    </row>
    <row r="57" spans="1:16" ht="12.75" customHeight="1" thickBot="1" x14ac:dyDescent="0.25">
      <c r="A57" s="31" t="str">
        <f t="shared" si="0"/>
        <v>IBVS 795 </v>
      </c>
      <c r="B57" s="95" t="str">
        <f t="shared" si="1"/>
        <v>I</v>
      </c>
      <c r="C57" s="31">
        <f t="shared" si="2"/>
        <v>39647.654000000002</v>
      </c>
      <c r="D57" s="23" t="str">
        <f t="shared" si="3"/>
        <v>vis</v>
      </c>
      <c r="E57" s="96">
        <f>VLOOKUP(C57,'Active 1'!C$21:E$971,3,FALSE)</f>
        <v>-21670.993235222693</v>
      </c>
      <c r="F57" s="95" t="s">
        <v>2362</v>
      </c>
      <c r="G57" s="23" t="str">
        <f t="shared" si="4"/>
        <v>39647.654</v>
      </c>
      <c r="H57" s="31">
        <f t="shared" si="5"/>
        <v>-21671</v>
      </c>
      <c r="I57" s="97" t="s">
        <v>499</v>
      </c>
      <c r="J57" s="98" t="s">
        <v>500</v>
      </c>
      <c r="K57" s="97">
        <v>-21671</v>
      </c>
      <c r="L57" s="97" t="s">
        <v>2389</v>
      </c>
      <c r="M57" s="98" t="s">
        <v>2436</v>
      </c>
      <c r="N57" s="98"/>
      <c r="O57" s="99" t="s">
        <v>501</v>
      </c>
      <c r="P57" s="100" t="s">
        <v>498</v>
      </c>
    </row>
    <row r="58" spans="1:16" ht="12.75" customHeight="1" thickBot="1" x14ac:dyDescent="0.25">
      <c r="A58" s="31" t="str">
        <f t="shared" si="0"/>
        <v> ORI 103 </v>
      </c>
      <c r="B58" s="95" t="str">
        <f t="shared" si="1"/>
        <v>I</v>
      </c>
      <c r="C58" s="31">
        <f t="shared" si="2"/>
        <v>39684.423999999999</v>
      </c>
      <c r="D58" s="23" t="str">
        <f t="shared" si="3"/>
        <v>vis</v>
      </c>
      <c r="E58" s="96">
        <f>VLOOKUP(C58,'Active 1'!C$21:E$971,3,FALSE)</f>
        <v>-21608.994017589765</v>
      </c>
      <c r="F58" s="95" t="s">
        <v>2362</v>
      </c>
      <c r="G58" s="23" t="str">
        <f t="shared" si="4"/>
        <v>39684.424</v>
      </c>
      <c r="H58" s="31">
        <f t="shared" si="5"/>
        <v>-21609</v>
      </c>
      <c r="I58" s="97" t="s">
        <v>505</v>
      </c>
      <c r="J58" s="98" t="s">
        <v>506</v>
      </c>
      <c r="K58" s="97">
        <v>-21609</v>
      </c>
      <c r="L58" s="97" t="s">
        <v>2389</v>
      </c>
      <c r="M58" s="98" t="s">
        <v>2436</v>
      </c>
      <c r="N58" s="98"/>
      <c r="O58" s="99" t="s">
        <v>414</v>
      </c>
      <c r="P58" s="99" t="s">
        <v>507</v>
      </c>
    </row>
    <row r="59" spans="1:16" ht="12.75" customHeight="1" thickBot="1" x14ac:dyDescent="0.25">
      <c r="A59" s="31" t="str">
        <f t="shared" si="0"/>
        <v>IBVS 247 </v>
      </c>
      <c r="B59" s="95" t="str">
        <f t="shared" si="1"/>
        <v>I</v>
      </c>
      <c r="C59" s="31">
        <f t="shared" si="2"/>
        <v>39686.792000000001</v>
      </c>
      <c r="D59" s="23" t="str">
        <f t="shared" si="3"/>
        <v>vis</v>
      </c>
      <c r="E59" s="96">
        <f>VLOOKUP(C59,'Active 1'!C$21:E$971,3,FALSE)</f>
        <v>-21605.001247740569</v>
      </c>
      <c r="F59" s="95" t="s">
        <v>2362</v>
      </c>
      <c r="G59" s="23" t="str">
        <f t="shared" si="4"/>
        <v>39686.792</v>
      </c>
      <c r="H59" s="31">
        <f t="shared" si="5"/>
        <v>-21605</v>
      </c>
      <c r="I59" s="97" t="s">
        <v>508</v>
      </c>
      <c r="J59" s="98" t="s">
        <v>509</v>
      </c>
      <c r="K59" s="97">
        <v>-21605</v>
      </c>
      <c r="L59" s="97" t="s">
        <v>2445</v>
      </c>
      <c r="M59" s="98" t="s">
        <v>2436</v>
      </c>
      <c r="N59" s="98"/>
      <c r="O59" s="99" t="s">
        <v>238</v>
      </c>
      <c r="P59" s="100" t="s">
        <v>510</v>
      </c>
    </row>
    <row r="60" spans="1:16" ht="12.75" customHeight="1" thickBot="1" x14ac:dyDescent="0.25">
      <c r="A60" s="31" t="str">
        <f t="shared" si="0"/>
        <v> ORI 103 </v>
      </c>
      <c r="B60" s="95" t="str">
        <f t="shared" si="1"/>
        <v>I</v>
      </c>
      <c r="C60" s="31">
        <f t="shared" si="2"/>
        <v>39691.548999999999</v>
      </c>
      <c r="D60" s="23" t="str">
        <f t="shared" si="3"/>
        <v>vis</v>
      </c>
      <c r="E60" s="96">
        <f>VLOOKUP(C60,'Active 1'!C$21:E$971,3,FALSE)</f>
        <v>-21596.980299187951</v>
      </c>
      <c r="F60" s="95" t="s">
        <v>2362</v>
      </c>
      <c r="G60" s="23" t="str">
        <f t="shared" si="4"/>
        <v>39691.549</v>
      </c>
      <c r="H60" s="31">
        <f t="shared" si="5"/>
        <v>-21597</v>
      </c>
      <c r="I60" s="97" t="s">
        <v>511</v>
      </c>
      <c r="J60" s="98" t="s">
        <v>512</v>
      </c>
      <c r="K60" s="97">
        <v>-21597</v>
      </c>
      <c r="L60" s="97" t="s">
        <v>2600</v>
      </c>
      <c r="M60" s="98" t="s">
        <v>2436</v>
      </c>
      <c r="N60" s="98"/>
      <c r="O60" s="99" t="s">
        <v>414</v>
      </c>
      <c r="P60" s="99" t="s">
        <v>507</v>
      </c>
    </row>
    <row r="61" spans="1:16" ht="12.75" customHeight="1" thickBot="1" x14ac:dyDescent="0.25">
      <c r="A61" s="31" t="str">
        <f t="shared" si="0"/>
        <v>IBVS 795 </v>
      </c>
      <c r="B61" s="95" t="str">
        <f t="shared" si="1"/>
        <v>I</v>
      </c>
      <c r="C61" s="31">
        <f t="shared" si="2"/>
        <v>39692.732000000004</v>
      </c>
      <c r="D61" s="23" t="str">
        <f t="shared" si="3"/>
        <v>vis</v>
      </c>
      <c r="E61" s="96">
        <f>VLOOKUP(C61,'Active 1'!C$21:E$971,3,FALSE)</f>
        <v>-21594.985600399265</v>
      </c>
      <c r="F61" s="95" t="s">
        <v>2362</v>
      </c>
      <c r="G61" s="23" t="str">
        <f t="shared" si="4"/>
        <v>39692.732</v>
      </c>
      <c r="H61" s="31">
        <f t="shared" si="5"/>
        <v>-21595</v>
      </c>
      <c r="I61" s="97" t="s">
        <v>513</v>
      </c>
      <c r="J61" s="98" t="s">
        <v>514</v>
      </c>
      <c r="K61" s="97">
        <v>-21595</v>
      </c>
      <c r="L61" s="97" t="s">
        <v>2383</v>
      </c>
      <c r="M61" s="98" t="s">
        <v>2436</v>
      </c>
      <c r="N61" s="98"/>
      <c r="O61" s="99" t="s">
        <v>497</v>
      </c>
      <c r="P61" s="100" t="s">
        <v>498</v>
      </c>
    </row>
    <row r="62" spans="1:16" ht="12.75" customHeight="1" thickBot="1" x14ac:dyDescent="0.25">
      <c r="A62" s="31" t="str">
        <f t="shared" si="0"/>
        <v>IBVS 247 </v>
      </c>
      <c r="B62" s="95" t="str">
        <f t="shared" si="1"/>
        <v>I</v>
      </c>
      <c r="C62" s="31">
        <f t="shared" si="2"/>
        <v>39737.800999999999</v>
      </c>
      <c r="D62" s="23" t="str">
        <f t="shared" si="3"/>
        <v>vis</v>
      </c>
      <c r="E62" s="96">
        <f>VLOOKUP(C62,'Active 1'!C$21:E$971,3,FALSE)</f>
        <v>-21518.993140799088</v>
      </c>
      <c r="F62" s="95" t="s">
        <v>2362</v>
      </c>
      <c r="G62" s="23" t="str">
        <f t="shared" si="4"/>
        <v>39737.801</v>
      </c>
      <c r="H62" s="31">
        <f t="shared" si="5"/>
        <v>-21519</v>
      </c>
      <c r="I62" s="97" t="s">
        <v>515</v>
      </c>
      <c r="J62" s="98" t="s">
        <v>516</v>
      </c>
      <c r="K62" s="97">
        <v>-21519</v>
      </c>
      <c r="L62" s="97" t="s">
        <v>2389</v>
      </c>
      <c r="M62" s="98" t="s">
        <v>2436</v>
      </c>
      <c r="N62" s="98"/>
      <c r="O62" s="99" t="s">
        <v>238</v>
      </c>
      <c r="P62" s="100" t="s">
        <v>510</v>
      </c>
    </row>
    <row r="63" spans="1:16" ht="12.75" customHeight="1" thickBot="1" x14ac:dyDescent="0.25">
      <c r="A63" s="31" t="str">
        <f t="shared" si="0"/>
        <v>IBVS 247 </v>
      </c>
      <c r="B63" s="95" t="str">
        <f t="shared" si="1"/>
        <v>I</v>
      </c>
      <c r="C63" s="31">
        <f t="shared" si="2"/>
        <v>39762.703000000001</v>
      </c>
      <c r="D63" s="23" t="str">
        <f t="shared" si="3"/>
        <v>vis</v>
      </c>
      <c r="E63" s="96">
        <f>VLOOKUP(C63,'Active 1'!C$21:E$971,3,FALSE)</f>
        <v>-21477.004984217758</v>
      </c>
      <c r="F63" s="95" t="s">
        <v>2362</v>
      </c>
      <c r="G63" s="23" t="str">
        <f t="shared" si="4"/>
        <v>39762.703</v>
      </c>
      <c r="H63" s="31">
        <f t="shared" si="5"/>
        <v>-21477</v>
      </c>
      <c r="I63" s="97" t="s">
        <v>517</v>
      </c>
      <c r="J63" s="98" t="s">
        <v>518</v>
      </c>
      <c r="K63" s="97">
        <v>-21477</v>
      </c>
      <c r="L63" s="97" t="s">
        <v>2363</v>
      </c>
      <c r="M63" s="98" t="s">
        <v>2436</v>
      </c>
      <c r="N63" s="98"/>
      <c r="O63" s="99" t="s">
        <v>238</v>
      </c>
      <c r="P63" s="100" t="s">
        <v>510</v>
      </c>
    </row>
    <row r="64" spans="1:16" ht="12.75" customHeight="1" thickBot="1" x14ac:dyDescent="0.25">
      <c r="A64" s="31" t="str">
        <f t="shared" si="0"/>
        <v>IBVS 247 </v>
      </c>
      <c r="B64" s="95" t="str">
        <f t="shared" si="1"/>
        <v>I</v>
      </c>
      <c r="C64" s="31">
        <f t="shared" si="2"/>
        <v>39765.667999999998</v>
      </c>
      <c r="D64" s="23" t="str">
        <f t="shared" si="3"/>
        <v>vis</v>
      </c>
      <c r="E64" s="96">
        <f>VLOOKUP(C64,'Active 1'!C$21:E$971,3,FALSE)</f>
        <v>-21472.005591226694</v>
      </c>
      <c r="F64" s="95" t="s">
        <v>2362</v>
      </c>
      <c r="G64" s="23" t="str">
        <f t="shared" si="4"/>
        <v>39765.668</v>
      </c>
      <c r="H64" s="31">
        <f t="shared" si="5"/>
        <v>-21472</v>
      </c>
      <c r="I64" s="97" t="s">
        <v>519</v>
      </c>
      <c r="J64" s="98" t="s">
        <v>520</v>
      </c>
      <c r="K64" s="97">
        <v>-21472</v>
      </c>
      <c r="L64" s="97" t="s">
        <v>2363</v>
      </c>
      <c r="M64" s="98" t="s">
        <v>2436</v>
      </c>
      <c r="N64" s="98"/>
      <c r="O64" s="99" t="s">
        <v>484</v>
      </c>
      <c r="P64" s="100" t="s">
        <v>510</v>
      </c>
    </row>
    <row r="65" spans="1:16" ht="12.75" customHeight="1" thickBot="1" x14ac:dyDescent="0.25">
      <c r="A65" s="31" t="str">
        <f t="shared" si="0"/>
        <v>IBVS 247 </v>
      </c>
      <c r="B65" s="95" t="str">
        <f t="shared" si="1"/>
        <v>I</v>
      </c>
      <c r="C65" s="31">
        <f t="shared" si="2"/>
        <v>39771.603999999999</v>
      </c>
      <c r="D65" s="23" t="str">
        <f t="shared" si="3"/>
        <v>vis</v>
      </c>
      <c r="E65" s="96">
        <f>VLOOKUP(C65,'Active 1'!C$21:E$971,3,FALSE)</f>
        <v>-21461.996688429055</v>
      </c>
      <c r="F65" s="95" t="s">
        <v>2362</v>
      </c>
      <c r="G65" s="23" t="str">
        <f t="shared" si="4"/>
        <v>39771.604</v>
      </c>
      <c r="H65" s="31">
        <f t="shared" si="5"/>
        <v>-21462</v>
      </c>
      <c r="I65" s="97" t="s">
        <v>521</v>
      </c>
      <c r="J65" s="98" t="s">
        <v>522</v>
      </c>
      <c r="K65" s="97">
        <v>-21462</v>
      </c>
      <c r="L65" s="97" t="s">
        <v>2479</v>
      </c>
      <c r="M65" s="98" t="s">
        <v>2436</v>
      </c>
      <c r="N65" s="98"/>
      <c r="O65" s="99" t="s">
        <v>501</v>
      </c>
      <c r="P65" s="100" t="s">
        <v>510</v>
      </c>
    </row>
    <row r="66" spans="1:16" ht="12.75" customHeight="1" thickBot="1" x14ac:dyDescent="0.25">
      <c r="A66" s="31" t="str">
        <f t="shared" si="0"/>
        <v>IBVS 795 </v>
      </c>
      <c r="B66" s="95" t="str">
        <f t="shared" si="1"/>
        <v>I</v>
      </c>
      <c r="C66" s="31">
        <f t="shared" si="2"/>
        <v>39772.785000000003</v>
      </c>
      <c r="D66" s="23" t="str">
        <f t="shared" si="3"/>
        <v>vis</v>
      </c>
      <c r="E66" s="96">
        <f>VLOOKUP(C66,'Active 1'!C$21:E$971,3,FALSE)</f>
        <v>-21460.005361912201</v>
      </c>
      <c r="F66" s="95" t="s">
        <v>2362</v>
      </c>
      <c r="G66" s="23" t="str">
        <f t="shared" si="4"/>
        <v>39772.785</v>
      </c>
      <c r="H66" s="31">
        <f t="shared" si="5"/>
        <v>-21460</v>
      </c>
      <c r="I66" s="97" t="s">
        <v>523</v>
      </c>
      <c r="J66" s="98" t="s">
        <v>524</v>
      </c>
      <c r="K66" s="97">
        <v>-21460</v>
      </c>
      <c r="L66" s="97" t="s">
        <v>2363</v>
      </c>
      <c r="M66" s="98" t="s">
        <v>2436</v>
      </c>
      <c r="N66" s="98"/>
      <c r="O66" s="99" t="s">
        <v>238</v>
      </c>
      <c r="P66" s="100" t="s">
        <v>498</v>
      </c>
    </row>
    <row r="67" spans="1:16" ht="12.75" customHeight="1" thickBot="1" x14ac:dyDescent="0.25">
      <c r="A67" s="31" t="str">
        <f t="shared" si="0"/>
        <v>IBVS 795 </v>
      </c>
      <c r="B67" s="95" t="str">
        <f t="shared" si="1"/>
        <v>I</v>
      </c>
      <c r="C67" s="31">
        <f t="shared" si="2"/>
        <v>39794.731</v>
      </c>
      <c r="D67" s="23" t="str">
        <f t="shared" si="3"/>
        <v>vis</v>
      </c>
      <c r="E67" s="96">
        <f>VLOOKUP(C67,'Active 1'!C$21:E$971,3,FALSE)</f>
        <v>-21423.001423098707</v>
      </c>
      <c r="F67" s="95" t="s">
        <v>2362</v>
      </c>
      <c r="G67" s="23" t="str">
        <f t="shared" si="4"/>
        <v>39794.731</v>
      </c>
      <c r="H67" s="31">
        <f t="shared" si="5"/>
        <v>-21423</v>
      </c>
      <c r="I67" s="97" t="s">
        <v>528</v>
      </c>
      <c r="J67" s="98" t="s">
        <v>529</v>
      </c>
      <c r="K67" s="97">
        <v>-21423</v>
      </c>
      <c r="L67" s="97" t="s">
        <v>2445</v>
      </c>
      <c r="M67" s="98" t="s">
        <v>2436</v>
      </c>
      <c r="N67" s="98"/>
      <c r="O67" s="99" t="s">
        <v>369</v>
      </c>
      <c r="P67" s="100" t="s">
        <v>498</v>
      </c>
    </row>
    <row r="68" spans="1:16" ht="12.75" customHeight="1" thickBot="1" x14ac:dyDescent="0.25">
      <c r="A68" s="31" t="str">
        <f t="shared" si="0"/>
        <v>IBVS 795 </v>
      </c>
      <c r="B68" s="95" t="str">
        <f t="shared" si="1"/>
        <v>I</v>
      </c>
      <c r="C68" s="31">
        <f t="shared" si="2"/>
        <v>39797.701000000001</v>
      </c>
      <c r="D68" s="23" t="str">
        <f t="shared" si="3"/>
        <v>vis</v>
      </c>
      <c r="E68" s="96">
        <f>VLOOKUP(C68,'Active 1'!C$21:E$971,3,FALSE)</f>
        <v>-21417.993599428053</v>
      </c>
      <c r="F68" s="95" t="s">
        <v>2362</v>
      </c>
      <c r="G68" s="23" t="str">
        <f t="shared" si="4"/>
        <v>39797.701</v>
      </c>
      <c r="H68" s="31">
        <f t="shared" si="5"/>
        <v>-21418</v>
      </c>
      <c r="I68" s="97" t="s">
        <v>530</v>
      </c>
      <c r="J68" s="98" t="s">
        <v>531</v>
      </c>
      <c r="K68" s="97">
        <v>-21418</v>
      </c>
      <c r="L68" s="97" t="s">
        <v>2389</v>
      </c>
      <c r="M68" s="98" t="s">
        <v>2436</v>
      </c>
      <c r="N68" s="98"/>
      <c r="O68" s="99" t="s">
        <v>238</v>
      </c>
      <c r="P68" s="100" t="s">
        <v>498</v>
      </c>
    </row>
    <row r="69" spans="1:16" ht="12.75" customHeight="1" thickBot="1" x14ac:dyDescent="0.25">
      <c r="A69" s="31" t="str">
        <f t="shared" si="0"/>
        <v>IBVS 795 </v>
      </c>
      <c r="B69" s="95" t="str">
        <f t="shared" si="1"/>
        <v>I</v>
      </c>
      <c r="C69" s="31">
        <f t="shared" si="2"/>
        <v>39800.656999999999</v>
      </c>
      <c r="D69" s="23" t="str">
        <f t="shared" si="3"/>
        <v>vis</v>
      </c>
      <c r="E69" s="96">
        <f>VLOOKUP(C69,'Active 1'!C$21:E$971,3,FALSE)</f>
        <v>-21413.009381660231</v>
      </c>
      <c r="F69" s="95" t="s">
        <v>2362</v>
      </c>
      <c r="G69" s="23" t="str">
        <f t="shared" si="4"/>
        <v>39800.657</v>
      </c>
      <c r="H69" s="31">
        <f t="shared" si="5"/>
        <v>-21413</v>
      </c>
      <c r="I69" s="97" t="s">
        <v>532</v>
      </c>
      <c r="J69" s="98" t="s">
        <v>533</v>
      </c>
      <c r="K69" s="97">
        <v>-21413</v>
      </c>
      <c r="L69" s="97" t="s">
        <v>2458</v>
      </c>
      <c r="M69" s="98" t="s">
        <v>2436</v>
      </c>
      <c r="N69" s="98"/>
      <c r="O69" s="99" t="s">
        <v>238</v>
      </c>
      <c r="P69" s="100" t="s">
        <v>498</v>
      </c>
    </row>
    <row r="70" spans="1:16" ht="12.75" customHeight="1" thickBot="1" x14ac:dyDescent="0.25">
      <c r="A70" s="31" t="str">
        <f t="shared" si="0"/>
        <v>IBVS 795 </v>
      </c>
      <c r="B70" s="95" t="str">
        <f t="shared" si="1"/>
        <v>I</v>
      </c>
      <c r="C70" s="31">
        <f t="shared" si="2"/>
        <v>39800.667000000001</v>
      </c>
      <c r="D70" s="23" t="str">
        <f t="shared" si="3"/>
        <v>vis</v>
      </c>
      <c r="E70" s="96">
        <f>VLOOKUP(C70,'Active 1'!C$21:E$971,3,FALSE)</f>
        <v>-21412.992520301068</v>
      </c>
      <c r="F70" s="95" t="s">
        <v>2362</v>
      </c>
      <c r="G70" s="23" t="str">
        <f t="shared" si="4"/>
        <v>39800.667</v>
      </c>
      <c r="H70" s="31">
        <f t="shared" si="5"/>
        <v>-21413</v>
      </c>
      <c r="I70" s="97" t="s">
        <v>534</v>
      </c>
      <c r="J70" s="98" t="s">
        <v>535</v>
      </c>
      <c r="K70" s="97">
        <v>-21413</v>
      </c>
      <c r="L70" s="97" t="s">
        <v>2389</v>
      </c>
      <c r="M70" s="98" t="s">
        <v>2436</v>
      </c>
      <c r="N70" s="98"/>
      <c r="O70" s="99" t="s">
        <v>369</v>
      </c>
      <c r="P70" s="100" t="s">
        <v>498</v>
      </c>
    </row>
    <row r="71" spans="1:16" ht="12.75" customHeight="1" thickBot="1" x14ac:dyDescent="0.25">
      <c r="A71" s="31" t="str">
        <f t="shared" si="0"/>
        <v>IBVS 795 </v>
      </c>
      <c r="B71" s="95" t="str">
        <f t="shared" si="1"/>
        <v>I</v>
      </c>
      <c r="C71" s="31">
        <f t="shared" si="2"/>
        <v>39803.627</v>
      </c>
      <c r="D71" s="23" t="str">
        <f t="shared" si="3"/>
        <v>vis</v>
      </c>
      <c r="E71" s="96">
        <f>VLOOKUP(C71,'Active 1'!C$21:E$971,3,FALSE)</f>
        <v>-21408.001557989581</v>
      </c>
      <c r="F71" s="95" t="s">
        <v>2362</v>
      </c>
      <c r="G71" s="23" t="str">
        <f t="shared" si="4"/>
        <v>39803.627</v>
      </c>
      <c r="H71" s="31">
        <f t="shared" si="5"/>
        <v>-21408</v>
      </c>
      <c r="I71" s="97" t="s">
        <v>536</v>
      </c>
      <c r="J71" s="98" t="s">
        <v>537</v>
      </c>
      <c r="K71" s="97">
        <v>-21408</v>
      </c>
      <c r="L71" s="97" t="s">
        <v>2445</v>
      </c>
      <c r="M71" s="98" t="s">
        <v>2436</v>
      </c>
      <c r="N71" s="98"/>
      <c r="O71" s="99" t="s">
        <v>369</v>
      </c>
      <c r="P71" s="100" t="s">
        <v>498</v>
      </c>
    </row>
    <row r="72" spans="1:16" ht="12.75" customHeight="1" thickBot="1" x14ac:dyDescent="0.25">
      <c r="A72" s="31" t="str">
        <f t="shared" si="0"/>
        <v>IBVS 795 </v>
      </c>
      <c r="B72" s="95" t="str">
        <f t="shared" si="1"/>
        <v>I</v>
      </c>
      <c r="C72" s="31">
        <f t="shared" si="2"/>
        <v>39803.629000000001</v>
      </c>
      <c r="D72" s="23" t="str">
        <f t="shared" si="3"/>
        <v>vis</v>
      </c>
      <c r="E72" s="96">
        <f>VLOOKUP(C72,'Active 1'!C$21:E$971,3,FALSE)</f>
        <v>-21407.998185717748</v>
      </c>
      <c r="F72" s="95" t="s">
        <v>2362</v>
      </c>
      <c r="G72" s="23" t="str">
        <f t="shared" si="4"/>
        <v>39803.629</v>
      </c>
      <c r="H72" s="31">
        <f t="shared" si="5"/>
        <v>-21408</v>
      </c>
      <c r="I72" s="97" t="s">
        <v>538</v>
      </c>
      <c r="J72" s="98" t="s">
        <v>539</v>
      </c>
      <c r="K72" s="97">
        <v>-21408</v>
      </c>
      <c r="L72" s="97" t="s">
        <v>2395</v>
      </c>
      <c r="M72" s="98" t="s">
        <v>2436</v>
      </c>
      <c r="N72" s="98"/>
      <c r="O72" s="99" t="s">
        <v>299</v>
      </c>
      <c r="P72" s="100" t="s">
        <v>498</v>
      </c>
    </row>
    <row r="73" spans="1:16" ht="12.75" customHeight="1" thickBot="1" x14ac:dyDescent="0.25">
      <c r="A73" s="31" t="str">
        <f t="shared" si="0"/>
        <v>IBVS 795 </v>
      </c>
      <c r="B73" s="95" t="str">
        <f t="shared" si="1"/>
        <v>I</v>
      </c>
      <c r="C73" s="31">
        <f t="shared" si="2"/>
        <v>39803.633999999998</v>
      </c>
      <c r="D73" s="23" t="str">
        <f t="shared" si="3"/>
        <v>vis</v>
      </c>
      <c r="E73" s="96">
        <f>VLOOKUP(C73,'Active 1'!C$21:E$971,3,FALSE)</f>
        <v>-21407.989755038172</v>
      </c>
      <c r="F73" s="95" t="s">
        <v>2362</v>
      </c>
      <c r="G73" s="23" t="str">
        <f t="shared" si="4"/>
        <v>39803.634</v>
      </c>
      <c r="H73" s="31">
        <f t="shared" si="5"/>
        <v>-21408</v>
      </c>
      <c r="I73" s="97" t="s">
        <v>540</v>
      </c>
      <c r="J73" s="98" t="s">
        <v>541</v>
      </c>
      <c r="K73" s="97">
        <v>-21408</v>
      </c>
      <c r="L73" s="97" t="s">
        <v>2669</v>
      </c>
      <c r="M73" s="98" t="s">
        <v>2436</v>
      </c>
      <c r="N73" s="98"/>
      <c r="O73" s="99" t="s">
        <v>542</v>
      </c>
      <c r="P73" s="100" t="s">
        <v>498</v>
      </c>
    </row>
    <row r="74" spans="1:16" ht="12.75" customHeight="1" thickBot="1" x14ac:dyDescent="0.25">
      <c r="A74" s="31" t="str">
        <f t="shared" si="0"/>
        <v> ORI 104 </v>
      </c>
      <c r="B74" s="95" t="str">
        <f t="shared" si="1"/>
        <v>I</v>
      </c>
      <c r="C74" s="31">
        <f t="shared" si="2"/>
        <v>39820.239999999998</v>
      </c>
      <c r="D74" s="23" t="str">
        <f t="shared" si="3"/>
        <v>vis</v>
      </c>
      <c r="E74" s="96">
        <f>VLOOKUP(C74,'Active 1'!C$21:E$971,3,FALSE)</f>
        <v>-21379.989782016346</v>
      </c>
      <c r="F74" s="95" t="s">
        <v>2362</v>
      </c>
      <c r="G74" s="23" t="str">
        <f t="shared" si="4"/>
        <v>39820.240</v>
      </c>
      <c r="H74" s="31">
        <f t="shared" si="5"/>
        <v>-21380</v>
      </c>
      <c r="I74" s="97" t="s">
        <v>543</v>
      </c>
      <c r="J74" s="98" t="s">
        <v>544</v>
      </c>
      <c r="K74" s="97">
        <v>-21380</v>
      </c>
      <c r="L74" s="97" t="s">
        <v>2669</v>
      </c>
      <c r="M74" s="98" t="s">
        <v>2436</v>
      </c>
      <c r="N74" s="98"/>
      <c r="O74" s="99" t="s">
        <v>414</v>
      </c>
      <c r="P74" s="99" t="s">
        <v>545</v>
      </c>
    </row>
    <row r="75" spans="1:16" ht="12.75" customHeight="1" thickBot="1" x14ac:dyDescent="0.25">
      <c r="A75" s="31" t="str">
        <f t="shared" ref="A75:A138" si="6">P75</f>
        <v>IBVS 795 </v>
      </c>
      <c r="B75" s="95" t="str">
        <f t="shared" ref="B75:B138" si="7">IF(H75=INT(H75),"I","II")</f>
        <v>I</v>
      </c>
      <c r="C75" s="31">
        <f t="shared" ref="C75:C138" si="8">1*G75</f>
        <v>39820.828999999998</v>
      </c>
      <c r="D75" s="23" t="str">
        <f t="shared" ref="D75:D138" si="9">VLOOKUP(F75,I$1:J$5,2,FALSE)</f>
        <v>vis</v>
      </c>
      <c r="E75" s="96">
        <f>VLOOKUP(C75,'Active 1'!C$21:E$971,3,FALSE)</f>
        <v>-21378.996647961798</v>
      </c>
      <c r="F75" s="95" t="s">
        <v>2362</v>
      </c>
      <c r="G75" s="23" t="str">
        <f t="shared" ref="G75:G138" si="10">MID(I75,3,LEN(I75)-3)</f>
        <v>39820.829</v>
      </c>
      <c r="H75" s="31">
        <f t="shared" ref="H75:H138" si="11">1*K75</f>
        <v>-21379</v>
      </c>
      <c r="I75" s="97" t="s">
        <v>546</v>
      </c>
      <c r="J75" s="98" t="s">
        <v>547</v>
      </c>
      <c r="K75" s="97">
        <v>-21379</v>
      </c>
      <c r="L75" s="97" t="s">
        <v>2479</v>
      </c>
      <c r="M75" s="98" t="s">
        <v>2436</v>
      </c>
      <c r="N75" s="98"/>
      <c r="O75" s="99" t="s">
        <v>369</v>
      </c>
      <c r="P75" s="100" t="s">
        <v>498</v>
      </c>
    </row>
    <row r="76" spans="1:16" ht="12.75" customHeight="1" thickBot="1" x14ac:dyDescent="0.25">
      <c r="A76" s="31" t="str">
        <f t="shared" si="6"/>
        <v>IBVS 795 </v>
      </c>
      <c r="B76" s="95" t="str">
        <f t="shared" si="7"/>
        <v>I</v>
      </c>
      <c r="C76" s="31">
        <f t="shared" si="8"/>
        <v>39822.610999999997</v>
      </c>
      <c r="D76" s="23" t="str">
        <f t="shared" si="9"/>
        <v>vis</v>
      </c>
      <c r="E76" s="96">
        <f>VLOOKUP(C76,'Active 1'!C$21:E$971,3,FALSE)</f>
        <v>-21375.991953759407</v>
      </c>
      <c r="F76" s="95" t="s">
        <v>2362</v>
      </c>
      <c r="G76" s="23" t="str">
        <f t="shared" si="10"/>
        <v>39822.611</v>
      </c>
      <c r="H76" s="31">
        <f t="shared" si="11"/>
        <v>-21376</v>
      </c>
      <c r="I76" s="97" t="s">
        <v>548</v>
      </c>
      <c r="J76" s="98" t="s">
        <v>549</v>
      </c>
      <c r="K76" s="97">
        <v>-21376</v>
      </c>
      <c r="L76" s="97" t="s">
        <v>2580</v>
      </c>
      <c r="M76" s="98" t="s">
        <v>2436</v>
      </c>
      <c r="N76" s="98"/>
      <c r="O76" s="99" t="s">
        <v>542</v>
      </c>
      <c r="P76" s="100" t="s">
        <v>498</v>
      </c>
    </row>
    <row r="77" spans="1:16" ht="12.75" customHeight="1" thickBot="1" x14ac:dyDescent="0.25">
      <c r="A77" s="31" t="str">
        <f t="shared" si="6"/>
        <v>IBVS 795 </v>
      </c>
      <c r="B77" s="95" t="str">
        <f t="shared" si="7"/>
        <v>I</v>
      </c>
      <c r="C77" s="31">
        <f t="shared" si="8"/>
        <v>39826.756000000001</v>
      </c>
      <c r="D77" s="23" t="str">
        <f t="shared" si="9"/>
        <v>vis</v>
      </c>
      <c r="E77" s="96">
        <f>VLOOKUP(C77,'Active 1'!C$21:E$971,3,FALSE)</f>
        <v>-21369.0029203874</v>
      </c>
      <c r="F77" s="95" t="s">
        <v>2362</v>
      </c>
      <c r="G77" s="23" t="str">
        <f t="shared" si="10"/>
        <v>39826.756</v>
      </c>
      <c r="H77" s="31">
        <f t="shared" si="11"/>
        <v>-21369</v>
      </c>
      <c r="I77" s="97" t="s">
        <v>550</v>
      </c>
      <c r="J77" s="98" t="s">
        <v>551</v>
      </c>
      <c r="K77" s="97">
        <v>-21369</v>
      </c>
      <c r="L77" s="97" t="s">
        <v>2450</v>
      </c>
      <c r="M77" s="98" t="s">
        <v>2436</v>
      </c>
      <c r="N77" s="98"/>
      <c r="O77" s="99" t="s">
        <v>238</v>
      </c>
      <c r="P77" s="100" t="s">
        <v>498</v>
      </c>
    </row>
    <row r="78" spans="1:16" ht="12.75" customHeight="1" thickBot="1" x14ac:dyDescent="0.25">
      <c r="A78" s="31" t="str">
        <f t="shared" si="6"/>
        <v>IBVS 795 </v>
      </c>
      <c r="B78" s="95" t="str">
        <f t="shared" si="7"/>
        <v>I</v>
      </c>
      <c r="C78" s="31">
        <f t="shared" si="8"/>
        <v>39835.652000000002</v>
      </c>
      <c r="D78" s="23" t="str">
        <f t="shared" si="9"/>
        <v>vis</v>
      </c>
      <c r="E78" s="96">
        <f>VLOOKUP(C78,'Active 1'!C$21:E$971,3,FALSE)</f>
        <v>-21354.00305527827</v>
      </c>
      <c r="F78" s="95" t="s">
        <v>2362</v>
      </c>
      <c r="G78" s="23" t="str">
        <f t="shared" si="10"/>
        <v>39835.652</v>
      </c>
      <c r="H78" s="31">
        <f t="shared" si="11"/>
        <v>-21354</v>
      </c>
      <c r="I78" s="97" t="s">
        <v>552</v>
      </c>
      <c r="J78" s="98" t="s">
        <v>553</v>
      </c>
      <c r="K78" s="97">
        <v>-21354</v>
      </c>
      <c r="L78" s="97" t="s">
        <v>2450</v>
      </c>
      <c r="M78" s="98" t="s">
        <v>2436</v>
      </c>
      <c r="N78" s="98"/>
      <c r="O78" s="99" t="s">
        <v>554</v>
      </c>
      <c r="P78" s="100" t="s">
        <v>498</v>
      </c>
    </row>
    <row r="79" spans="1:16" ht="12.75" customHeight="1" thickBot="1" x14ac:dyDescent="0.25">
      <c r="A79" s="31" t="str">
        <f t="shared" si="6"/>
        <v>IBVS 795 </v>
      </c>
      <c r="B79" s="95" t="str">
        <f t="shared" si="7"/>
        <v>I</v>
      </c>
      <c r="C79" s="31">
        <f t="shared" si="8"/>
        <v>39844.546000000002</v>
      </c>
      <c r="D79" s="23" t="str">
        <f t="shared" si="9"/>
        <v>vis</v>
      </c>
      <c r="E79" s="96">
        <f>VLOOKUP(C79,'Active 1'!C$21:E$971,3,FALSE)</f>
        <v>-21339.006562440976</v>
      </c>
      <c r="F79" s="95" t="s">
        <v>2362</v>
      </c>
      <c r="G79" s="23" t="str">
        <f t="shared" si="10"/>
        <v>39844.546</v>
      </c>
      <c r="H79" s="31">
        <f t="shared" si="11"/>
        <v>-21339</v>
      </c>
      <c r="I79" s="97" t="s">
        <v>555</v>
      </c>
      <c r="J79" s="98" t="s">
        <v>556</v>
      </c>
      <c r="K79" s="97">
        <v>-21339</v>
      </c>
      <c r="L79" s="97" t="s">
        <v>2453</v>
      </c>
      <c r="M79" s="98" t="s">
        <v>2436</v>
      </c>
      <c r="N79" s="98"/>
      <c r="O79" s="99" t="s">
        <v>557</v>
      </c>
      <c r="P79" s="100" t="s">
        <v>498</v>
      </c>
    </row>
    <row r="80" spans="1:16" ht="12.75" customHeight="1" thickBot="1" x14ac:dyDescent="0.25">
      <c r="A80" s="31" t="str">
        <f t="shared" si="6"/>
        <v>IBVS 795 </v>
      </c>
      <c r="B80" s="95" t="str">
        <f t="shared" si="7"/>
        <v>I</v>
      </c>
      <c r="C80" s="31">
        <f t="shared" si="8"/>
        <v>39844.552000000003</v>
      </c>
      <c r="D80" s="23" t="str">
        <f t="shared" si="9"/>
        <v>vis</v>
      </c>
      <c r="E80" s="96">
        <f>VLOOKUP(C80,'Active 1'!C$21:E$971,3,FALSE)</f>
        <v>-21338.996445625478</v>
      </c>
      <c r="F80" s="95" t="s">
        <v>2362</v>
      </c>
      <c r="G80" s="23" t="str">
        <f t="shared" si="10"/>
        <v>39844.552</v>
      </c>
      <c r="H80" s="31">
        <f t="shared" si="11"/>
        <v>-21339</v>
      </c>
      <c r="I80" s="97" t="s">
        <v>558</v>
      </c>
      <c r="J80" s="98" t="s">
        <v>559</v>
      </c>
      <c r="K80" s="97">
        <v>-21339</v>
      </c>
      <c r="L80" s="97" t="s">
        <v>2479</v>
      </c>
      <c r="M80" s="98" t="s">
        <v>2436</v>
      </c>
      <c r="N80" s="98"/>
      <c r="O80" s="99" t="s">
        <v>542</v>
      </c>
      <c r="P80" s="100" t="s">
        <v>498</v>
      </c>
    </row>
    <row r="81" spans="1:16" ht="12.75" customHeight="1" thickBot="1" x14ac:dyDescent="0.25">
      <c r="A81" s="31" t="str">
        <f t="shared" si="6"/>
        <v>IBVS 795 </v>
      </c>
      <c r="B81" s="95" t="str">
        <f t="shared" si="7"/>
        <v>I</v>
      </c>
      <c r="C81" s="31">
        <f t="shared" si="8"/>
        <v>39848.712</v>
      </c>
      <c r="D81" s="23" t="str">
        <f t="shared" si="9"/>
        <v>vis</v>
      </c>
      <c r="E81" s="96">
        <f>VLOOKUP(C81,'Active 1'!C$21:E$971,3,FALSE)</f>
        <v>-21331.98212021474</v>
      </c>
      <c r="F81" s="95" t="s">
        <v>2362</v>
      </c>
      <c r="G81" s="23" t="str">
        <f t="shared" si="10"/>
        <v>39848.712</v>
      </c>
      <c r="H81" s="31">
        <f t="shared" si="11"/>
        <v>-21332</v>
      </c>
      <c r="I81" s="97" t="s">
        <v>560</v>
      </c>
      <c r="J81" s="98" t="s">
        <v>561</v>
      </c>
      <c r="K81" s="97">
        <v>-21332</v>
      </c>
      <c r="L81" s="97" t="s">
        <v>2574</v>
      </c>
      <c r="M81" s="98" t="s">
        <v>2436</v>
      </c>
      <c r="N81" s="98"/>
      <c r="O81" s="99" t="s">
        <v>554</v>
      </c>
      <c r="P81" s="100" t="s">
        <v>498</v>
      </c>
    </row>
    <row r="82" spans="1:16" ht="12.75" customHeight="1" thickBot="1" x14ac:dyDescent="0.25">
      <c r="A82" s="31" t="str">
        <f t="shared" si="6"/>
        <v>IBVS 795 </v>
      </c>
      <c r="B82" s="95" t="str">
        <f t="shared" si="7"/>
        <v>I</v>
      </c>
      <c r="C82" s="31">
        <f t="shared" si="8"/>
        <v>39851.665000000001</v>
      </c>
      <c r="D82" s="23" t="str">
        <f t="shared" si="9"/>
        <v>vis</v>
      </c>
      <c r="E82" s="96">
        <f>VLOOKUP(C82,'Active 1'!C$21:E$971,3,FALSE)</f>
        <v>-21327.002960854661</v>
      </c>
      <c r="F82" s="95" t="s">
        <v>2362</v>
      </c>
      <c r="G82" s="23" t="str">
        <f t="shared" si="10"/>
        <v>39851.665</v>
      </c>
      <c r="H82" s="31">
        <f t="shared" si="11"/>
        <v>-21327</v>
      </c>
      <c r="I82" s="97" t="s">
        <v>562</v>
      </c>
      <c r="J82" s="98" t="s">
        <v>563</v>
      </c>
      <c r="K82" s="97">
        <v>-21327</v>
      </c>
      <c r="L82" s="97" t="s">
        <v>2450</v>
      </c>
      <c r="M82" s="98" t="s">
        <v>2436</v>
      </c>
      <c r="N82" s="98"/>
      <c r="O82" s="99" t="s">
        <v>238</v>
      </c>
      <c r="P82" s="100" t="s">
        <v>498</v>
      </c>
    </row>
    <row r="83" spans="1:16" ht="12.75" customHeight="1" thickBot="1" x14ac:dyDescent="0.25">
      <c r="A83" s="31" t="str">
        <f t="shared" si="6"/>
        <v>IBVS 795 </v>
      </c>
      <c r="B83" s="95" t="str">
        <f t="shared" si="7"/>
        <v>I</v>
      </c>
      <c r="C83" s="31">
        <f t="shared" si="8"/>
        <v>39854.618999999999</v>
      </c>
      <c r="D83" s="23" t="str">
        <f t="shared" si="9"/>
        <v>vis</v>
      </c>
      <c r="E83" s="96">
        <f>VLOOKUP(C83,'Active 1'!C$21:E$971,3,FALSE)</f>
        <v>-21322.022115358672</v>
      </c>
      <c r="F83" s="95" t="s">
        <v>2362</v>
      </c>
      <c r="G83" s="23" t="str">
        <f t="shared" si="10"/>
        <v>39854.619</v>
      </c>
      <c r="H83" s="31">
        <f t="shared" si="11"/>
        <v>-21322</v>
      </c>
      <c r="I83" s="97" t="s">
        <v>564</v>
      </c>
      <c r="J83" s="98" t="s">
        <v>565</v>
      </c>
      <c r="K83" s="97">
        <v>-21322</v>
      </c>
      <c r="L83" s="97" t="s">
        <v>464</v>
      </c>
      <c r="M83" s="98" t="s">
        <v>2436</v>
      </c>
      <c r="N83" s="98"/>
      <c r="O83" s="99" t="s">
        <v>369</v>
      </c>
      <c r="P83" s="100" t="s">
        <v>498</v>
      </c>
    </row>
    <row r="84" spans="1:16" ht="12.75" customHeight="1" thickBot="1" x14ac:dyDescent="0.25">
      <c r="A84" s="31" t="str">
        <f t="shared" si="6"/>
        <v>IBVS 795 </v>
      </c>
      <c r="B84" s="95" t="str">
        <f t="shared" si="7"/>
        <v>I</v>
      </c>
      <c r="C84" s="31">
        <f t="shared" si="8"/>
        <v>39854.633999999998</v>
      </c>
      <c r="D84" s="23" t="str">
        <f t="shared" si="9"/>
        <v>vis</v>
      </c>
      <c r="E84" s="96">
        <f>VLOOKUP(C84,'Active 1'!C$21:E$971,3,FALSE)</f>
        <v>-21321.996823319932</v>
      </c>
      <c r="F84" s="95" t="s">
        <v>2362</v>
      </c>
      <c r="G84" s="23" t="str">
        <f t="shared" si="10"/>
        <v>39854.634</v>
      </c>
      <c r="H84" s="31">
        <f t="shared" si="11"/>
        <v>-21322</v>
      </c>
      <c r="I84" s="97" t="s">
        <v>566</v>
      </c>
      <c r="J84" s="98" t="s">
        <v>567</v>
      </c>
      <c r="K84" s="97">
        <v>-21322</v>
      </c>
      <c r="L84" s="97" t="s">
        <v>2479</v>
      </c>
      <c r="M84" s="98" t="s">
        <v>2436</v>
      </c>
      <c r="N84" s="98"/>
      <c r="O84" s="99" t="s">
        <v>554</v>
      </c>
      <c r="P84" s="100" t="s">
        <v>498</v>
      </c>
    </row>
    <row r="85" spans="1:16" ht="12.75" customHeight="1" thickBot="1" x14ac:dyDescent="0.25">
      <c r="A85" s="31" t="str">
        <f t="shared" si="6"/>
        <v>IBVS 795 </v>
      </c>
      <c r="B85" s="95" t="str">
        <f t="shared" si="7"/>
        <v>I</v>
      </c>
      <c r="C85" s="31">
        <f t="shared" si="8"/>
        <v>39857.597000000002</v>
      </c>
      <c r="D85" s="23" t="str">
        <f t="shared" si="9"/>
        <v>vis</v>
      </c>
      <c r="E85" s="96">
        <f>VLOOKUP(C85,'Active 1'!C$21:E$971,3,FALSE)</f>
        <v>-21317.000802600687</v>
      </c>
      <c r="F85" s="95" t="s">
        <v>2362</v>
      </c>
      <c r="G85" s="23" t="str">
        <f t="shared" si="10"/>
        <v>39857.597</v>
      </c>
      <c r="H85" s="31">
        <f t="shared" si="11"/>
        <v>-21317</v>
      </c>
      <c r="I85" s="97" t="s">
        <v>568</v>
      </c>
      <c r="J85" s="98" t="s">
        <v>569</v>
      </c>
      <c r="K85" s="97">
        <v>-21317</v>
      </c>
      <c r="L85" s="97" t="s">
        <v>2591</v>
      </c>
      <c r="M85" s="98" t="s">
        <v>2436</v>
      </c>
      <c r="N85" s="98"/>
      <c r="O85" s="99" t="s">
        <v>369</v>
      </c>
      <c r="P85" s="100" t="s">
        <v>498</v>
      </c>
    </row>
    <row r="86" spans="1:16" ht="12.75" customHeight="1" thickBot="1" x14ac:dyDescent="0.25">
      <c r="A86" s="31" t="str">
        <f t="shared" si="6"/>
        <v>IBVS 795 </v>
      </c>
      <c r="B86" s="95" t="str">
        <f t="shared" si="7"/>
        <v>I</v>
      </c>
      <c r="C86" s="31">
        <f t="shared" si="8"/>
        <v>39861.750999999997</v>
      </c>
      <c r="D86" s="23" t="str">
        <f t="shared" si="9"/>
        <v>vis</v>
      </c>
      <c r="E86" s="96">
        <f>VLOOKUP(C86,'Active 1'!C$21:E$971,3,FALSE)</f>
        <v>-21309.99659400545</v>
      </c>
      <c r="F86" s="95" t="s">
        <v>2362</v>
      </c>
      <c r="G86" s="23" t="str">
        <f t="shared" si="10"/>
        <v>39861.751</v>
      </c>
      <c r="H86" s="31">
        <f t="shared" si="11"/>
        <v>-21310</v>
      </c>
      <c r="I86" s="97" t="s">
        <v>570</v>
      </c>
      <c r="J86" s="98" t="s">
        <v>571</v>
      </c>
      <c r="K86" s="97">
        <v>-21310</v>
      </c>
      <c r="L86" s="97" t="s">
        <v>2479</v>
      </c>
      <c r="M86" s="98" t="s">
        <v>2436</v>
      </c>
      <c r="N86" s="98"/>
      <c r="O86" s="99" t="s">
        <v>369</v>
      </c>
      <c r="P86" s="100" t="s">
        <v>498</v>
      </c>
    </row>
    <row r="87" spans="1:16" ht="12.75" customHeight="1" thickBot="1" x14ac:dyDescent="0.25">
      <c r="A87" s="31" t="str">
        <f t="shared" si="6"/>
        <v>IBVS 795 </v>
      </c>
      <c r="B87" s="95" t="str">
        <f t="shared" si="7"/>
        <v>I</v>
      </c>
      <c r="C87" s="31">
        <f t="shared" si="8"/>
        <v>39861.754000000001</v>
      </c>
      <c r="D87" s="23" t="str">
        <f t="shared" si="9"/>
        <v>vis</v>
      </c>
      <c r="E87" s="96">
        <f>VLOOKUP(C87,'Active 1'!C$21:E$971,3,FALSE)</f>
        <v>-21309.991535597695</v>
      </c>
      <c r="F87" s="95" t="s">
        <v>2362</v>
      </c>
      <c r="G87" s="23" t="str">
        <f t="shared" si="10"/>
        <v>39861.754</v>
      </c>
      <c r="H87" s="31">
        <f t="shared" si="11"/>
        <v>-21310</v>
      </c>
      <c r="I87" s="97" t="s">
        <v>572</v>
      </c>
      <c r="J87" s="98" t="s">
        <v>573</v>
      </c>
      <c r="K87" s="97">
        <v>-21310</v>
      </c>
      <c r="L87" s="97" t="s">
        <v>2580</v>
      </c>
      <c r="M87" s="98" t="s">
        <v>2436</v>
      </c>
      <c r="N87" s="98"/>
      <c r="O87" s="99" t="s">
        <v>238</v>
      </c>
      <c r="P87" s="100" t="s">
        <v>498</v>
      </c>
    </row>
    <row r="88" spans="1:16" ht="12.75" customHeight="1" thickBot="1" x14ac:dyDescent="0.25">
      <c r="A88" s="31" t="str">
        <f t="shared" si="6"/>
        <v>IBVS 795 </v>
      </c>
      <c r="B88" s="95" t="str">
        <f t="shared" si="7"/>
        <v>I</v>
      </c>
      <c r="C88" s="31">
        <f t="shared" si="8"/>
        <v>39880.732000000004</v>
      </c>
      <c r="D88" s="23" t="str">
        <f t="shared" si="9"/>
        <v>vis</v>
      </c>
      <c r="E88" s="96">
        <f>VLOOKUP(C88,'Active 1'!C$21:E$971,3,FALSE)</f>
        <v>-21277.992048183009</v>
      </c>
      <c r="F88" s="95" t="s">
        <v>2362</v>
      </c>
      <c r="G88" s="23" t="str">
        <f t="shared" si="10"/>
        <v>39880.732</v>
      </c>
      <c r="H88" s="31">
        <f t="shared" si="11"/>
        <v>-21278</v>
      </c>
      <c r="I88" s="97" t="s">
        <v>574</v>
      </c>
      <c r="J88" s="98" t="s">
        <v>575</v>
      </c>
      <c r="K88" s="97">
        <v>-21278</v>
      </c>
      <c r="L88" s="97" t="s">
        <v>2580</v>
      </c>
      <c r="M88" s="98" t="s">
        <v>2436</v>
      </c>
      <c r="N88" s="98"/>
      <c r="O88" s="99" t="s">
        <v>554</v>
      </c>
      <c r="P88" s="100" t="s">
        <v>498</v>
      </c>
    </row>
    <row r="89" spans="1:16" ht="12.75" customHeight="1" thickBot="1" x14ac:dyDescent="0.25">
      <c r="A89" s="31" t="str">
        <f t="shared" si="6"/>
        <v>IBVS 795 </v>
      </c>
      <c r="B89" s="95" t="str">
        <f t="shared" si="7"/>
        <v>I</v>
      </c>
      <c r="C89" s="31">
        <f t="shared" si="8"/>
        <v>39892.593000000001</v>
      </c>
      <c r="D89" s="23" t="str">
        <f t="shared" si="9"/>
        <v>vis</v>
      </c>
      <c r="E89" s="96">
        <f>VLOOKUP(C89,'Active 1'!C$21:E$971,3,FALSE)</f>
        <v>-21257.992790082815</v>
      </c>
      <c r="F89" s="95" t="s">
        <v>2362</v>
      </c>
      <c r="G89" s="23" t="str">
        <f t="shared" si="10"/>
        <v>39892.593</v>
      </c>
      <c r="H89" s="31">
        <f t="shared" si="11"/>
        <v>-21258</v>
      </c>
      <c r="I89" s="97" t="s">
        <v>576</v>
      </c>
      <c r="J89" s="98" t="s">
        <v>577</v>
      </c>
      <c r="K89" s="97">
        <v>-21258</v>
      </c>
      <c r="L89" s="97" t="s">
        <v>2389</v>
      </c>
      <c r="M89" s="98" t="s">
        <v>2436</v>
      </c>
      <c r="N89" s="98"/>
      <c r="O89" s="99" t="s">
        <v>542</v>
      </c>
      <c r="P89" s="100" t="s">
        <v>498</v>
      </c>
    </row>
    <row r="90" spans="1:16" ht="12.75" customHeight="1" thickBot="1" x14ac:dyDescent="0.25">
      <c r="A90" s="31" t="str">
        <f t="shared" si="6"/>
        <v>IBVS 795 </v>
      </c>
      <c r="B90" s="95" t="str">
        <f t="shared" si="7"/>
        <v>I</v>
      </c>
      <c r="C90" s="31">
        <f t="shared" si="8"/>
        <v>39895.544000000002</v>
      </c>
      <c r="D90" s="23" t="str">
        <f t="shared" si="9"/>
        <v>vis</v>
      </c>
      <c r="E90" s="96">
        <f>VLOOKUP(C90,'Active 1'!C$21:E$971,3,FALSE)</f>
        <v>-21253.017002994569</v>
      </c>
      <c r="F90" s="95" t="s">
        <v>2362</v>
      </c>
      <c r="G90" s="23" t="str">
        <f t="shared" si="10"/>
        <v>39895.544</v>
      </c>
      <c r="H90" s="31">
        <f t="shared" si="11"/>
        <v>-21253</v>
      </c>
      <c r="I90" s="97" t="s">
        <v>578</v>
      </c>
      <c r="J90" s="98" t="s">
        <v>579</v>
      </c>
      <c r="K90" s="97">
        <v>-21253</v>
      </c>
      <c r="L90" s="97" t="s">
        <v>2463</v>
      </c>
      <c r="M90" s="98" t="s">
        <v>2436</v>
      </c>
      <c r="N90" s="98"/>
      <c r="O90" s="99" t="s">
        <v>557</v>
      </c>
      <c r="P90" s="100" t="s">
        <v>498</v>
      </c>
    </row>
    <row r="91" spans="1:16" ht="12.75" customHeight="1" thickBot="1" x14ac:dyDescent="0.25">
      <c r="A91" s="31" t="str">
        <f t="shared" si="6"/>
        <v>IBVS 795 </v>
      </c>
      <c r="B91" s="95" t="str">
        <f t="shared" si="7"/>
        <v>I</v>
      </c>
      <c r="C91" s="31">
        <f t="shared" si="8"/>
        <v>39896.749000000003</v>
      </c>
      <c r="D91" s="23" t="str">
        <f t="shared" si="9"/>
        <v>vis</v>
      </c>
      <c r="E91" s="96">
        <f>VLOOKUP(C91,'Active 1'!C$21:E$971,3,FALSE)</f>
        <v>-21250.985209215731</v>
      </c>
      <c r="F91" s="95" t="s">
        <v>2362</v>
      </c>
      <c r="G91" s="23" t="str">
        <f t="shared" si="10"/>
        <v>39896.749</v>
      </c>
      <c r="H91" s="31">
        <f t="shared" si="11"/>
        <v>-21251</v>
      </c>
      <c r="I91" s="97" t="s">
        <v>580</v>
      </c>
      <c r="J91" s="98" t="s">
        <v>581</v>
      </c>
      <c r="K91" s="97">
        <v>-21251</v>
      </c>
      <c r="L91" s="97" t="s">
        <v>2383</v>
      </c>
      <c r="M91" s="98" t="s">
        <v>2436</v>
      </c>
      <c r="N91" s="98"/>
      <c r="O91" s="99" t="s">
        <v>238</v>
      </c>
      <c r="P91" s="100" t="s">
        <v>498</v>
      </c>
    </row>
    <row r="92" spans="1:16" ht="12.75" customHeight="1" thickBot="1" x14ac:dyDescent="0.25">
      <c r="A92" s="31" t="str">
        <f t="shared" si="6"/>
        <v>IBVS 795 </v>
      </c>
      <c r="B92" s="95" t="str">
        <f t="shared" si="7"/>
        <v>I</v>
      </c>
      <c r="C92" s="31">
        <f t="shared" si="8"/>
        <v>39908.608</v>
      </c>
      <c r="D92" s="23" t="str">
        <f t="shared" si="9"/>
        <v>vis</v>
      </c>
      <c r="E92" s="96">
        <f>VLOOKUP(C92,'Active 1'!C$21:E$971,3,FALSE)</f>
        <v>-21230.989323387374</v>
      </c>
      <c r="F92" s="95" t="s">
        <v>2362</v>
      </c>
      <c r="G92" s="23" t="str">
        <f t="shared" si="10"/>
        <v>39908.608</v>
      </c>
      <c r="H92" s="31">
        <f t="shared" si="11"/>
        <v>-21231</v>
      </c>
      <c r="I92" s="97" t="s">
        <v>582</v>
      </c>
      <c r="J92" s="98" t="s">
        <v>583</v>
      </c>
      <c r="K92" s="97">
        <v>-21231</v>
      </c>
      <c r="L92" s="97" t="s">
        <v>2669</v>
      </c>
      <c r="M92" s="98" t="s">
        <v>2436</v>
      </c>
      <c r="N92" s="98"/>
      <c r="O92" s="99" t="s">
        <v>542</v>
      </c>
      <c r="P92" s="100" t="s">
        <v>498</v>
      </c>
    </row>
    <row r="93" spans="1:16" ht="12.75" customHeight="1" thickBot="1" x14ac:dyDescent="0.25">
      <c r="A93" s="31" t="str">
        <f t="shared" si="6"/>
        <v>IBVS 795 </v>
      </c>
      <c r="B93" s="95" t="str">
        <f t="shared" si="7"/>
        <v>I</v>
      </c>
      <c r="C93" s="31">
        <f t="shared" si="8"/>
        <v>39911.567000000003</v>
      </c>
      <c r="D93" s="23" t="str">
        <f t="shared" si="9"/>
        <v>vis</v>
      </c>
      <c r="E93" s="96">
        <f>VLOOKUP(C93,'Active 1'!C$21:E$971,3,FALSE)</f>
        <v>-21226.000047211794</v>
      </c>
      <c r="F93" s="95" t="s">
        <v>2362</v>
      </c>
      <c r="G93" s="23" t="str">
        <f t="shared" si="10"/>
        <v>39911.567</v>
      </c>
      <c r="H93" s="31">
        <f t="shared" si="11"/>
        <v>-21226</v>
      </c>
      <c r="I93" s="97" t="s">
        <v>584</v>
      </c>
      <c r="J93" s="98" t="s">
        <v>585</v>
      </c>
      <c r="K93" s="97">
        <v>-21226</v>
      </c>
      <c r="L93" s="97" t="s">
        <v>2591</v>
      </c>
      <c r="M93" s="98" t="s">
        <v>2436</v>
      </c>
      <c r="N93" s="98"/>
      <c r="O93" s="99" t="s">
        <v>557</v>
      </c>
      <c r="P93" s="100" t="s">
        <v>498</v>
      </c>
    </row>
    <row r="94" spans="1:16" ht="12.75" customHeight="1" thickBot="1" x14ac:dyDescent="0.25">
      <c r="A94" s="31" t="str">
        <f t="shared" si="6"/>
        <v>IBVS 795 </v>
      </c>
      <c r="B94" s="95" t="str">
        <f t="shared" si="7"/>
        <v>I</v>
      </c>
      <c r="C94" s="31">
        <f t="shared" si="8"/>
        <v>39912.756000000001</v>
      </c>
      <c r="D94" s="23" t="str">
        <f t="shared" si="9"/>
        <v>vis</v>
      </c>
      <c r="E94" s="96">
        <f>VLOOKUP(C94,'Active 1'!C$21:E$971,3,FALSE)</f>
        <v>-21223.99523160762</v>
      </c>
      <c r="F94" s="95" t="s">
        <v>2362</v>
      </c>
      <c r="G94" s="23" t="str">
        <f t="shared" si="10"/>
        <v>39912.756</v>
      </c>
      <c r="H94" s="31">
        <f t="shared" si="11"/>
        <v>-21224</v>
      </c>
      <c r="I94" s="97" t="s">
        <v>586</v>
      </c>
      <c r="J94" s="98" t="s">
        <v>587</v>
      </c>
      <c r="K94" s="97">
        <v>-21224</v>
      </c>
      <c r="L94" s="97" t="s">
        <v>2392</v>
      </c>
      <c r="M94" s="98" t="s">
        <v>2436</v>
      </c>
      <c r="N94" s="98"/>
      <c r="O94" s="99" t="s">
        <v>238</v>
      </c>
      <c r="P94" s="100" t="s">
        <v>498</v>
      </c>
    </row>
    <row r="95" spans="1:16" ht="12.75" customHeight="1" thickBot="1" x14ac:dyDescent="0.25">
      <c r="A95" s="31" t="str">
        <f t="shared" si="6"/>
        <v>IBVS 795 </v>
      </c>
      <c r="B95" s="95" t="str">
        <f t="shared" si="7"/>
        <v>I</v>
      </c>
      <c r="C95" s="31">
        <f t="shared" si="8"/>
        <v>39915.716999999997</v>
      </c>
      <c r="D95" s="23" t="str">
        <f t="shared" si="9"/>
        <v>vis</v>
      </c>
      <c r="E95" s="96">
        <f>VLOOKUP(C95,'Active 1'!C$21:E$971,3,FALSE)</f>
        <v>-21219.002583160222</v>
      </c>
      <c r="F95" s="95" t="s">
        <v>2362</v>
      </c>
      <c r="G95" s="23" t="str">
        <f t="shared" si="10"/>
        <v>39915.717</v>
      </c>
      <c r="H95" s="31">
        <f t="shared" si="11"/>
        <v>-21219</v>
      </c>
      <c r="I95" s="97" t="s">
        <v>588</v>
      </c>
      <c r="J95" s="98" t="s">
        <v>589</v>
      </c>
      <c r="K95" s="97">
        <v>-21219</v>
      </c>
      <c r="L95" s="97" t="s">
        <v>2450</v>
      </c>
      <c r="M95" s="98" t="s">
        <v>2436</v>
      </c>
      <c r="N95" s="98"/>
      <c r="O95" s="99" t="s">
        <v>238</v>
      </c>
      <c r="P95" s="100" t="s">
        <v>498</v>
      </c>
    </row>
    <row r="96" spans="1:16" ht="12.75" customHeight="1" thickBot="1" x14ac:dyDescent="0.25">
      <c r="A96" s="31" t="str">
        <f t="shared" si="6"/>
        <v>IBVS 795 </v>
      </c>
      <c r="B96" s="95" t="str">
        <f t="shared" si="7"/>
        <v>I</v>
      </c>
      <c r="C96" s="31">
        <f t="shared" si="8"/>
        <v>39918.688000000002</v>
      </c>
      <c r="D96" s="23" t="str">
        <f t="shared" si="9"/>
        <v>vis</v>
      </c>
      <c r="E96" s="96">
        <f>VLOOKUP(C96,'Active 1'!C$21:E$971,3,FALSE)</f>
        <v>-21213.993073353646</v>
      </c>
      <c r="F96" s="95" t="s">
        <v>2362</v>
      </c>
      <c r="G96" s="23" t="str">
        <f t="shared" si="10"/>
        <v>39918.688</v>
      </c>
      <c r="H96" s="31">
        <f t="shared" si="11"/>
        <v>-21214</v>
      </c>
      <c r="I96" s="97" t="s">
        <v>590</v>
      </c>
      <c r="J96" s="98" t="s">
        <v>591</v>
      </c>
      <c r="K96" s="97">
        <v>-21214</v>
      </c>
      <c r="L96" s="97" t="s">
        <v>2389</v>
      </c>
      <c r="M96" s="98" t="s">
        <v>2436</v>
      </c>
      <c r="N96" s="98"/>
      <c r="O96" s="99" t="s">
        <v>554</v>
      </c>
      <c r="P96" s="100" t="s">
        <v>498</v>
      </c>
    </row>
    <row r="97" spans="1:16" ht="12.75" customHeight="1" thickBot="1" x14ac:dyDescent="0.25">
      <c r="A97" s="31" t="str">
        <f t="shared" si="6"/>
        <v>IBVS 795 </v>
      </c>
      <c r="B97" s="95" t="str">
        <f t="shared" si="7"/>
        <v>I</v>
      </c>
      <c r="C97" s="31">
        <f t="shared" si="8"/>
        <v>39918.688999999998</v>
      </c>
      <c r="D97" s="23" t="str">
        <f t="shared" si="9"/>
        <v>vis</v>
      </c>
      <c r="E97" s="96">
        <f>VLOOKUP(C97,'Active 1'!C$21:E$971,3,FALSE)</f>
        <v>-21213.991387217739</v>
      </c>
      <c r="F97" s="95" t="s">
        <v>2362</v>
      </c>
      <c r="G97" s="23" t="str">
        <f t="shared" si="10"/>
        <v>39918.689</v>
      </c>
      <c r="H97" s="31">
        <f t="shared" si="11"/>
        <v>-21214</v>
      </c>
      <c r="I97" s="97" t="s">
        <v>592</v>
      </c>
      <c r="J97" s="98" t="s">
        <v>593</v>
      </c>
      <c r="K97" s="97">
        <v>-21214</v>
      </c>
      <c r="L97" s="97" t="s">
        <v>2580</v>
      </c>
      <c r="M97" s="98" t="s">
        <v>2436</v>
      </c>
      <c r="N97" s="98"/>
      <c r="O97" s="99" t="s">
        <v>238</v>
      </c>
      <c r="P97" s="100" t="s">
        <v>498</v>
      </c>
    </row>
    <row r="98" spans="1:16" ht="12.75" customHeight="1" thickBot="1" x14ac:dyDescent="0.25">
      <c r="A98" s="31" t="str">
        <f t="shared" si="6"/>
        <v>IBVS 795 </v>
      </c>
      <c r="B98" s="95" t="str">
        <f t="shared" si="7"/>
        <v>I</v>
      </c>
      <c r="C98" s="31">
        <f t="shared" si="8"/>
        <v>39921.648999999998</v>
      </c>
      <c r="D98" s="23" t="str">
        <f t="shared" si="9"/>
        <v>vis</v>
      </c>
      <c r="E98" s="96">
        <f>VLOOKUP(C98,'Active 1'!C$21:E$971,3,FALSE)</f>
        <v>-21209.000424906248</v>
      </c>
      <c r="F98" s="95" t="s">
        <v>2362</v>
      </c>
      <c r="G98" s="23" t="str">
        <f t="shared" si="10"/>
        <v>39921.649</v>
      </c>
      <c r="H98" s="31">
        <f t="shared" si="11"/>
        <v>-21209</v>
      </c>
      <c r="I98" s="97" t="s">
        <v>594</v>
      </c>
      <c r="J98" s="98" t="s">
        <v>595</v>
      </c>
      <c r="K98" s="97">
        <v>-21209</v>
      </c>
      <c r="L98" s="97" t="s">
        <v>2591</v>
      </c>
      <c r="M98" s="98" t="s">
        <v>2436</v>
      </c>
      <c r="N98" s="98"/>
      <c r="O98" s="99" t="s">
        <v>557</v>
      </c>
      <c r="P98" s="100" t="s">
        <v>498</v>
      </c>
    </row>
    <row r="99" spans="1:16" ht="12.75" customHeight="1" thickBot="1" x14ac:dyDescent="0.25">
      <c r="A99" s="31" t="str">
        <f t="shared" si="6"/>
        <v>IBVS 795 </v>
      </c>
      <c r="B99" s="95" t="str">
        <f t="shared" si="7"/>
        <v>I</v>
      </c>
      <c r="C99" s="31">
        <f t="shared" si="8"/>
        <v>39927.580999999998</v>
      </c>
      <c r="D99" s="23" t="str">
        <f t="shared" si="9"/>
        <v>vis</v>
      </c>
      <c r="E99" s="96">
        <f>VLOOKUP(C99,'Active 1'!C$21:E$971,3,FALSE)</f>
        <v>-21198.998266652274</v>
      </c>
      <c r="F99" s="95" t="s">
        <v>2362</v>
      </c>
      <c r="G99" s="23" t="str">
        <f t="shared" si="10"/>
        <v>39927.581</v>
      </c>
      <c r="H99" s="31">
        <f t="shared" si="11"/>
        <v>-21199</v>
      </c>
      <c r="I99" s="97" t="s">
        <v>596</v>
      </c>
      <c r="J99" s="98" t="s">
        <v>597</v>
      </c>
      <c r="K99" s="97">
        <v>-21199</v>
      </c>
      <c r="L99" s="97" t="s">
        <v>2395</v>
      </c>
      <c r="M99" s="98" t="s">
        <v>2436</v>
      </c>
      <c r="N99" s="98"/>
      <c r="O99" s="99" t="s">
        <v>542</v>
      </c>
      <c r="P99" s="100" t="s">
        <v>498</v>
      </c>
    </row>
    <row r="100" spans="1:16" ht="12.75" customHeight="1" thickBot="1" x14ac:dyDescent="0.25">
      <c r="A100" s="31" t="str">
        <f t="shared" si="6"/>
        <v>IBVS 795 </v>
      </c>
      <c r="B100" s="95" t="str">
        <f t="shared" si="7"/>
        <v>I</v>
      </c>
      <c r="C100" s="31">
        <f t="shared" si="8"/>
        <v>39934.701000000001</v>
      </c>
      <c r="D100" s="23" t="str">
        <f t="shared" si="9"/>
        <v>vis</v>
      </c>
      <c r="E100" s="96">
        <f>VLOOKUP(C100,'Active 1'!C$21:E$971,3,FALSE)</f>
        <v>-21186.992978930037</v>
      </c>
      <c r="F100" s="95" t="s">
        <v>2362</v>
      </c>
      <c r="G100" s="23" t="str">
        <f t="shared" si="10"/>
        <v>39934.701</v>
      </c>
      <c r="H100" s="31">
        <f t="shared" si="11"/>
        <v>-21187</v>
      </c>
      <c r="I100" s="97" t="s">
        <v>598</v>
      </c>
      <c r="J100" s="98" t="s">
        <v>599</v>
      </c>
      <c r="K100" s="97">
        <v>-21187</v>
      </c>
      <c r="L100" s="97" t="s">
        <v>2389</v>
      </c>
      <c r="M100" s="98" t="s">
        <v>2436</v>
      </c>
      <c r="N100" s="98"/>
      <c r="O100" s="99" t="s">
        <v>554</v>
      </c>
      <c r="P100" s="100" t="s">
        <v>498</v>
      </c>
    </row>
    <row r="101" spans="1:16" ht="12.75" customHeight="1" thickBot="1" x14ac:dyDescent="0.25">
      <c r="A101" s="31" t="str">
        <f t="shared" si="6"/>
        <v>IBVS 795 </v>
      </c>
      <c r="B101" s="95" t="str">
        <f t="shared" si="7"/>
        <v>I</v>
      </c>
      <c r="C101" s="31">
        <f t="shared" si="8"/>
        <v>39937.663999999997</v>
      </c>
      <c r="D101" s="23" t="str">
        <f t="shared" si="9"/>
        <v>vis</v>
      </c>
      <c r="E101" s="96">
        <f>VLOOKUP(C101,'Active 1'!C$21:E$971,3,FALSE)</f>
        <v>-21181.996958210806</v>
      </c>
      <c r="F101" s="95" t="s">
        <v>2362</v>
      </c>
      <c r="G101" s="23" t="str">
        <f t="shared" si="10"/>
        <v>39937.664</v>
      </c>
      <c r="H101" s="31">
        <f t="shared" si="11"/>
        <v>-21182</v>
      </c>
      <c r="I101" s="97" t="s">
        <v>600</v>
      </c>
      <c r="J101" s="98" t="s">
        <v>601</v>
      </c>
      <c r="K101" s="97">
        <v>-21182</v>
      </c>
      <c r="L101" s="97" t="s">
        <v>2479</v>
      </c>
      <c r="M101" s="98" t="s">
        <v>2436</v>
      </c>
      <c r="N101" s="98"/>
      <c r="O101" s="99" t="s">
        <v>238</v>
      </c>
      <c r="P101" s="100" t="s">
        <v>498</v>
      </c>
    </row>
    <row r="102" spans="1:16" ht="12.75" customHeight="1" thickBot="1" x14ac:dyDescent="0.25">
      <c r="A102" s="31" t="str">
        <f t="shared" si="6"/>
        <v>IBVS 795 </v>
      </c>
      <c r="B102" s="95" t="str">
        <f t="shared" si="7"/>
        <v>I</v>
      </c>
      <c r="C102" s="31">
        <f t="shared" si="8"/>
        <v>39940.624000000003</v>
      </c>
      <c r="D102" s="23" t="str">
        <f t="shared" si="9"/>
        <v>vis</v>
      </c>
      <c r="E102" s="96">
        <f>VLOOKUP(C102,'Active 1'!C$21:E$971,3,FALSE)</f>
        <v>-21177.005995899304</v>
      </c>
      <c r="F102" s="95" t="s">
        <v>2362</v>
      </c>
      <c r="G102" s="23" t="str">
        <f t="shared" si="10"/>
        <v>39940.624</v>
      </c>
      <c r="H102" s="31">
        <f t="shared" si="11"/>
        <v>-21177</v>
      </c>
      <c r="I102" s="97" t="s">
        <v>602</v>
      </c>
      <c r="J102" s="98" t="s">
        <v>603</v>
      </c>
      <c r="K102" s="97">
        <v>-21177</v>
      </c>
      <c r="L102" s="97" t="s">
        <v>2453</v>
      </c>
      <c r="M102" s="98" t="s">
        <v>2436</v>
      </c>
      <c r="N102" s="98"/>
      <c r="O102" s="99" t="s">
        <v>369</v>
      </c>
      <c r="P102" s="100" t="s">
        <v>498</v>
      </c>
    </row>
    <row r="103" spans="1:16" ht="12.75" customHeight="1" thickBot="1" x14ac:dyDescent="0.25">
      <c r="A103" s="31" t="str">
        <f t="shared" si="6"/>
        <v>IBVS 795 </v>
      </c>
      <c r="B103" s="95" t="str">
        <f t="shared" si="7"/>
        <v>I</v>
      </c>
      <c r="C103" s="31">
        <f t="shared" si="8"/>
        <v>39940.629000000001</v>
      </c>
      <c r="D103" s="23" t="str">
        <f t="shared" si="9"/>
        <v>vis</v>
      </c>
      <c r="E103" s="96">
        <f>VLOOKUP(C103,'Active 1'!C$21:E$971,3,FALSE)</f>
        <v>-21176.997565219728</v>
      </c>
      <c r="F103" s="95" t="s">
        <v>2362</v>
      </c>
      <c r="G103" s="23" t="str">
        <f t="shared" si="10"/>
        <v>39940.629</v>
      </c>
      <c r="H103" s="31">
        <f t="shared" si="11"/>
        <v>-21177</v>
      </c>
      <c r="I103" s="97" t="s">
        <v>604</v>
      </c>
      <c r="J103" s="98" t="s">
        <v>605</v>
      </c>
      <c r="K103" s="97">
        <v>-21177</v>
      </c>
      <c r="L103" s="97" t="s">
        <v>2395</v>
      </c>
      <c r="M103" s="98" t="s">
        <v>2436</v>
      </c>
      <c r="N103" s="98"/>
      <c r="O103" s="99" t="s">
        <v>542</v>
      </c>
      <c r="P103" s="100" t="s">
        <v>498</v>
      </c>
    </row>
    <row r="104" spans="1:16" ht="12.75" customHeight="1" thickBot="1" x14ac:dyDescent="0.25">
      <c r="A104" s="31" t="str">
        <f t="shared" si="6"/>
        <v>IBVS 795 </v>
      </c>
      <c r="B104" s="95" t="str">
        <f t="shared" si="7"/>
        <v>I</v>
      </c>
      <c r="C104" s="31">
        <f t="shared" si="8"/>
        <v>39943.586000000003</v>
      </c>
      <c r="D104" s="23" t="str">
        <f t="shared" si="9"/>
        <v>vis</v>
      </c>
      <c r="E104" s="96">
        <f>VLOOKUP(C104,'Active 1'!C$21:E$971,3,FALSE)</f>
        <v>-21172.011661315984</v>
      </c>
      <c r="F104" s="95" t="s">
        <v>2362</v>
      </c>
      <c r="G104" s="23" t="str">
        <f t="shared" si="10"/>
        <v>39943.586</v>
      </c>
      <c r="H104" s="31">
        <f t="shared" si="11"/>
        <v>-21172</v>
      </c>
      <c r="I104" s="97" t="s">
        <v>606</v>
      </c>
      <c r="J104" s="98" t="s">
        <v>607</v>
      </c>
      <c r="K104" s="97">
        <v>-21172</v>
      </c>
      <c r="L104" s="97" t="s">
        <v>2690</v>
      </c>
      <c r="M104" s="98" t="s">
        <v>2436</v>
      </c>
      <c r="N104" s="98"/>
      <c r="O104" s="99" t="s">
        <v>369</v>
      </c>
      <c r="P104" s="100" t="s">
        <v>498</v>
      </c>
    </row>
    <row r="105" spans="1:16" ht="12.75" customHeight="1" thickBot="1" x14ac:dyDescent="0.25">
      <c r="A105" s="31" t="str">
        <f t="shared" si="6"/>
        <v>IBVS 456 </v>
      </c>
      <c r="B105" s="95" t="str">
        <f t="shared" si="7"/>
        <v>I</v>
      </c>
      <c r="C105" s="31">
        <f t="shared" si="8"/>
        <v>39945.371800000001</v>
      </c>
      <c r="D105" s="23" t="str">
        <f t="shared" si="9"/>
        <v>vis</v>
      </c>
      <c r="E105" s="96">
        <f>VLOOKUP(C105,'Active 1'!C$21:E$971,3,FALSE)</f>
        <v>-21169.000559797118</v>
      </c>
      <c r="F105" s="95" t="s">
        <v>2362</v>
      </c>
      <c r="G105" s="23" t="str">
        <f t="shared" si="10"/>
        <v>39945.3718</v>
      </c>
      <c r="H105" s="31">
        <f t="shared" si="11"/>
        <v>-21169</v>
      </c>
      <c r="I105" s="97" t="s">
        <v>608</v>
      </c>
      <c r="J105" s="98" t="s">
        <v>609</v>
      </c>
      <c r="K105" s="97">
        <v>-21169</v>
      </c>
      <c r="L105" s="97" t="s">
        <v>610</v>
      </c>
      <c r="M105" s="98" t="s">
        <v>2523</v>
      </c>
      <c r="N105" s="98" t="s">
        <v>2524</v>
      </c>
      <c r="O105" s="99" t="s">
        <v>611</v>
      </c>
      <c r="P105" s="100" t="s">
        <v>612</v>
      </c>
    </row>
    <row r="106" spans="1:16" ht="12.75" customHeight="1" thickBot="1" x14ac:dyDescent="0.25">
      <c r="A106" s="31" t="str">
        <f t="shared" si="6"/>
        <v>IBVS 795 </v>
      </c>
      <c r="B106" s="95" t="str">
        <f t="shared" si="7"/>
        <v>I</v>
      </c>
      <c r="C106" s="31">
        <f t="shared" si="8"/>
        <v>39946.569000000003</v>
      </c>
      <c r="D106" s="23" t="str">
        <f t="shared" si="9"/>
        <v>vis</v>
      </c>
      <c r="E106" s="96">
        <f>VLOOKUP(C106,'Active 1'!C$21:E$971,3,FALSE)</f>
        <v>-21166.981917878424</v>
      </c>
      <c r="F106" s="95" t="s">
        <v>2362</v>
      </c>
      <c r="G106" s="23" t="str">
        <f t="shared" si="10"/>
        <v>39946.569</v>
      </c>
      <c r="H106" s="31">
        <f t="shared" si="11"/>
        <v>-21167</v>
      </c>
      <c r="I106" s="97" t="s">
        <v>613</v>
      </c>
      <c r="J106" s="98" t="s">
        <v>614</v>
      </c>
      <c r="K106" s="97">
        <v>-21167</v>
      </c>
      <c r="L106" s="97" t="s">
        <v>2574</v>
      </c>
      <c r="M106" s="98" t="s">
        <v>2436</v>
      </c>
      <c r="N106" s="98"/>
      <c r="O106" s="99" t="s">
        <v>542</v>
      </c>
      <c r="P106" s="100" t="s">
        <v>498</v>
      </c>
    </row>
    <row r="107" spans="1:16" ht="12.75" customHeight="1" thickBot="1" x14ac:dyDescent="0.25">
      <c r="A107" s="31" t="str">
        <f t="shared" si="6"/>
        <v>IBVS 795 </v>
      </c>
      <c r="B107" s="95" t="str">
        <f t="shared" si="7"/>
        <v>I</v>
      </c>
      <c r="C107" s="31">
        <f t="shared" si="8"/>
        <v>39962.563999999998</v>
      </c>
      <c r="D107" s="23" t="str">
        <f t="shared" si="9"/>
        <v>vis</v>
      </c>
      <c r="E107" s="96">
        <f>VLOOKUP(C107,'Active 1'!C$21:E$971,3,FALSE)</f>
        <v>-21140.012173901308</v>
      </c>
      <c r="F107" s="95" t="s">
        <v>2362</v>
      </c>
      <c r="G107" s="23" t="str">
        <f t="shared" si="10"/>
        <v>39962.564</v>
      </c>
      <c r="H107" s="31">
        <f t="shared" si="11"/>
        <v>-21140</v>
      </c>
      <c r="I107" s="97" t="s">
        <v>615</v>
      </c>
      <c r="J107" s="98" t="s">
        <v>616</v>
      </c>
      <c r="K107" s="97">
        <v>-21140</v>
      </c>
      <c r="L107" s="97" t="s">
        <v>2690</v>
      </c>
      <c r="M107" s="98" t="s">
        <v>2436</v>
      </c>
      <c r="N107" s="98"/>
      <c r="O107" s="99" t="s">
        <v>557</v>
      </c>
      <c r="P107" s="100" t="s">
        <v>498</v>
      </c>
    </row>
    <row r="108" spans="1:16" ht="12.75" customHeight="1" thickBot="1" x14ac:dyDescent="0.25">
      <c r="A108" s="31" t="str">
        <f t="shared" si="6"/>
        <v>IBVS 795 </v>
      </c>
      <c r="B108" s="95" t="str">
        <f t="shared" si="7"/>
        <v>I</v>
      </c>
      <c r="C108" s="31">
        <f t="shared" si="8"/>
        <v>39969.69</v>
      </c>
      <c r="D108" s="23" t="str">
        <f t="shared" si="9"/>
        <v>vis</v>
      </c>
      <c r="E108" s="96">
        <f>VLOOKUP(C108,'Active 1'!C$21:E$971,3,FALSE)</f>
        <v>-21127.996769363574</v>
      </c>
      <c r="F108" s="95" t="s">
        <v>2362</v>
      </c>
      <c r="G108" s="23" t="str">
        <f t="shared" si="10"/>
        <v>39969.690</v>
      </c>
      <c r="H108" s="31">
        <f t="shared" si="11"/>
        <v>-21128</v>
      </c>
      <c r="I108" s="97" t="s">
        <v>617</v>
      </c>
      <c r="J108" s="98" t="s">
        <v>618</v>
      </c>
      <c r="K108" s="97">
        <v>-21128</v>
      </c>
      <c r="L108" s="97" t="s">
        <v>2479</v>
      </c>
      <c r="M108" s="98" t="s">
        <v>2436</v>
      </c>
      <c r="N108" s="98"/>
      <c r="O108" s="99" t="s">
        <v>554</v>
      </c>
      <c r="P108" s="100" t="s">
        <v>498</v>
      </c>
    </row>
    <row r="109" spans="1:16" ht="12.75" customHeight="1" thickBot="1" x14ac:dyDescent="0.25">
      <c r="A109" s="31" t="str">
        <f t="shared" si="6"/>
        <v>IBVS 795 </v>
      </c>
      <c r="B109" s="95" t="str">
        <f t="shared" si="7"/>
        <v>I</v>
      </c>
      <c r="C109" s="31">
        <f t="shared" si="8"/>
        <v>39972.648999999998</v>
      </c>
      <c r="D109" s="23" t="str">
        <f t="shared" si="9"/>
        <v>vis</v>
      </c>
      <c r="E109" s="96">
        <f>VLOOKUP(C109,'Active 1'!C$21:E$971,3,FALSE)</f>
        <v>-21123.007493188008</v>
      </c>
      <c r="F109" s="95" t="s">
        <v>2362</v>
      </c>
      <c r="G109" s="23" t="str">
        <f t="shared" si="10"/>
        <v>39972.649</v>
      </c>
      <c r="H109" s="31">
        <f t="shared" si="11"/>
        <v>-21123</v>
      </c>
      <c r="I109" s="97" t="s">
        <v>619</v>
      </c>
      <c r="J109" s="98" t="s">
        <v>620</v>
      </c>
      <c r="K109" s="97">
        <v>-21123</v>
      </c>
      <c r="L109" s="97" t="s">
        <v>2453</v>
      </c>
      <c r="M109" s="98" t="s">
        <v>2436</v>
      </c>
      <c r="N109" s="98"/>
      <c r="O109" s="99" t="s">
        <v>484</v>
      </c>
      <c r="P109" s="100" t="s">
        <v>498</v>
      </c>
    </row>
    <row r="110" spans="1:16" ht="12.75" customHeight="1" thickBot="1" x14ac:dyDescent="0.25">
      <c r="A110" s="31" t="str">
        <f t="shared" si="6"/>
        <v>IBVS 456 </v>
      </c>
      <c r="B110" s="95" t="str">
        <f t="shared" si="7"/>
        <v>I</v>
      </c>
      <c r="C110" s="31">
        <f t="shared" si="8"/>
        <v>39977.398000000001</v>
      </c>
      <c r="D110" s="23" t="str">
        <f t="shared" si="9"/>
        <v>vis</v>
      </c>
      <c r="E110" s="96">
        <f>VLOOKUP(C110,'Active 1'!C$21:E$971,3,FALSE)</f>
        <v>-21115.00003372271</v>
      </c>
      <c r="F110" s="95" t="s">
        <v>2362</v>
      </c>
      <c r="G110" s="23" t="str">
        <f t="shared" si="10"/>
        <v>39977.3980</v>
      </c>
      <c r="H110" s="31">
        <f t="shared" si="11"/>
        <v>-21115</v>
      </c>
      <c r="I110" s="97" t="s">
        <v>621</v>
      </c>
      <c r="J110" s="98" t="s">
        <v>622</v>
      </c>
      <c r="K110" s="97">
        <v>-21115</v>
      </c>
      <c r="L110" s="97" t="s">
        <v>623</v>
      </c>
      <c r="M110" s="98" t="s">
        <v>2523</v>
      </c>
      <c r="N110" s="98" t="s">
        <v>2524</v>
      </c>
      <c r="O110" s="99" t="s">
        <v>624</v>
      </c>
      <c r="P110" s="100" t="s">
        <v>612</v>
      </c>
    </row>
    <row r="111" spans="1:16" ht="12.75" customHeight="1" thickBot="1" x14ac:dyDescent="0.25">
      <c r="A111" s="31" t="str">
        <f t="shared" si="6"/>
        <v> ORI 107 </v>
      </c>
      <c r="B111" s="95" t="str">
        <f t="shared" si="7"/>
        <v>I</v>
      </c>
      <c r="C111" s="31">
        <f t="shared" si="8"/>
        <v>39987.481</v>
      </c>
      <c r="D111" s="23" t="str">
        <f t="shared" si="9"/>
        <v>vis</v>
      </c>
      <c r="E111" s="96">
        <f>VLOOKUP(C111,'Active 1'!C$21:E$971,3,FALSE)</f>
        <v>-21097.998725281243</v>
      </c>
      <c r="F111" s="95" t="s">
        <v>2362</v>
      </c>
      <c r="G111" s="23" t="str">
        <f t="shared" si="10"/>
        <v>39987.481</v>
      </c>
      <c r="H111" s="31">
        <f t="shared" si="11"/>
        <v>-21098</v>
      </c>
      <c r="I111" s="97" t="s">
        <v>625</v>
      </c>
      <c r="J111" s="98" t="s">
        <v>626</v>
      </c>
      <c r="K111" s="97">
        <v>-21098</v>
      </c>
      <c r="L111" s="97" t="s">
        <v>2395</v>
      </c>
      <c r="M111" s="98" t="s">
        <v>2436</v>
      </c>
      <c r="N111" s="98"/>
      <c r="O111" s="99" t="s">
        <v>414</v>
      </c>
      <c r="P111" s="99" t="s">
        <v>627</v>
      </c>
    </row>
    <row r="112" spans="1:16" ht="12.75" customHeight="1" thickBot="1" x14ac:dyDescent="0.25">
      <c r="A112" s="31" t="str">
        <f t="shared" si="6"/>
        <v> ORI 107 </v>
      </c>
      <c r="B112" s="95" t="str">
        <f t="shared" si="7"/>
        <v>I</v>
      </c>
      <c r="C112" s="31">
        <f t="shared" si="8"/>
        <v>39990.447999999997</v>
      </c>
      <c r="D112" s="23" t="str">
        <f t="shared" si="9"/>
        <v>vis</v>
      </c>
      <c r="E112" s="96">
        <f>VLOOKUP(C112,'Active 1'!C$21:E$971,3,FALSE)</f>
        <v>-21092.995960018343</v>
      </c>
      <c r="F112" s="95" t="s">
        <v>2362</v>
      </c>
      <c r="G112" s="23" t="str">
        <f t="shared" si="10"/>
        <v>39990.448</v>
      </c>
      <c r="H112" s="31">
        <f t="shared" si="11"/>
        <v>-21093</v>
      </c>
      <c r="I112" s="97" t="s">
        <v>628</v>
      </c>
      <c r="J112" s="98" t="s">
        <v>629</v>
      </c>
      <c r="K112" s="97">
        <v>-21093</v>
      </c>
      <c r="L112" s="97" t="s">
        <v>2479</v>
      </c>
      <c r="M112" s="98" t="s">
        <v>2436</v>
      </c>
      <c r="N112" s="98"/>
      <c r="O112" s="99" t="s">
        <v>414</v>
      </c>
      <c r="P112" s="99" t="s">
        <v>627</v>
      </c>
    </row>
    <row r="113" spans="1:16" ht="12.75" customHeight="1" thickBot="1" x14ac:dyDescent="0.25">
      <c r="A113" s="31" t="str">
        <f t="shared" si="6"/>
        <v>IBVS 795 </v>
      </c>
      <c r="B113" s="95" t="str">
        <f t="shared" si="7"/>
        <v>I</v>
      </c>
      <c r="C113" s="31">
        <f t="shared" si="8"/>
        <v>39994.6</v>
      </c>
      <c r="D113" s="23" t="str">
        <f t="shared" si="9"/>
        <v>vis</v>
      </c>
      <c r="E113" s="96">
        <f>VLOOKUP(C113,'Active 1'!C$21:E$971,3,FALSE)</f>
        <v>-21085.995123694927</v>
      </c>
      <c r="F113" s="95" t="s">
        <v>2362</v>
      </c>
      <c r="G113" s="23" t="str">
        <f t="shared" si="10"/>
        <v>39994.600</v>
      </c>
      <c r="H113" s="31">
        <f t="shared" si="11"/>
        <v>-21086</v>
      </c>
      <c r="I113" s="97" t="s">
        <v>630</v>
      </c>
      <c r="J113" s="98" t="s">
        <v>631</v>
      </c>
      <c r="K113" s="97">
        <v>-21086</v>
      </c>
      <c r="L113" s="97" t="s">
        <v>2392</v>
      </c>
      <c r="M113" s="98" t="s">
        <v>2436</v>
      </c>
      <c r="N113" s="98"/>
      <c r="O113" s="99" t="s">
        <v>299</v>
      </c>
      <c r="P113" s="100" t="s">
        <v>498</v>
      </c>
    </row>
    <row r="114" spans="1:16" ht="12.75" customHeight="1" thickBot="1" x14ac:dyDescent="0.25">
      <c r="A114" s="31" t="str">
        <f t="shared" si="6"/>
        <v>IBVS 795 </v>
      </c>
      <c r="B114" s="95" t="str">
        <f t="shared" si="7"/>
        <v>I</v>
      </c>
      <c r="C114" s="31">
        <f t="shared" si="8"/>
        <v>40013.584000000003</v>
      </c>
      <c r="D114" s="23" t="str">
        <f t="shared" si="9"/>
        <v>vis</v>
      </c>
      <c r="E114" s="96">
        <f>VLOOKUP(C114,'Active 1'!C$21:E$971,3,FALSE)</f>
        <v>-21053.985519464743</v>
      </c>
      <c r="F114" s="95" t="s">
        <v>2362</v>
      </c>
      <c r="G114" s="23" t="str">
        <f t="shared" si="10"/>
        <v>40013.584</v>
      </c>
      <c r="H114" s="31">
        <f t="shared" si="11"/>
        <v>-21054</v>
      </c>
      <c r="I114" s="97" t="s">
        <v>632</v>
      </c>
      <c r="J114" s="98" t="s">
        <v>633</v>
      </c>
      <c r="K114" s="97">
        <v>-21054</v>
      </c>
      <c r="L114" s="97" t="s">
        <v>2383</v>
      </c>
      <c r="M114" s="98" t="s">
        <v>2436</v>
      </c>
      <c r="N114" s="98"/>
      <c r="O114" s="99" t="s">
        <v>542</v>
      </c>
      <c r="P114" s="100" t="s">
        <v>498</v>
      </c>
    </row>
    <row r="115" spans="1:16" ht="12.75" customHeight="1" thickBot="1" x14ac:dyDescent="0.25">
      <c r="A115" s="31" t="str">
        <f t="shared" si="6"/>
        <v> ORI 108 </v>
      </c>
      <c r="B115" s="95" t="str">
        <f t="shared" si="7"/>
        <v>I</v>
      </c>
      <c r="C115" s="31">
        <f t="shared" si="8"/>
        <v>40019.512000000002</v>
      </c>
      <c r="D115" s="23" t="str">
        <f t="shared" si="9"/>
        <v>vis</v>
      </c>
      <c r="E115" s="96">
        <f>VLOOKUP(C115,'Active 1'!C$21:E$971,3,FALSE)</f>
        <v>-21043.990105754434</v>
      </c>
      <c r="F115" s="95" t="s">
        <v>2362</v>
      </c>
      <c r="G115" s="23" t="str">
        <f t="shared" si="10"/>
        <v>40019.512</v>
      </c>
      <c r="H115" s="31">
        <f t="shared" si="11"/>
        <v>-21044</v>
      </c>
      <c r="I115" s="97" t="s">
        <v>634</v>
      </c>
      <c r="J115" s="98" t="s">
        <v>635</v>
      </c>
      <c r="K115" s="97">
        <v>-21044</v>
      </c>
      <c r="L115" s="97" t="s">
        <v>2669</v>
      </c>
      <c r="M115" s="98" t="s">
        <v>2436</v>
      </c>
      <c r="N115" s="98"/>
      <c r="O115" s="99" t="s">
        <v>417</v>
      </c>
      <c r="P115" s="99" t="s">
        <v>636</v>
      </c>
    </row>
    <row r="116" spans="1:16" ht="12.75" customHeight="1" thickBot="1" x14ac:dyDescent="0.25">
      <c r="A116" s="31" t="str">
        <f t="shared" si="6"/>
        <v> ORI 108 </v>
      </c>
      <c r="B116" s="95" t="str">
        <f t="shared" si="7"/>
        <v>I</v>
      </c>
      <c r="C116" s="31">
        <f t="shared" si="8"/>
        <v>40035.523999999998</v>
      </c>
      <c r="D116" s="23" t="str">
        <f t="shared" si="9"/>
        <v>vis</v>
      </c>
      <c r="E116" s="96">
        <f>VLOOKUP(C116,'Active 1'!C$21:E$971,3,FALSE)</f>
        <v>-21016.991697466747</v>
      </c>
      <c r="F116" s="95" t="s">
        <v>2362</v>
      </c>
      <c r="G116" s="23" t="str">
        <f t="shared" si="10"/>
        <v>40035.524</v>
      </c>
      <c r="H116" s="31">
        <f t="shared" si="11"/>
        <v>-21017</v>
      </c>
      <c r="I116" s="97" t="s">
        <v>637</v>
      </c>
      <c r="J116" s="98" t="s">
        <v>638</v>
      </c>
      <c r="K116" s="97">
        <v>-21017</v>
      </c>
      <c r="L116" s="97" t="s">
        <v>2580</v>
      </c>
      <c r="M116" s="98" t="s">
        <v>2436</v>
      </c>
      <c r="N116" s="98"/>
      <c r="O116" s="99" t="s">
        <v>417</v>
      </c>
      <c r="P116" s="99" t="s">
        <v>636</v>
      </c>
    </row>
    <row r="117" spans="1:16" ht="12.75" customHeight="1" thickBot="1" x14ac:dyDescent="0.25">
      <c r="A117" s="31" t="str">
        <f t="shared" si="6"/>
        <v> ORI 108 </v>
      </c>
      <c r="B117" s="95" t="str">
        <f t="shared" si="7"/>
        <v>I</v>
      </c>
      <c r="C117" s="31">
        <f t="shared" si="8"/>
        <v>40038.489000000001</v>
      </c>
      <c r="D117" s="23" t="str">
        <f t="shared" si="9"/>
        <v>vis</v>
      </c>
      <c r="E117" s="96">
        <f>VLOOKUP(C117,'Active 1'!C$21:E$971,3,FALSE)</f>
        <v>-21011.992304475672</v>
      </c>
      <c r="F117" s="95" t="s">
        <v>2362</v>
      </c>
      <c r="G117" s="23" t="str">
        <f t="shared" si="10"/>
        <v>40038.489</v>
      </c>
      <c r="H117" s="31">
        <f t="shared" si="11"/>
        <v>-21012</v>
      </c>
      <c r="I117" s="97" t="s">
        <v>639</v>
      </c>
      <c r="J117" s="98" t="s">
        <v>640</v>
      </c>
      <c r="K117" s="97">
        <v>-21012</v>
      </c>
      <c r="L117" s="97" t="s">
        <v>2580</v>
      </c>
      <c r="M117" s="98" t="s">
        <v>2436</v>
      </c>
      <c r="N117" s="98"/>
      <c r="O117" s="99" t="s">
        <v>417</v>
      </c>
      <c r="P117" s="99" t="s">
        <v>636</v>
      </c>
    </row>
    <row r="118" spans="1:16" ht="12.75" customHeight="1" thickBot="1" x14ac:dyDescent="0.25">
      <c r="A118" s="31" t="str">
        <f t="shared" si="6"/>
        <v> ORI 108 </v>
      </c>
      <c r="B118" s="95" t="str">
        <f t="shared" si="7"/>
        <v>I</v>
      </c>
      <c r="C118" s="31">
        <f t="shared" si="8"/>
        <v>40060.434999999998</v>
      </c>
      <c r="D118" s="23" t="str">
        <f t="shared" si="9"/>
        <v>vis</v>
      </c>
      <c r="E118" s="96">
        <f>VLOOKUP(C118,'Active 1'!C$21:E$971,3,FALSE)</f>
        <v>-20974.988365662179</v>
      </c>
      <c r="F118" s="95" t="s">
        <v>2362</v>
      </c>
      <c r="G118" s="23" t="str">
        <f t="shared" si="10"/>
        <v>40060.435</v>
      </c>
      <c r="H118" s="31">
        <f t="shared" si="11"/>
        <v>-20975</v>
      </c>
      <c r="I118" s="97" t="s">
        <v>641</v>
      </c>
      <c r="J118" s="98" t="s">
        <v>642</v>
      </c>
      <c r="K118" s="97">
        <v>-20975</v>
      </c>
      <c r="L118" s="97" t="s">
        <v>2507</v>
      </c>
      <c r="M118" s="98" t="s">
        <v>2436</v>
      </c>
      <c r="N118" s="98"/>
      <c r="O118" s="99" t="s">
        <v>378</v>
      </c>
      <c r="P118" s="99" t="s">
        <v>636</v>
      </c>
    </row>
    <row r="119" spans="1:16" ht="12.75" customHeight="1" thickBot="1" x14ac:dyDescent="0.25">
      <c r="A119" s="31" t="str">
        <f t="shared" si="6"/>
        <v> ORI 108 </v>
      </c>
      <c r="B119" s="95" t="str">
        <f t="shared" si="7"/>
        <v>I</v>
      </c>
      <c r="C119" s="31">
        <f t="shared" si="8"/>
        <v>40063.410000000003</v>
      </c>
      <c r="D119" s="23" t="str">
        <f t="shared" si="9"/>
        <v>vis</v>
      </c>
      <c r="E119" s="96">
        <f>VLOOKUP(C119,'Active 1'!C$21:E$971,3,FALSE)</f>
        <v>-20969.972111311938</v>
      </c>
      <c r="F119" s="95" t="s">
        <v>2362</v>
      </c>
      <c r="G119" s="23" t="str">
        <f t="shared" si="10"/>
        <v>40063.410</v>
      </c>
      <c r="H119" s="31">
        <f t="shared" si="11"/>
        <v>-20970</v>
      </c>
      <c r="I119" s="97" t="s">
        <v>643</v>
      </c>
      <c r="J119" s="98" t="s">
        <v>644</v>
      </c>
      <c r="K119" s="97">
        <v>-20970</v>
      </c>
      <c r="L119" s="97" t="s">
        <v>645</v>
      </c>
      <c r="M119" s="98" t="s">
        <v>2436</v>
      </c>
      <c r="N119" s="98"/>
      <c r="O119" s="99" t="s">
        <v>417</v>
      </c>
      <c r="P119" s="99" t="s">
        <v>636</v>
      </c>
    </row>
    <row r="120" spans="1:16" ht="12.75" customHeight="1" thickBot="1" x14ac:dyDescent="0.25">
      <c r="A120" s="31" t="str">
        <f t="shared" si="6"/>
        <v> ORI 108 </v>
      </c>
      <c r="B120" s="95" t="str">
        <f t="shared" si="7"/>
        <v>I</v>
      </c>
      <c r="C120" s="31">
        <f t="shared" si="8"/>
        <v>40073.480000000003</v>
      </c>
      <c r="D120" s="23" t="str">
        <f t="shared" si="9"/>
        <v>vis</v>
      </c>
      <c r="E120" s="96">
        <f>VLOOKUP(C120,'Active 1'!C$21:E$971,3,FALSE)</f>
        <v>-20952.992722637377</v>
      </c>
      <c r="F120" s="95" t="s">
        <v>2362</v>
      </c>
      <c r="G120" s="23" t="str">
        <f t="shared" si="10"/>
        <v>40073.480</v>
      </c>
      <c r="H120" s="31">
        <f t="shared" si="11"/>
        <v>-20953</v>
      </c>
      <c r="I120" s="97" t="s">
        <v>646</v>
      </c>
      <c r="J120" s="98" t="s">
        <v>647</v>
      </c>
      <c r="K120" s="97">
        <v>-20953</v>
      </c>
      <c r="L120" s="97" t="s">
        <v>2389</v>
      </c>
      <c r="M120" s="98" t="s">
        <v>2436</v>
      </c>
      <c r="N120" s="98"/>
      <c r="O120" s="99" t="s">
        <v>417</v>
      </c>
      <c r="P120" s="99" t="s">
        <v>636</v>
      </c>
    </row>
    <row r="121" spans="1:16" ht="12.75" customHeight="1" thickBot="1" x14ac:dyDescent="0.25">
      <c r="A121" s="31" t="str">
        <f t="shared" si="6"/>
        <v>IBVS 795 </v>
      </c>
      <c r="B121" s="95" t="str">
        <f t="shared" si="7"/>
        <v>I</v>
      </c>
      <c r="C121" s="31">
        <f t="shared" si="8"/>
        <v>40080.589999999997</v>
      </c>
      <c r="D121" s="23" t="str">
        <f t="shared" si="9"/>
        <v>vis</v>
      </c>
      <c r="E121" s="96">
        <f>VLOOKUP(C121,'Active 1'!C$21:E$971,3,FALSE)</f>
        <v>-20941.004296274314</v>
      </c>
      <c r="F121" s="95" t="s">
        <v>2362</v>
      </c>
      <c r="G121" s="23" t="str">
        <f t="shared" si="10"/>
        <v>40080.590</v>
      </c>
      <c r="H121" s="31">
        <f t="shared" si="11"/>
        <v>-20941</v>
      </c>
      <c r="I121" s="97" t="s">
        <v>650</v>
      </c>
      <c r="J121" s="98" t="s">
        <v>651</v>
      </c>
      <c r="K121" s="97">
        <v>-20941</v>
      </c>
      <c r="L121" s="97" t="s">
        <v>2363</v>
      </c>
      <c r="M121" s="98" t="s">
        <v>2436</v>
      </c>
      <c r="N121" s="98"/>
      <c r="O121" s="99" t="s">
        <v>542</v>
      </c>
      <c r="P121" s="100" t="s">
        <v>498</v>
      </c>
    </row>
    <row r="122" spans="1:16" ht="12.75" customHeight="1" thickBot="1" x14ac:dyDescent="0.25">
      <c r="A122" s="31" t="str">
        <f t="shared" si="6"/>
        <v> ORI 109 </v>
      </c>
      <c r="B122" s="95" t="str">
        <f t="shared" si="7"/>
        <v>I</v>
      </c>
      <c r="C122" s="31">
        <f t="shared" si="8"/>
        <v>40092.455000000002</v>
      </c>
      <c r="D122" s="23" t="str">
        <f t="shared" si="9"/>
        <v>vis</v>
      </c>
      <c r="E122" s="96">
        <f>VLOOKUP(C122,'Active 1'!C$21:E$971,3,FALSE)</f>
        <v>-20920.998293630444</v>
      </c>
      <c r="F122" s="95" t="s">
        <v>2362</v>
      </c>
      <c r="G122" s="23" t="str">
        <f t="shared" si="10"/>
        <v>40092.455</v>
      </c>
      <c r="H122" s="31">
        <f t="shared" si="11"/>
        <v>-20921</v>
      </c>
      <c r="I122" s="97" t="s">
        <v>659</v>
      </c>
      <c r="J122" s="98" t="s">
        <v>660</v>
      </c>
      <c r="K122" s="97">
        <v>-20921</v>
      </c>
      <c r="L122" s="97" t="s">
        <v>2395</v>
      </c>
      <c r="M122" s="98" t="s">
        <v>2436</v>
      </c>
      <c r="N122" s="98"/>
      <c r="O122" s="99" t="s">
        <v>378</v>
      </c>
      <c r="P122" s="99" t="s">
        <v>661</v>
      </c>
    </row>
    <row r="123" spans="1:16" ht="12.75" customHeight="1" thickBot="1" x14ac:dyDescent="0.25">
      <c r="A123" s="31" t="str">
        <f t="shared" si="6"/>
        <v>IBVS 456 </v>
      </c>
      <c r="B123" s="95" t="str">
        <f t="shared" si="7"/>
        <v>I</v>
      </c>
      <c r="C123" s="31">
        <f t="shared" si="8"/>
        <v>40092.456100000003</v>
      </c>
      <c r="D123" s="23" t="str">
        <f t="shared" si="9"/>
        <v>vis</v>
      </c>
      <c r="E123" s="96">
        <f>VLOOKUP(C123,'Active 1'!C$21:E$971,3,FALSE)</f>
        <v>-20920.996438880935</v>
      </c>
      <c r="F123" s="95" t="s">
        <v>2362</v>
      </c>
      <c r="G123" s="23" t="str">
        <f t="shared" si="10"/>
        <v>40092.4561</v>
      </c>
      <c r="H123" s="31">
        <f t="shared" si="11"/>
        <v>-20921</v>
      </c>
      <c r="I123" s="97" t="s">
        <v>662</v>
      </c>
      <c r="J123" s="98" t="s">
        <v>663</v>
      </c>
      <c r="K123" s="97">
        <v>-20921</v>
      </c>
      <c r="L123" s="97" t="s">
        <v>2541</v>
      </c>
      <c r="M123" s="98" t="s">
        <v>2523</v>
      </c>
      <c r="N123" s="98" t="s">
        <v>2524</v>
      </c>
      <c r="O123" s="99" t="s">
        <v>664</v>
      </c>
      <c r="P123" s="100" t="s">
        <v>612</v>
      </c>
    </row>
    <row r="124" spans="1:16" ht="12.75" customHeight="1" thickBot="1" x14ac:dyDescent="0.25">
      <c r="A124" s="31" t="str">
        <f t="shared" si="6"/>
        <v> ORI 109 </v>
      </c>
      <c r="B124" s="95" t="str">
        <f t="shared" si="7"/>
        <v>I</v>
      </c>
      <c r="C124" s="31">
        <f t="shared" si="8"/>
        <v>40095.43</v>
      </c>
      <c r="D124" s="23" t="str">
        <f t="shared" si="9"/>
        <v>vis</v>
      </c>
      <c r="E124" s="96">
        <f>VLOOKUP(C124,'Active 1'!C$21:E$971,3,FALSE)</f>
        <v>-20915.982039280214</v>
      </c>
      <c r="F124" s="95" t="s">
        <v>2362</v>
      </c>
      <c r="G124" s="23" t="str">
        <f t="shared" si="10"/>
        <v>40095.430</v>
      </c>
      <c r="H124" s="31">
        <f t="shared" si="11"/>
        <v>-20916</v>
      </c>
      <c r="I124" s="97" t="s">
        <v>665</v>
      </c>
      <c r="J124" s="98" t="s">
        <v>666</v>
      </c>
      <c r="K124" s="97">
        <v>-20916</v>
      </c>
      <c r="L124" s="97" t="s">
        <v>2574</v>
      </c>
      <c r="M124" s="98" t="s">
        <v>2436</v>
      </c>
      <c r="N124" s="98"/>
      <c r="O124" s="99" t="s">
        <v>378</v>
      </c>
      <c r="P124" s="99" t="s">
        <v>661</v>
      </c>
    </row>
    <row r="125" spans="1:16" ht="12.75" customHeight="1" thickBot="1" x14ac:dyDescent="0.25">
      <c r="A125" s="31" t="str">
        <f t="shared" si="6"/>
        <v>IBVS 795 </v>
      </c>
      <c r="B125" s="95" t="str">
        <f t="shared" si="7"/>
        <v>I</v>
      </c>
      <c r="C125" s="31">
        <f t="shared" si="8"/>
        <v>40096.605000000003</v>
      </c>
      <c r="D125" s="23" t="str">
        <f t="shared" si="9"/>
        <v>vis</v>
      </c>
      <c r="E125" s="96">
        <f>VLOOKUP(C125,'Active 1'!C$21:E$971,3,FALSE)</f>
        <v>-20914.000829578858</v>
      </c>
      <c r="F125" s="95" t="s">
        <v>2362</v>
      </c>
      <c r="G125" s="23" t="str">
        <f t="shared" si="10"/>
        <v>40096.605</v>
      </c>
      <c r="H125" s="31">
        <f t="shared" si="11"/>
        <v>-20914</v>
      </c>
      <c r="I125" s="97" t="s">
        <v>667</v>
      </c>
      <c r="J125" s="98" t="s">
        <v>668</v>
      </c>
      <c r="K125" s="97">
        <v>-20914</v>
      </c>
      <c r="L125" s="97" t="s">
        <v>2591</v>
      </c>
      <c r="M125" s="98" t="s">
        <v>2436</v>
      </c>
      <c r="N125" s="98"/>
      <c r="O125" s="99" t="s">
        <v>542</v>
      </c>
      <c r="P125" s="100" t="s">
        <v>498</v>
      </c>
    </row>
    <row r="126" spans="1:16" ht="12.75" customHeight="1" thickBot="1" x14ac:dyDescent="0.25">
      <c r="A126" s="31" t="str">
        <f t="shared" si="6"/>
        <v> ORI 109 </v>
      </c>
      <c r="B126" s="95" t="str">
        <f t="shared" si="7"/>
        <v>I</v>
      </c>
      <c r="C126" s="31">
        <f t="shared" si="8"/>
        <v>40101.343999999997</v>
      </c>
      <c r="D126" s="23" t="str">
        <f t="shared" si="9"/>
        <v>vis</v>
      </c>
      <c r="E126" s="96">
        <f>VLOOKUP(C126,'Active 1'!C$21:E$971,3,FALSE)</f>
        <v>-20906.010231472737</v>
      </c>
      <c r="F126" s="95" t="s">
        <v>2362</v>
      </c>
      <c r="G126" s="23" t="str">
        <f t="shared" si="10"/>
        <v>40101.344</v>
      </c>
      <c r="H126" s="31">
        <f t="shared" si="11"/>
        <v>-20906</v>
      </c>
      <c r="I126" s="97" t="s">
        <v>669</v>
      </c>
      <c r="J126" s="98" t="s">
        <v>670</v>
      </c>
      <c r="K126" s="97">
        <v>-20906</v>
      </c>
      <c r="L126" s="97" t="s">
        <v>2458</v>
      </c>
      <c r="M126" s="98" t="s">
        <v>2436</v>
      </c>
      <c r="N126" s="98"/>
      <c r="O126" s="99" t="s">
        <v>671</v>
      </c>
      <c r="P126" s="99" t="s">
        <v>661</v>
      </c>
    </row>
    <row r="127" spans="1:16" ht="12.75" customHeight="1" thickBot="1" x14ac:dyDescent="0.25">
      <c r="A127" s="31" t="str">
        <f t="shared" si="6"/>
        <v> ORI 109 </v>
      </c>
      <c r="B127" s="95" t="str">
        <f t="shared" si="7"/>
        <v>I</v>
      </c>
      <c r="C127" s="31">
        <f t="shared" si="8"/>
        <v>40101.357000000004</v>
      </c>
      <c r="D127" s="23" t="str">
        <f t="shared" si="9"/>
        <v>vis</v>
      </c>
      <c r="E127" s="96">
        <f>VLOOKUP(C127,'Active 1'!C$21:E$971,3,FALSE)</f>
        <v>-20905.988311705816</v>
      </c>
      <c r="F127" s="95" t="s">
        <v>2362</v>
      </c>
      <c r="G127" s="23" t="str">
        <f t="shared" si="10"/>
        <v>40101.357</v>
      </c>
      <c r="H127" s="31">
        <f t="shared" si="11"/>
        <v>-20906</v>
      </c>
      <c r="I127" s="97" t="s">
        <v>672</v>
      </c>
      <c r="J127" s="98" t="s">
        <v>673</v>
      </c>
      <c r="K127" s="97">
        <v>-20906</v>
      </c>
      <c r="L127" s="97" t="s">
        <v>2507</v>
      </c>
      <c r="M127" s="98" t="s">
        <v>2436</v>
      </c>
      <c r="N127" s="98"/>
      <c r="O127" s="99" t="s">
        <v>378</v>
      </c>
      <c r="P127" s="99" t="s">
        <v>661</v>
      </c>
    </row>
    <row r="128" spans="1:16" ht="12.75" customHeight="1" thickBot="1" x14ac:dyDescent="0.25">
      <c r="A128" s="31" t="str">
        <f t="shared" si="6"/>
        <v>IBVS 795 </v>
      </c>
      <c r="B128" s="95" t="str">
        <f t="shared" si="7"/>
        <v>I</v>
      </c>
      <c r="C128" s="31">
        <f t="shared" si="8"/>
        <v>40112.618999999999</v>
      </c>
      <c r="D128" s="23" t="str">
        <f t="shared" si="9"/>
        <v>vis</v>
      </c>
      <c r="E128" s="96">
        <f>VLOOKUP(C128,'Active 1'!C$21:E$971,3,FALSE)</f>
        <v>-20886.999049019338</v>
      </c>
      <c r="F128" s="95" t="s">
        <v>2362</v>
      </c>
      <c r="G128" s="23" t="str">
        <f t="shared" si="10"/>
        <v>40112.619</v>
      </c>
      <c r="H128" s="31">
        <f t="shared" si="11"/>
        <v>-20887</v>
      </c>
      <c r="I128" s="97" t="s">
        <v>674</v>
      </c>
      <c r="J128" s="98" t="s">
        <v>675</v>
      </c>
      <c r="K128" s="97">
        <v>-20887</v>
      </c>
      <c r="L128" s="97" t="s">
        <v>2395</v>
      </c>
      <c r="M128" s="98" t="s">
        <v>2436</v>
      </c>
      <c r="N128" s="98"/>
      <c r="O128" s="99" t="s">
        <v>542</v>
      </c>
      <c r="P128" s="100" t="s">
        <v>498</v>
      </c>
    </row>
    <row r="129" spans="1:16" ht="12.75" customHeight="1" thickBot="1" x14ac:dyDescent="0.25">
      <c r="A129" s="31" t="str">
        <f t="shared" si="6"/>
        <v>IBVS 795 </v>
      </c>
      <c r="B129" s="95" t="str">
        <f t="shared" si="7"/>
        <v>I</v>
      </c>
      <c r="C129" s="31">
        <f t="shared" si="8"/>
        <v>40115.586000000003</v>
      </c>
      <c r="D129" s="23" t="str">
        <f t="shared" si="9"/>
        <v>vis</v>
      </c>
      <c r="E129" s="96">
        <f>VLOOKUP(C129,'Active 1'!C$21:E$971,3,FALSE)</f>
        <v>-20881.996283756431</v>
      </c>
      <c r="F129" s="95" t="s">
        <v>2362</v>
      </c>
      <c r="G129" s="23" t="str">
        <f t="shared" si="10"/>
        <v>40115.586</v>
      </c>
      <c r="H129" s="31">
        <f t="shared" si="11"/>
        <v>-20882</v>
      </c>
      <c r="I129" s="97" t="s">
        <v>676</v>
      </c>
      <c r="J129" s="98" t="s">
        <v>677</v>
      </c>
      <c r="K129" s="97">
        <v>-20882</v>
      </c>
      <c r="L129" s="97" t="s">
        <v>2479</v>
      </c>
      <c r="M129" s="98" t="s">
        <v>2436</v>
      </c>
      <c r="N129" s="98"/>
      <c r="O129" s="99" t="s">
        <v>542</v>
      </c>
      <c r="P129" s="100" t="s">
        <v>498</v>
      </c>
    </row>
    <row r="130" spans="1:16" ht="12.75" customHeight="1" thickBot="1" x14ac:dyDescent="0.25">
      <c r="A130" s="31" t="str">
        <f t="shared" si="6"/>
        <v>IBVS 795 </v>
      </c>
      <c r="B130" s="95" t="str">
        <f t="shared" si="7"/>
        <v>I</v>
      </c>
      <c r="C130" s="31">
        <f t="shared" si="8"/>
        <v>40116.771999999997</v>
      </c>
      <c r="D130" s="23" t="str">
        <f t="shared" si="9"/>
        <v>vis</v>
      </c>
      <c r="E130" s="96">
        <f>VLOOKUP(C130,'Active 1'!C$21:E$971,3,FALSE)</f>
        <v>-20879.996526560011</v>
      </c>
      <c r="F130" s="95" t="s">
        <v>2362</v>
      </c>
      <c r="G130" s="23" t="str">
        <f t="shared" si="10"/>
        <v>40116.772</v>
      </c>
      <c r="H130" s="31">
        <f t="shared" si="11"/>
        <v>-20880</v>
      </c>
      <c r="I130" s="97" t="s">
        <v>678</v>
      </c>
      <c r="J130" s="98" t="s">
        <v>679</v>
      </c>
      <c r="K130" s="97">
        <v>-20880</v>
      </c>
      <c r="L130" s="97" t="s">
        <v>2479</v>
      </c>
      <c r="M130" s="98" t="s">
        <v>2436</v>
      </c>
      <c r="N130" s="98"/>
      <c r="O130" s="99" t="s">
        <v>238</v>
      </c>
      <c r="P130" s="100" t="s">
        <v>498</v>
      </c>
    </row>
    <row r="131" spans="1:16" ht="12.75" customHeight="1" thickBot="1" x14ac:dyDescent="0.25">
      <c r="A131" s="31" t="str">
        <f t="shared" si="6"/>
        <v>IBVS 795 </v>
      </c>
      <c r="B131" s="95" t="str">
        <f t="shared" si="7"/>
        <v>I</v>
      </c>
      <c r="C131" s="31">
        <f t="shared" si="8"/>
        <v>40118.550999999999</v>
      </c>
      <c r="D131" s="23" t="str">
        <f t="shared" si="9"/>
        <v>vis</v>
      </c>
      <c r="E131" s="96">
        <f>VLOOKUP(C131,'Active 1'!C$21:E$971,3,FALSE)</f>
        <v>-20876.996890765364</v>
      </c>
      <c r="F131" s="95" t="s">
        <v>2362</v>
      </c>
      <c r="G131" s="23" t="str">
        <f t="shared" si="10"/>
        <v>40118.551</v>
      </c>
      <c r="H131" s="31">
        <f t="shared" si="11"/>
        <v>-20877</v>
      </c>
      <c r="I131" s="97" t="s">
        <v>680</v>
      </c>
      <c r="J131" s="98" t="s">
        <v>681</v>
      </c>
      <c r="K131" s="97">
        <v>-20877</v>
      </c>
      <c r="L131" s="97" t="s">
        <v>2479</v>
      </c>
      <c r="M131" s="98" t="s">
        <v>2436</v>
      </c>
      <c r="N131" s="98"/>
      <c r="O131" s="99" t="s">
        <v>542</v>
      </c>
      <c r="P131" s="100" t="s">
        <v>498</v>
      </c>
    </row>
    <row r="132" spans="1:16" ht="12.75" customHeight="1" thickBot="1" x14ac:dyDescent="0.25">
      <c r="A132" s="31" t="str">
        <f t="shared" si="6"/>
        <v>IBVS 795 </v>
      </c>
      <c r="B132" s="95" t="str">
        <f t="shared" si="7"/>
        <v>I</v>
      </c>
      <c r="C132" s="31">
        <f t="shared" si="8"/>
        <v>40125.671000000002</v>
      </c>
      <c r="D132" s="23" t="str">
        <f t="shared" si="9"/>
        <v>vis</v>
      </c>
      <c r="E132" s="96">
        <f>VLOOKUP(C132,'Active 1'!C$21:E$971,3,FALSE)</f>
        <v>-20864.991603043127</v>
      </c>
      <c r="F132" s="95" t="s">
        <v>2362</v>
      </c>
      <c r="G132" s="23" t="str">
        <f t="shared" si="10"/>
        <v>40125.671</v>
      </c>
      <c r="H132" s="31">
        <f t="shared" si="11"/>
        <v>-20865</v>
      </c>
      <c r="I132" s="97" t="s">
        <v>682</v>
      </c>
      <c r="J132" s="98" t="s">
        <v>683</v>
      </c>
      <c r="K132" s="97">
        <v>-20865</v>
      </c>
      <c r="L132" s="97" t="s">
        <v>2580</v>
      </c>
      <c r="M132" s="98" t="s">
        <v>2436</v>
      </c>
      <c r="N132" s="98"/>
      <c r="O132" s="99" t="s">
        <v>238</v>
      </c>
      <c r="P132" s="100" t="s">
        <v>498</v>
      </c>
    </row>
    <row r="133" spans="1:16" ht="12.75" customHeight="1" thickBot="1" x14ac:dyDescent="0.25">
      <c r="A133" s="31" t="str">
        <f t="shared" si="6"/>
        <v>IBVS 456 </v>
      </c>
      <c r="B133" s="95" t="str">
        <f t="shared" si="7"/>
        <v>I</v>
      </c>
      <c r="C133" s="31">
        <f t="shared" si="8"/>
        <v>40127.446600000003</v>
      </c>
      <c r="D133" s="23" t="str">
        <f t="shared" si="9"/>
        <v>vis</v>
      </c>
      <c r="E133" s="96">
        <f>VLOOKUP(C133,'Active 1'!C$21:E$971,3,FALSE)</f>
        <v>-20861.997700110598</v>
      </c>
      <c r="F133" s="95" t="s">
        <v>2362</v>
      </c>
      <c r="G133" s="23" t="str">
        <f t="shared" si="10"/>
        <v>40127.4466</v>
      </c>
      <c r="H133" s="31">
        <f t="shared" si="11"/>
        <v>-20862</v>
      </c>
      <c r="I133" s="97" t="s">
        <v>684</v>
      </c>
      <c r="J133" s="98" t="s">
        <v>685</v>
      </c>
      <c r="K133" s="97">
        <v>-20862</v>
      </c>
      <c r="L133" s="97" t="s">
        <v>2618</v>
      </c>
      <c r="M133" s="98" t="s">
        <v>2523</v>
      </c>
      <c r="N133" s="98" t="s">
        <v>2524</v>
      </c>
      <c r="O133" s="99" t="s">
        <v>686</v>
      </c>
      <c r="P133" s="100" t="s">
        <v>612</v>
      </c>
    </row>
    <row r="134" spans="1:16" ht="12.75" customHeight="1" thickBot="1" x14ac:dyDescent="0.25">
      <c r="A134" s="31" t="str">
        <f t="shared" si="6"/>
        <v>IBVS 795 </v>
      </c>
      <c r="B134" s="95" t="str">
        <f t="shared" si="7"/>
        <v>I</v>
      </c>
      <c r="C134" s="31">
        <f t="shared" si="8"/>
        <v>40128.629000000001</v>
      </c>
      <c r="D134" s="23" t="str">
        <f t="shared" si="9"/>
        <v>vis</v>
      </c>
      <c r="E134" s="96">
        <f>VLOOKUP(C134,'Active 1'!C$21:E$971,3,FALSE)</f>
        <v>-20860.004013003472</v>
      </c>
      <c r="F134" s="95" t="s">
        <v>2362</v>
      </c>
      <c r="G134" s="23" t="str">
        <f t="shared" si="10"/>
        <v>40128.629</v>
      </c>
      <c r="H134" s="31">
        <f t="shared" si="11"/>
        <v>-20860</v>
      </c>
      <c r="I134" s="97" t="s">
        <v>687</v>
      </c>
      <c r="J134" s="98" t="s">
        <v>688</v>
      </c>
      <c r="K134" s="97">
        <v>-20860</v>
      </c>
      <c r="L134" s="97" t="s">
        <v>2450</v>
      </c>
      <c r="M134" s="98" t="s">
        <v>2436</v>
      </c>
      <c r="N134" s="98"/>
      <c r="O134" s="99" t="s">
        <v>238</v>
      </c>
      <c r="P134" s="100" t="s">
        <v>498</v>
      </c>
    </row>
    <row r="135" spans="1:16" ht="12.75" customHeight="1" thickBot="1" x14ac:dyDescent="0.25">
      <c r="A135" s="31" t="str">
        <f t="shared" si="6"/>
        <v>IBVS 795 </v>
      </c>
      <c r="B135" s="95" t="str">
        <f t="shared" si="7"/>
        <v>I</v>
      </c>
      <c r="C135" s="31">
        <f t="shared" si="8"/>
        <v>40128.633000000002</v>
      </c>
      <c r="D135" s="23" t="str">
        <f t="shared" si="9"/>
        <v>vis</v>
      </c>
      <c r="E135" s="96">
        <f>VLOOKUP(C135,'Active 1'!C$21:E$971,3,FALSE)</f>
        <v>-20859.997268459807</v>
      </c>
      <c r="F135" s="95" t="s">
        <v>2362</v>
      </c>
      <c r="G135" s="23" t="str">
        <f t="shared" si="10"/>
        <v>40128.633</v>
      </c>
      <c r="H135" s="31">
        <f t="shared" si="11"/>
        <v>-20860</v>
      </c>
      <c r="I135" s="97" t="s">
        <v>689</v>
      </c>
      <c r="J135" s="98" t="s">
        <v>690</v>
      </c>
      <c r="K135" s="97">
        <v>-20860</v>
      </c>
      <c r="L135" s="97" t="s">
        <v>2479</v>
      </c>
      <c r="M135" s="98" t="s">
        <v>2436</v>
      </c>
      <c r="N135" s="98"/>
      <c r="O135" s="99" t="s">
        <v>542</v>
      </c>
      <c r="P135" s="100" t="s">
        <v>498</v>
      </c>
    </row>
    <row r="136" spans="1:16" ht="12.75" customHeight="1" thickBot="1" x14ac:dyDescent="0.25">
      <c r="A136" s="31" t="str">
        <f t="shared" si="6"/>
        <v>IBVS 795 </v>
      </c>
      <c r="B136" s="95" t="str">
        <f t="shared" si="7"/>
        <v>I</v>
      </c>
      <c r="C136" s="31">
        <f t="shared" si="8"/>
        <v>40134.565999999999</v>
      </c>
      <c r="D136" s="23" t="str">
        <f t="shared" si="9"/>
        <v>vis</v>
      </c>
      <c r="E136" s="96">
        <f>VLOOKUP(C136,'Active 1'!C$21:E$971,3,FALSE)</f>
        <v>-20849.993424069922</v>
      </c>
      <c r="F136" s="95" t="s">
        <v>2362</v>
      </c>
      <c r="G136" s="23" t="str">
        <f t="shared" si="10"/>
        <v>40134.566</v>
      </c>
      <c r="H136" s="31">
        <f t="shared" si="11"/>
        <v>-20850</v>
      </c>
      <c r="I136" s="97" t="s">
        <v>691</v>
      </c>
      <c r="J136" s="98" t="s">
        <v>692</v>
      </c>
      <c r="K136" s="97">
        <v>-20850</v>
      </c>
      <c r="L136" s="97" t="s">
        <v>2389</v>
      </c>
      <c r="M136" s="98" t="s">
        <v>2436</v>
      </c>
      <c r="N136" s="98"/>
      <c r="O136" s="99" t="s">
        <v>542</v>
      </c>
      <c r="P136" s="100" t="s">
        <v>498</v>
      </c>
    </row>
    <row r="137" spans="1:16" ht="12.75" customHeight="1" thickBot="1" x14ac:dyDescent="0.25">
      <c r="A137" s="31" t="str">
        <f t="shared" si="6"/>
        <v> ORI 110 </v>
      </c>
      <c r="B137" s="95" t="str">
        <f t="shared" si="7"/>
        <v>I</v>
      </c>
      <c r="C137" s="31">
        <f t="shared" si="8"/>
        <v>40142.273999999998</v>
      </c>
      <c r="D137" s="23" t="str">
        <f t="shared" si="9"/>
        <v>vis</v>
      </c>
      <c r="E137" s="96">
        <f>VLOOKUP(C137,'Active 1'!C$21:E$971,3,FALSE)</f>
        <v>-20836.996688429059</v>
      </c>
      <c r="F137" s="95" t="s">
        <v>2362</v>
      </c>
      <c r="G137" s="23" t="str">
        <f t="shared" si="10"/>
        <v>40142.274</v>
      </c>
      <c r="H137" s="31">
        <f t="shared" si="11"/>
        <v>-20837</v>
      </c>
      <c r="I137" s="97" t="s">
        <v>693</v>
      </c>
      <c r="J137" s="98" t="s">
        <v>694</v>
      </c>
      <c r="K137" s="97">
        <v>-20837</v>
      </c>
      <c r="L137" s="97" t="s">
        <v>2479</v>
      </c>
      <c r="M137" s="98" t="s">
        <v>2436</v>
      </c>
      <c r="N137" s="98"/>
      <c r="O137" s="99" t="s">
        <v>417</v>
      </c>
      <c r="P137" s="99" t="s">
        <v>695</v>
      </c>
    </row>
    <row r="138" spans="1:16" ht="12.75" customHeight="1" thickBot="1" x14ac:dyDescent="0.25">
      <c r="A138" s="31" t="str">
        <f t="shared" si="6"/>
        <v>IBVS 795 </v>
      </c>
      <c r="B138" s="95" t="str">
        <f t="shared" si="7"/>
        <v>I</v>
      </c>
      <c r="C138" s="31">
        <f t="shared" si="8"/>
        <v>40147.612999999998</v>
      </c>
      <c r="D138" s="23" t="str">
        <f t="shared" si="9"/>
        <v>vis</v>
      </c>
      <c r="E138" s="96">
        <f>VLOOKUP(C138,'Active 1'!C$21:E$971,3,FALSE)</f>
        <v>-20827.994408773302</v>
      </c>
      <c r="F138" s="95" t="s">
        <v>2362</v>
      </c>
      <c r="G138" s="23" t="str">
        <f t="shared" si="10"/>
        <v>40147.613</v>
      </c>
      <c r="H138" s="31">
        <f t="shared" si="11"/>
        <v>-20828</v>
      </c>
      <c r="I138" s="97" t="s">
        <v>696</v>
      </c>
      <c r="J138" s="98" t="s">
        <v>697</v>
      </c>
      <c r="K138" s="97">
        <v>-20828</v>
      </c>
      <c r="L138" s="97" t="s">
        <v>2392</v>
      </c>
      <c r="M138" s="98" t="s">
        <v>2436</v>
      </c>
      <c r="N138" s="98"/>
      <c r="O138" s="99" t="s">
        <v>542</v>
      </c>
      <c r="P138" s="100" t="s">
        <v>498</v>
      </c>
    </row>
    <row r="139" spans="1:16" ht="12.75" customHeight="1" thickBot="1" x14ac:dyDescent="0.25">
      <c r="A139" s="31" t="str">
        <f t="shared" ref="A139:A202" si="12">P139</f>
        <v>IBVS 795 </v>
      </c>
      <c r="B139" s="95" t="str">
        <f t="shared" ref="B139:B202" si="13">IF(H139=INT(H139),"I","II")</f>
        <v>I</v>
      </c>
      <c r="C139" s="31">
        <f t="shared" ref="C139:C202" si="14">1*G139</f>
        <v>40160.661999999997</v>
      </c>
      <c r="D139" s="23" t="str">
        <f t="shared" ref="D139:D202" si="15">VLOOKUP(F139,I$1:J$5,2,FALSE)</f>
        <v>vis</v>
      </c>
      <c r="E139" s="96">
        <f>VLOOKUP(C139,'Active 1'!C$21:E$971,3,FALSE)</f>
        <v>-20805.992021204846</v>
      </c>
      <c r="F139" s="95" t="s">
        <v>2362</v>
      </c>
      <c r="G139" s="23" t="str">
        <f t="shared" ref="G139:G202" si="16">MID(I139,3,LEN(I139)-3)</f>
        <v>40160.662</v>
      </c>
      <c r="H139" s="31">
        <f t="shared" ref="H139:H202" si="17">1*K139</f>
        <v>-20806</v>
      </c>
      <c r="I139" s="97" t="s">
        <v>698</v>
      </c>
      <c r="J139" s="98" t="s">
        <v>699</v>
      </c>
      <c r="K139" s="97">
        <v>-20806</v>
      </c>
      <c r="L139" s="97" t="s">
        <v>2580</v>
      </c>
      <c r="M139" s="98" t="s">
        <v>2436</v>
      </c>
      <c r="N139" s="98"/>
      <c r="O139" s="99" t="s">
        <v>542</v>
      </c>
      <c r="P139" s="100" t="s">
        <v>498</v>
      </c>
    </row>
    <row r="140" spans="1:16" ht="12.75" customHeight="1" thickBot="1" x14ac:dyDescent="0.25">
      <c r="A140" s="31" t="str">
        <f t="shared" si="12"/>
        <v>IBVS 795 </v>
      </c>
      <c r="B140" s="95" t="str">
        <f t="shared" si="13"/>
        <v>I</v>
      </c>
      <c r="C140" s="31">
        <f t="shared" si="14"/>
        <v>40186.758000000002</v>
      </c>
      <c r="D140" s="23" t="str">
        <f t="shared" si="15"/>
        <v>vis</v>
      </c>
      <c r="E140" s="96">
        <f>VLOOKUP(C140,'Active 1'!C$21:E$971,3,FALSE)</f>
        <v>-20761.990618339754</v>
      </c>
      <c r="F140" s="95" t="s">
        <v>2362</v>
      </c>
      <c r="G140" s="23" t="str">
        <f t="shared" si="16"/>
        <v>40186.758</v>
      </c>
      <c r="H140" s="31">
        <f t="shared" si="17"/>
        <v>-20762</v>
      </c>
      <c r="I140" s="97" t="s">
        <v>700</v>
      </c>
      <c r="J140" s="98" t="s">
        <v>701</v>
      </c>
      <c r="K140" s="97">
        <v>-20762</v>
      </c>
      <c r="L140" s="97" t="s">
        <v>2669</v>
      </c>
      <c r="M140" s="98" t="s">
        <v>2436</v>
      </c>
      <c r="N140" s="98"/>
      <c r="O140" s="99" t="s">
        <v>238</v>
      </c>
      <c r="P140" s="100" t="s">
        <v>498</v>
      </c>
    </row>
    <row r="141" spans="1:16" ht="12.75" customHeight="1" thickBot="1" x14ac:dyDescent="0.25">
      <c r="A141" s="31" t="str">
        <f t="shared" si="12"/>
        <v>IBVS 795 </v>
      </c>
      <c r="B141" s="95" t="str">
        <f t="shared" si="13"/>
        <v>I</v>
      </c>
      <c r="C141" s="31">
        <f t="shared" si="14"/>
        <v>40208.699999999997</v>
      </c>
      <c r="D141" s="23" t="str">
        <f t="shared" si="15"/>
        <v>vis</v>
      </c>
      <c r="E141" s="96">
        <f>VLOOKUP(C141,'Active 1'!C$21:E$971,3,FALSE)</f>
        <v>-20724.993424069926</v>
      </c>
      <c r="F141" s="95" t="s">
        <v>2362</v>
      </c>
      <c r="G141" s="23" t="str">
        <f t="shared" si="16"/>
        <v>40208.700</v>
      </c>
      <c r="H141" s="31">
        <f t="shared" si="17"/>
        <v>-20725</v>
      </c>
      <c r="I141" s="97" t="s">
        <v>702</v>
      </c>
      <c r="J141" s="98" t="s">
        <v>703</v>
      </c>
      <c r="K141" s="97">
        <v>-20725</v>
      </c>
      <c r="L141" s="97" t="s">
        <v>2389</v>
      </c>
      <c r="M141" s="98" t="s">
        <v>2436</v>
      </c>
      <c r="N141" s="98"/>
      <c r="O141" s="99" t="s">
        <v>238</v>
      </c>
      <c r="P141" s="100" t="s">
        <v>498</v>
      </c>
    </row>
    <row r="142" spans="1:16" ht="12.75" customHeight="1" thickBot="1" x14ac:dyDescent="0.25">
      <c r="A142" s="31" t="str">
        <f t="shared" si="12"/>
        <v>IBVS 795 </v>
      </c>
      <c r="B142" s="95" t="str">
        <f t="shared" si="13"/>
        <v>I</v>
      </c>
      <c r="C142" s="31">
        <f t="shared" si="14"/>
        <v>40211.663999999997</v>
      </c>
      <c r="D142" s="23" t="str">
        <f t="shared" si="15"/>
        <v>vis</v>
      </c>
      <c r="E142" s="96">
        <f>VLOOKUP(C142,'Active 1'!C$21:E$971,3,FALSE)</f>
        <v>-20719.995717214773</v>
      </c>
      <c r="F142" s="95" t="s">
        <v>2362</v>
      </c>
      <c r="G142" s="23" t="str">
        <f t="shared" si="16"/>
        <v>40211.664</v>
      </c>
      <c r="H142" s="31">
        <f t="shared" si="17"/>
        <v>-20720</v>
      </c>
      <c r="I142" s="97" t="s">
        <v>704</v>
      </c>
      <c r="J142" s="98" t="s">
        <v>705</v>
      </c>
      <c r="K142" s="97">
        <v>-20720</v>
      </c>
      <c r="L142" s="97" t="s">
        <v>2392</v>
      </c>
      <c r="M142" s="98" t="s">
        <v>2436</v>
      </c>
      <c r="N142" s="98"/>
      <c r="O142" s="99" t="s">
        <v>238</v>
      </c>
      <c r="P142" s="100" t="s">
        <v>498</v>
      </c>
    </row>
    <row r="143" spans="1:16" ht="12.75" customHeight="1" thickBot="1" x14ac:dyDescent="0.25">
      <c r="A143" s="31" t="str">
        <f t="shared" si="12"/>
        <v>IBVS 795 </v>
      </c>
      <c r="B143" s="95" t="str">
        <f t="shared" si="13"/>
        <v>I</v>
      </c>
      <c r="C143" s="31">
        <f t="shared" si="14"/>
        <v>40220.555</v>
      </c>
      <c r="D143" s="23" t="str">
        <f t="shared" si="15"/>
        <v>vis</v>
      </c>
      <c r="E143" s="96">
        <f>VLOOKUP(C143,'Active 1'!C$21:E$971,3,FALSE)</f>
        <v>-20705.004282785219</v>
      </c>
      <c r="F143" s="95" t="s">
        <v>2362</v>
      </c>
      <c r="G143" s="23" t="str">
        <f t="shared" si="16"/>
        <v>40220.555</v>
      </c>
      <c r="H143" s="31">
        <f t="shared" si="17"/>
        <v>-20705</v>
      </c>
      <c r="I143" s="97" t="s">
        <v>706</v>
      </c>
      <c r="J143" s="98" t="s">
        <v>707</v>
      </c>
      <c r="K143" s="97">
        <v>-20705</v>
      </c>
      <c r="L143" s="97" t="s">
        <v>2363</v>
      </c>
      <c r="M143" s="98" t="s">
        <v>2436</v>
      </c>
      <c r="N143" s="98"/>
      <c r="O143" s="99" t="s">
        <v>542</v>
      </c>
      <c r="P143" s="100" t="s">
        <v>498</v>
      </c>
    </row>
    <row r="144" spans="1:16" ht="12.75" customHeight="1" thickBot="1" x14ac:dyDescent="0.25">
      <c r="A144" s="31" t="str">
        <f t="shared" si="12"/>
        <v>IBVS 795 </v>
      </c>
      <c r="B144" s="95" t="str">
        <f t="shared" si="13"/>
        <v>I</v>
      </c>
      <c r="C144" s="31">
        <f t="shared" si="14"/>
        <v>40227.68</v>
      </c>
      <c r="D144" s="23" t="str">
        <f t="shared" si="15"/>
        <v>vis</v>
      </c>
      <c r="E144" s="96">
        <f>VLOOKUP(C144,'Active 1'!C$21:E$971,3,FALSE)</f>
        <v>-20692.990564383406</v>
      </c>
      <c r="F144" s="95" t="s">
        <v>2362</v>
      </c>
      <c r="G144" s="23" t="str">
        <f t="shared" si="16"/>
        <v>40227.680</v>
      </c>
      <c r="H144" s="31">
        <f t="shared" si="17"/>
        <v>-20693</v>
      </c>
      <c r="I144" s="97" t="s">
        <v>708</v>
      </c>
      <c r="J144" s="98" t="s">
        <v>709</v>
      </c>
      <c r="K144" s="97">
        <v>-20693</v>
      </c>
      <c r="L144" s="97" t="s">
        <v>2669</v>
      </c>
      <c r="M144" s="98" t="s">
        <v>2436</v>
      </c>
      <c r="N144" s="98"/>
      <c r="O144" s="99" t="s">
        <v>710</v>
      </c>
      <c r="P144" s="100" t="s">
        <v>498</v>
      </c>
    </row>
    <row r="145" spans="1:16" ht="12.75" customHeight="1" thickBot="1" x14ac:dyDescent="0.25">
      <c r="A145" s="31" t="str">
        <f t="shared" si="12"/>
        <v> ORI 112 </v>
      </c>
      <c r="B145" s="95" t="str">
        <f t="shared" si="13"/>
        <v>I</v>
      </c>
      <c r="C145" s="31">
        <f t="shared" si="14"/>
        <v>40276.317000000003</v>
      </c>
      <c r="D145" s="23" t="str">
        <f t="shared" si="15"/>
        <v>vis</v>
      </c>
      <c r="E145" s="96">
        <f>VLOOKUP(C145,'Active 1'!C$21:E$971,3,FALSE)</f>
        <v>-20610.981971834775</v>
      </c>
      <c r="F145" s="95" t="s">
        <v>2362</v>
      </c>
      <c r="G145" s="23" t="str">
        <f t="shared" si="16"/>
        <v>40276.317</v>
      </c>
      <c r="H145" s="31">
        <f t="shared" si="17"/>
        <v>-20611</v>
      </c>
      <c r="I145" s="97" t="s">
        <v>711</v>
      </c>
      <c r="J145" s="98" t="s">
        <v>712</v>
      </c>
      <c r="K145" s="97">
        <v>-20611</v>
      </c>
      <c r="L145" s="97" t="s">
        <v>2574</v>
      </c>
      <c r="M145" s="98" t="s">
        <v>2436</v>
      </c>
      <c r="N145" s="98"/>
      <c r="O145" s="99" t="s">
        <v>417</v>
      </c>
      <c r="P145" s="99" t="s">
        <v>713</v>
      </c>
    </row>
    <row r="146" spans="1:16" ht="12.75" customHeight="1" thickBot="1" x14ac:dyDescent="0.25">
      <c r="A146" s="31" t="str">
        <f t="shared" si="12"/>
        <v> ORI 112 </v>
      </c>
      <c r="B146" s="95" t="str">
        <f t="shared" si="13"/>
        <v>I</v>
      </c>
      <c r="C146" s="31">
        <f t="shared" si="14"/>
        <v>40276.322</v>
      </c>
      <c r="D146" s="23" t="str">
        <f t="shared" si="15"/>
        <v>vis</v>
      </c>
      <c r="E146" s="96">
        <f>VLOOKUP(C146,'Active 1'!C$21:E$971,3,FALSE)</f>
        <v>-20610.973541155199</v>
      </c>
      <c r="F146" s="95" t="s">
        <v>2362</v>
      </c>
      <c r="G146" s="23" t="str">
        <f t="shared" si="16"/>
        <v>40276.322</v>
      </c>
      <c r="H146" s="31">
        <f t="shared" si="17"/>
        <v>-20611</v>
      </c>
      <c r="I146" s="97" t="s">
        <v>714</v>
      </c>
      <c r="J146" s="98" t="s">
        <v>715</v>
      </c>
      <c r="K146" s="97">
        <v>-20611</v>
      </c>
      <c r="L146" s="97" t="s">
        <v>23</v>
      </c>
      <c r="M146" s="98" t="s">
        <v>2436</v>
      </c>
      <c r="N146" s="98"/>
      <c r="O146" s="99" t="s">
        <v>378</v>
      </c>
      <c r="P146" s="99" t="s">
        <v>713</v>
      </c>
    </row>
    <row r="147" spans="1:16" ht="12.75" customHeight="1" thickBot="1" x14ac:dyDescent="0.25">
      <c r="A147" s="31" t="str">
        <f t="shared" si="12"/>
        <v>IBVS 795 </v>
      </c>
      <c r="B147" s="95" t="str">
        <f t="shared" si="13"/>
        <v>I</v>
      </c>
      <c r="C147" s="31">
        <f t="shared" si="14"/>
        <v>40278.678</v>
      </c>
      <c r="D147" s="23" t="str">
        <f t="shared" si="15"/>
        <v>vis</v>
      </c>
      <c r="E147" s="96">
        <f>VLOOKUP(C147,'Active 1'!C$21:E$971,3,FALSE)</f>
        <v>-20607.001004936999</v>
      </c>
      <c r="F147" s="95" t="s">
        <v>2362</v>
      </c>
      <c r="G147" s="23" t="str">
        <f t="shared" si="16"/>
        <v>40278.678</v>
      </c>
      <c r="H147" s="31">
        <f t="shared" si="17"/>
        <v>-20607</v>
      </c>
      <c r="I147" s="97" t="s">
        <v>716</v>
      </c>
      <c r="J147" s="98" t="s">
        <v>717</v>
      </c>
      <c r="K147" s="97">
        <v>-20607</v>
      </c>
      <c r="L147" s="97" t="s">
        <v>2445</v>
      </c>
      <c r="M147" s="98" t="s">
        <v>2436</v>
      </c>
      <c r="N147" s="98"/>
      <c r="O147" s="99" t="s">
        <v>238</v>
      </c>
      <c r="P147" s="100" t="s">
        <v>498</v>
      </c>
    </row>
    <row r="148" spans="1:16" ht="12.75" customHeight="1" thickBot="1" x14ac:dyDescent="0.25">
      <c r="A148" s="31" t="str">
        <f t="shared" si="12"/>
        <v> ORI 112 </v>
      </c>
      <c r="B148" s="95" t="str">
        <f t="shared" si="13"/>
        <v>I</v>
      </c>
      <c r="C148" s="31">
        <f t="shared" si="14"/>
        <v>40289.349000000002</v>
      </c>
      <c r="D148" s="23" t="str">
        <f t="shared" si="15"/>
        <v>vis</v>
      </c>
      <c r="E148" s="96">
        <f>VLOOKUP(C148,'Active 1'!C$21:E$971,3,FALSE)</f>
        <v>-20589.008248576891</v>
      </c>
      <c r="F148" s="95" t="s">
        <v>2362</v>
      </c>
      <c r="G148" s="23" t="str">
        <f t="shared" si="16"/>
        <v>40289.349</v>
      </c>
      <c r="H148" s="31">
        <f t="shared" si="17"/>
        <v>-20589</v>
      </c>
      <c r="I148" s="97" t="s">
        <v>722</v>
      </c>
      <c r="J148" s="98" t="s">
        <v>723</v>
      </c>
      <c r="K148" s="97">
        <v>-20589</v>
      </c>
      <c r="L148" s="97" t="s">
        <v>2398</v>
      </c>
      <c r="M148" s="98" t="s">
        <v>2436</v>
      </c>
      <c r="N148" s="98"/>
      <c r="O148" s="99" t="s">
        <v>417</v>
      </c>
      <c r="P148" s="99" t="s">
        <v>713</v>
      </c>
    </row>
    <row r="149" spans="1:16" ht="12.75" customHeight="1" thickBot="1" x14ac:dyDescent="0.25">
      <c r="A149" s="31" t="str">
        <f t="shared" si="12"/>
        <v> ORI 112 </v>
      </c>
      <c r="B149" s="95" t="str">
        <f t="shared" si="13"/>
        <v>I</v>
      </c>
      <c r="C149" s="31">
        <f t="shared" si="14"/>
        <v>40289.358</v>
      </c>
      <c r="D149" s="23" t="str">
        <f t="shared" si="15"/>
        <v>vis</v>
      </c>
      <c r="E149" s="96">
        <f>VLOOKUP(C149,'Active 1'!C$21:E$971,3,FALSE)</f>
        <v>-20588.993073353649</v>
      </c>
      <c r="F149" s="95" t="s">
        <v>2362</v>
      </c>
      <c r="G149" s="23" t="str">
        <f t="shared" si="16"/>
        <v>40289.358</v>
      </c>
      <c r="H149" s="31">
        <f t="shared" si="17"/>
        <v>-20589</v>
      </c>
      <c r="I149" s="97" t="s">
        <v>724</v>
      </c>
      <c r="J149" s="98" t="s">
        <v>725</v>
      </c>
      <c r="K149" s="97">
        <v>-20589</v>
      </c>
      <c r="L149" s="97" t="s">
        <v>2389</v>
      </c>
      <c r="M149" s="98" t="s">
        <v>2436</v>
      </c>
      <c r="N149" s="98"/>
      <c r="O149" s="99" t="s">
        <v>378</v>
      </c>
      <c r="P149" s="99" t="s">
        <v>713</v>
      </c>
    </row>
    <row r="150" spans="1:16" ht="12.75" customHeight="1" thickBot="1" x14ac:dyDescent="0.25">
      <c r="A150" s="31" t="str">
        <f t="shared" si="12"/>
        <v> ORI 112 </v>
      </c>
      <c r="B150" s="95" t="str">
        <f t="shared" si="13"/>
        <v>I</v>
      </c>
      <c r="C150" s="31">
        <f t="shared" si="14"/>
        <v>40290.536</v>
      </c>
      <c r="D150" s="23" t="str">
        <f t="shared" si="15"/>
        <v>vis</v>
      </c>
      <c r="E150" s="96">
        <f>VLOOKUP(C150,'Active 1'!C$21:E$971,3,FALSE)</f>
        <v>-20587.006805244549</v>
      </c>
      <c r="F150" s="95" t="s">
        <v>2362</v>
      </c>
      <c r="G150" s="23" t="str">
        <f t="shared" si="16"/>
        <v>40290.536</v>
      </c>
      <c r="H150" s="31">
        <f t="shared" si="17"/>
        <v>-20587</v>
      </c>
      <c r="I150" s="97" t="s">
        <v>726</v>
      </c>
      <c r="J150" s="98" t="s">
        <v>727</v>
      </c>
      <c r="K150" s="97">
        <v>-20587</v>
      </c>
      <c r="L150" s="97" t="s">
        <v>2453</v>
      </c>
      <c r="M150" s="98" t="s">
        <v>2436</v>
      </c>
      <c r="N150" s="98"/>
      <c r="O150" s="99" t="s">
        <v>417</v>
      </c>
      <c r="P150" s="99" t="s">
        <v>713</v>
      </c>
    </row>
    <row r="151" spans="1:16" ht="12.75" customHeight="1" thickBot="1" x14ac:dyDescent="0.25">
      <c r="A151" s="31" t="str">
        <f t="shared" si="12"/>
        <v>IBVS 795 </v>
      </c>
      <c r="B151" s="95" t="str">
        <f t="shared" si="13"/>
        <v>I</v>
      </c>
      <c r="C151" s="31">
        <f t="shared" si="14"/>
        <v>40306.542000000001</v>
      </c>
      <c r="D151" s="23" t="str">
        <f t="shared" si="15"/>
        <v>vis</v>
      </c>
      <c r="E151" s="96">
        <f>VLOOKUP(C151,'Active 1'!C$21:E$971,3,FALSE)</f>
        <v>-20560.018513772349</v>
      </c>
      <c r="F151" s="95" t="s">
        <v>2362</v>
      </c>
      <c r="G151" s="23" t="str">
        <f t="shared" si="16"/>
        <v>40306.542</v>
      </c>
      <c r="H151" s="31">
        <f t="shared" si="17"/>
        <v>-20560</v>
      </c>
      <c r="I151" s="97" t="s">
        <v>728</v>
      </c>
      <c r="J151" s="98" t="s">
        <v>729</v>
      </c>
      <c r="K151" s="97">
        <v>-20560</v>
      </c>
      <c r="L151" s="97" t="s">
        <v>2435</v>
      </c>
      <c r="M151" s="98" t="s">
        <v>2436</v>
      </c>
      <c r="N151" s="98"/>
      <c r="O151" s="99" t="s">
        <v>557</v>
      </c>
      <c r="P151" s="100" t="s">
        <v>498</v>
      </c>
    </row>
    <row r="152" spans="1:16" ht="12.75" customHeight="1" thickBot="1" x14ac:dyDescent="0.25">
      <c r="A152" s="31" t="str">
        <f t="shared" si="12"/>
        <v> ORI 113 </v>
      </c>
      <c r="B152" s="95" t="str">
        <f t="shared" si="13"/>
        <v>I</v>
      </c>
      <c r="C152" s="31">
        <f t="shared" si="14"/>
        <v>40318.410000000003</v>
      </c>
      <c r="D152" s="23" t="str">
        <f t="shared" si="15"/>
        <v>vis</v>
      </c>
      <c r="E152" s="96">
        <f>VLOOKUP(C152,'Active 1'!C$21:E$971,3,FALSE)</f>
        <v>-20540.007452720736</v>
      </c>
      <c r="F152" s="95" t="s">
        <v>2362</v>
      </c>
      <c r="G152" s="23" t="str">
        <f t="shared" si="16"/>
        <v>40318.410</v>
      </c>
      <c r="H152" s="31">
        <f t="shared" si="17"/>
        <v>-20540</v>
      </c>
      <c r="I152" s="97" t="s">
        <v>730</v>
      </c>
      <c r="J152" s="98" t="s">
        <v>731</v>
      </c>
      <c r="K152" s="97">
        <v>-20540</v>
      </c>
      <c r="L152" s="97" t="s">
        <v>2453</v>
      </c>
      <c r="M152" s="98" t="s">
        <v>2436</v>
      </c>
      <c r="N152" s="98"/>
      <c r="O152" s="99" t="s">
        <v>378</v>
      </c>
      <c r="P152" s="99" t="s">
        <v>732</v>
      </c>
    </row>
    <row r="153" spans="1:16" ht="12.75" customHeight="1" thickBot="1" x14ac:dyDescent="0.25">
      <c r="A153" s="31" t="str">
        <f t="shared" si="12"/>
        <v>IBVS 795 </v>
      </c>
      <c r="B153" s="95" t="str">
        <f t="shared" si="13"/>
        <v>I</v>
      </c>
      <c r="C153" s="31">
        <f t="shared" si="14"/>
        <v>40319.597999999998</v>
      </c>
      <c r="D153" s="23" t="str">
        <f t="shared" si="15"/>
        <v>vis</v>
      </c>
      <c r="E153" s="96">
        <f>VLOOKUP(C153,'Active 1'!C$21:E$971,3,FALSE)</f>
        <v>-20538.004323252484</v>
      </c>
      <c r="F153" s="95" t="s">
        <v>2362</v>
      </c>
      <c r="G153" s="23" t="str">
        <f t="shared" si="16"/>
        <v>40319.598</v>
      </c>
      <c r="H153" s="31">
        <f t="shared" si="17"/>
        <v>-20538</v>
      </c>
      <c r="I153" s="97" t="s">
        <v>733</v>
      </c>
      <c r="J153" s="98" t="s">
        <v>734</v>
      </c>
      <c r="K153" s="97">
        <v>-20538</v>
      </c>
      <c r="L153" s="97" t="s">
        <v>2363</v>
      </c>
      <c r="M153" s="98" t="s">
        <v>2436</v>
      </c>
      <c r="N153" s="98"/>
      <c r="O153" s="99" t="s">
        <v>542</v>
      </c>
      <c r="P153" s="100" t="s">
        <v>498</v>
      </c>
    </row>
    <row r="154" spans="1:16" ht="12.75" customHeight="1" thickBot="1" x14ac:dyDescent="0.25">
      <c r="A154" s="31" t="str">
        <f t="shared" si="12"/>
        <v> ORI 113 </v>
      </c>
      <c r="B154" s="95" t="str">
        <f t="shared" si="13"/>
        <v>I</v>
      </c>
      <c r="C154" s="31">
        <f t="shared" si="14"/>
        <v>40321.375999999997</v>
      </c>
      <c r="D154" s="23" t="str">
        <f t="shared" si="15"/>
        <v>vis</v>
      </c>
      <c r="E154" s="96">
        <f>VLOOKUP(C154,'Active 1'!C$21:E$971,3,FALSE)</f>
        <v>-20535.006373593762</v>
      </c>
      <c r="F154" s="95" t="s">
        <v>2362</v>
      </c>
      <c r="G154" s="23" t="str">
        <f t="shared" si="16"/>
        <v>40321.376</v>
      </c>
      <c r="H154" s="31">
        <f t="shared" si="17"/>
        <v>-20535</v>
      </c>
      <c r="I154" s="97" t="s">
        <v>735</v>
      </c>
      <c r="J154" s="98" t="s">
        <v>736</v>
      </c>
      <c r="K154" s="97">
        <v>-20535</v>
      </c>
      <c r="L154" s="97" t="s">
        <v>2453</v>
      </c>
      <c r="M154" s="98" t="s">
        <v>2436</v>
      </c>
      <c r="N154" s="98"/>
      <c r="O154" s="99" t="s">
        <v>417</v>
      </c>
      <c r="P154" s="99" t="s">
        <v>732</v>
      </c>
    </row>
    <row r="155" spans="1:16" ht="12.75" customHeight="1" thickBot="1" x14ac:dyDescent="0.25">
      <c r="A155" s="31" t="str">
        <f t="shared" si="12"/>
        <v> ORI 113 </v>
      </c>
      <c r="B155" s="95" t="str">
        <f t="shared" si="13"/>
        <v>I</v>
      </c>
      <c r="C155" s="31">
        <f t="shared" si="14"/>
        <v>40321.377</v>
      </c>
      <c r="D155" s="23" t="str">
        <f t="shared" si="15"/>
        <v>vis</v>
      </c>
      <c r="E155" s="96">
        <f>VLOOKUP(C155,'Active 1'!C$21:E$971,3,FALSE)</f>
        <v>-20535.00468745784</v>
      </c>
      <c r="F155" s="95" t="s">
        <v>2362</v>
      </c>
      <c r="G155" s="23" t="str">
        <f t="shared" si="16"/>
        <v>40321.377</v>
      </c>
      <c r="H155" s="31">
        <f t="shared" si="17"/>
        <v>-20535</v>
      </c>
      <c r="I155" s="97" t="s">
        <v>737</v>
      </c>
      <c r="J155" s="98" t="s">
        <v>738</v>
      </c>
      <c r="K155" s="97">
        <v>-20535</v>
      </c>
      <c r="L155" s="97" t="s">
        <v>2363</v>
      </c>
      <c r="M155" s="98" t="s">
        <v>2436</v>
      </c>
      <c r="N155" s="98"/>
      <c r="O155" s="99" t="s">
        <v>671</v>
      </c>
      <c r="P155" s="99" t="s">
        <v>732</v>
      </c>
    </row>
    <row r="156" spans="1:16" ht="12.75" customHeight="1" thickBot="1" x14ac:dyDescent="0.25">
      <c r="A156" s="31" t="str">
        <f t="shared" si="12"/>
        <v>IBVS 795 </v>
      </c>
      <c r="B156" s="95" t="str">
        <f t="shared" si="13"/>
        <v>I</v>
      </c>
      <c r="C156" s="31">
        <f t="shared" si="14"/>
        <v>40323.752999999997</v>
      </c>
      <c r="D156" s="23" t="str">
        <f t="shared" si="15"/>
        <v>vis</v>
      </c>
      <c r="E156" s="96">
        <f>VLOOKUP(C156,'Active 1'!C$21:E$971,3,FALSE)</f>
        <v>-20530.998428521325</v>
      </c>
      <c r="F156" s="95" t="s">
        <v>2362</v>
      </c>
      <c r="G156" s="23" t="str">
        <f t="shared" si="16"/>
        <v>40323.753</v>
      </c>
      <c r="H156" s="31">
        <f t="shared" si="17"/>
        <v>-20531</v>
      </c>
      <c r="I156" s="97" t="s">
        <v>739</v>
      </c>
      <c r="J156" s="98" t="s">
        <v>740</v>
      </c>
      <c r="K156" s="97">
        <v>-20531</v>
      </c>
      <c r="L156" s="97" t="s">
        <v>2395</v>
      </c>
      <c r="M156" s="98" t="s">
        <v>2436</v>
      </c>
      <c r="N156" s="98"/>
      <c r="O156" s="99" t="s">
        <v>238</v>
      </c>
      <c r="P156" s="100" t="s">
        <v>498</v>
      </c>
    </row>
    <row r="157" spans="1:16" ht="12.75" customHeight="1" thickBot="1" x14ac:dyDescent="0.25">
      <c r="A157" s="31" t="str">
        <f t="shared" si="12"/>
        <v>IBVS 795 </v>
      </c>
      <c r="B157" s="95" t="str">
        <f t="shared" si="13"/>
        <v>I</v>
      </c>
      <c r="C157" s="31">
        <f t="shared" si="14"/>
        <v>40332.654000000002</v>
      </c>
      <c r="D157" s="23" t="str">
        <f t="shared" si="15"/>
        <v>vis</v>
      </c>
      <c r="E157" s="96">
        <f>VLOOKUP(C157,'Active 1'!C$21:E$971,3,FALSE)</f>
        <v>-20515.990132732608</v>
      </c>
      <c r="F157" s="95" t="s">
        <v>2362</v>
      </c>
      <c r="G157" s="23" t="str">
        <f t="shared" si="16"/>
        <v>40332.654</v>
      </c>
      <c r="H157" s="31">
        <f t="shared" si="17"/>
        <v>-20516</v>
      </c>
      <c r="I157" s="97" t="s">
        <v>744</v>
      </c>
      <c r="J157" s="98" t="s">
        <v>745</v>
      </c>
      <c r="K157" s="97">
        <v>-20516</v>
      </c>
      <c r="L157" s="97" t="s">
        <v>2669</v>
      </c>
      <c r="M157" s="98" t="s">
        <v>2436</v>
      </c>
      <c r="N157" s="98"/>
      <c r="O157" s="99" t="s">
        <v>542</v>
      </c>
      <c r="P157" s="100" t="s">
        <v>498</v>
      </c>
    </row>
    <row r="158" spans="1:16" ht="12.75" customHeight="1" thickBot="1" x14ac:dyDescent="0.25">
      <c r="A158" s="31" t="str">
        <f t="shared" si="12"/>
        <v> ORI 113 </v>
      </c>
      <c r="B158" s="95" t="str">
        <f t="shared" si="13"/>
        <v>I</v>
      </c>
      <c r="C158" s="31">
        <f t="shared" si="14"/>
        <v>40337.377999999997</v>
      </c>
      <c r="D158" s="23" t="str">
        <f t="shared" si="15"/>
        <v>vis</v>
      </c>
      <c r="E158" s="96">
        <f>VLOOKUP(C158,'Active 1'!C$21:E$971,3,FALSE)</f>
        <v>-20508.024826665227</v>
      </c>
      <c r="F158" s="95" t="s">
        <v>2362</v>
      </c>
      <c r="G158" s="23" t="str">
        <f t="shared" si="16"/>
        <v>40337.378</v>
      </c>
      <c r="H158" s="31">
        <f t="shared" si="17"/>
        <v>-20508</v>
      </c>
      <c r="I158" s="97" t="s">
        <v>750</v>
      </c>
      <c r="J158" s="98" t="s">
        <v>751</v>
      </c>
      <c r="K158" s="97">
        <v>-20508</v>
      </c>
      <c r="L158" s="97" t="s">
        <v>2850</v>
      </c>
      <c r="M158" s="98" t="s">
        <v>2436</v>
      </c>
      <c r="N158" s="98"/>
      <c r="O158" s="99" t="s">
        <v>671</v>
      </c>
      <c r="P158" s="99" t="s">
        <v>732</v>
      </c>
    </row>
    <row r="159" spans="1:16" ht="12.75" customHeight="1" thickBot="1" x14ac:dyDescent="0.25">
      <c r="A159" s="31" t="str">
        <f t="shared" si="12"/>
        <v>IBVS 795 </v>
      </c>
      <c r="B159" s="95" t="str">
        <f t="shared" si="13"/>
        <v>I</v>
      </c>
      <c r="C159" s="31">
        <f t="shared" si="14"/>
        <v>40338.582000000002</v>
      </c>
      <c r="D159" s="23" t="str">
        <f t="shared" si="15"/>
        <v>vis</v>
      </c>
      <c r="E159" s="96">
        <f>VLOOKUP(C159,'Active 1'!C$21:E$971,3,FALSE)</f>
        <v>-20505.994719022303</v>
      </c>
      <c r="F159" s="95" t="s">
        <v>2362</v>
      </c>
      <c r="G159" s="23" t="str">
        <f t="shared" si="16"/>
        <v>40338.582</v>
      </c>
      <c r="H159" s="31">
        <f t="shared" si="17"/>
        <v>-20506</v>
      </c>
      <c r="I159" s="97" t="s">
        <v>752</v>
      </c>
      <c r="J159" s="98" t="s">
        <v>753</v>
      </c>
      <c r="K159" s="97">
        <v>-20506</v>
      </c>
      <c r="L159" s="97" t="s">
        <v>2392</v>
      </c>
      <c r="M159" s="98" t="s">
        <v>2436</v>
      </c>
      <c r="N159" s="98"/>
      <c r="O159" s="99" t="s">
        <v>542</v>
      </c>
      <c r="P159" s="100" t="s">
        <v>498</v>
      </c>
    </row>
    <row r="160" spans="1:16" ht="12.75" customHeight="1" thickBot="1" x14ac:dyDescent="0.25">
      <c r="A160" s="31" t="str">
        <f t="shared" si="12"/>
        <v>IBVS 795 </v>
      </c>
      <c r="B160" s="95" t="str">
        <f t="shared" si="13"/>
        <v>I</v>
      </c>
      <c r="C160" s="31">
        <f t="shared" si="14"/>
        <v>40339.771999999997</v>
      </c>
      <c r="D160" s="23" t="str">
        <f t="shared" si="15"/>
        <v>vis</v>
      </c>
      <c r="E160" s="96">
        <f>VLOOKUP(C160,'Active 1'!C$21:E$971,3,FALSE)</f>
        <v>-20503.988217282218</v>
      </c>
      <c r="F160" s="95" t="s">
        <v>2362</v>
      </c>
      <c r="G160" s="23" t="str">
        <f t="shared" si="16"/>
        <v>40339.772</v>
      </c>
      <c r="H160" s="31">
        <f t="shared" si="17"/>
        <v>-20504</v>
      </c>
      <c r="I160" s="97" t="s">
        <v>754</v>
      </c>
      <c r="J160" s="98" t="s">
        <v>755</v>
      </c>
      <c r="K160" s="97">
        <v>-20504</v>
      </c>
      <c r="L160" s="97" t="s">
        <v>2507</v>
      </c>
      <c r="M160" s="98" t="s">
        <v>2436</v>
      </c>
      <c r="N160" s="98"/>
      <c r="O160" s="99" t="s">
        <v>743</v>
      </c>
      <c r="P160" s="100" t="s">
        <v>498</v>
      </c>
    </row>
    <row r="161" spans="1:16" ht="12.75" customHeight="1" thickBot="1" x14ac:dyDescent="0.25">
      <c r="A161" s="31" t="str">
        <f t="shared" si="12"/>
        <v> ORI 113 </v>
      </c>
      <c r="B161" s="95" t="str">
        <f t="shared" si="13"/>
        <v>I</v>
      </c>
      <c r="C161" s="31">
        <f t="shared" si="14"/>
        <v>40344.51</v>
      </c>
      <c r="D161" s="23" t="str">
        <f t="shared" si="15"/>
        <v>vis</v>
      </c>
      <c r="E161" s="96">
        <f>VLOOKUP(C161,'Active 1'!C$21:E$971,3,FALSE)</f>
        <v>-20495.999305311994</v>
      </c>
      <c r="F161" s="95" t="s">
        <v>2362</v>
      </c>
      <c r="G161" s="23" t="str">
        <f t="shared" si="16"/>
        <v>40344.510</v>
      </c>
      <c r="H161" s="31">
        <f t="shared" si="17"/>
        <v>-20496</v>
      </c>
      <c r="I161" s="97" t="s">
        <v>756</v>
      </c>
      <c r="J161" s="98" t="s">
        <v>757</v>
      </c>
      <c r="K161" s="97">
        <v>-20496</v>
      </c>
      <c r="L161" s="97" t="s">
        <v>2486</v>
      </c>
      <c r="M161" s="98" t="s">
        <v>2436</v>
      </c>
      <c r="N161" s="98"/>
      <c r="O161" s="99" t="s">
        <v>417</v>
      </c>
      <c r="P161" s="99" t="s">
        <v>732</v>
      </c>
    </row>
    <row r="162" spans="1:16" ht="12.75" customHeight="1" thickBot="1" x14ac:dyDescent="0.25">
      <c r="A162" s="31" t="str">
        <f t="shared" si="12"/>
        <v>IBVS 795 </v>
      </c>
      <c r="B162" s="95" t="str">
        <f t="shared" si="13"/>
        <v>I</v>
      </c>
      <c r="C162" s="31">
        <f t="shared" si="14"/>
        <v>40348.663</v>
      </c>
      <c r="D162" s="23" t="str">
        <f t="shared" si="15"/>
        <v>vis</v>
      </c>
      <c r="E162" s="96">
        <f>VLOOKUP(C162,'Active 1'!C$21:E$971,3,FALSE)</f>
        <v>-20488.996782852664</v>
      </c>
      <c r="F162" s="95" t="s">
        <v>2362</v>
      </c>
      <c r="G162" s="23" t="str">
        <f t="shared" si="16"/>
        <v>40348.663</v>
      </c>
      <c r="H162" s="31">
        <f t="shared" si="17"/>
        <v>-20489</v>
      </c>
      <c r="I162" s="97" t="s">
        <v>758</v>
      </c>
      <c r="J162" s="98" t="s">
        <v>759</v>
      </c>
      <c r="K162" s="97">
        <v>-20489</v>
      </c>
      <c r="L162" s="97" t="s">
        <v>2479</v>
      </c>
      <c r="M162" s="98" t="s">
        <v>2436</v>
      </c>
      <c r="N162" s="98"/>
      <c r="O162" s="99" t="s">
        <v>542</v>
      </c>
      <c r="P162" s="100" t="s">
        <v>498</v>
      </c>
    </row>
    <row r="163" spans="1:16" ht="12.75" customHeight="1" thickBot="1" x14ac:dyDescent="0.25">
      <c r="A163" s="31" t="str">
        <f t="shared" si="12"/>
        <v> ORI 113 </v>
      </c>
      <c r="B163" s="95" t="str">
        <f t="shared" si="13"/>
        <v>I</v>
      </c>
      <c r="C163" s="31">
        <f t="shared" si="14"/>
        <v>40353.396999999997</v>
      </c>
      <c r="D163" s="23" t="str">
        <f t="shared" si="15"/>
        <v>vis</v>
      </c>
      <c r="E163" s="96">
        <f>VLOOKUP(C163,'Active 1'!C$21:E$971,3,FALSE)</f>
        <v>-20481.01461542612</v>
      </c>
      <c r="F163" s="95" t="s">
        <v>2362</v>
      </c>
      <c r="G163" s="23" t="str">
        <f t="shared" si="16"/>
        <v>40353.397</v>
      </c>
      <c r="H163" s="31">
        <f t="shared" si="17"/>
        <v>-20481</v>
      </c>
      <c r="I163" s="97" t="s">
        <v>760</v>
      </c>
      <c r="J163" s="98" t="s">
        <v>761</v>
      </c>
      <c r="K163" s="97">
        <v>-20481</v>
      </c>
      <c r="L163" s="97" t="s">
        <v>2872</v>
      </c>
      <c r="M163" s="98" t="s">
        <v>2436</v>
      </c>
      <c r="N163" s="98"/>
      <c r="O163" s="99" t="s">
        <v>417</v>
      </c>
      <c r="P163" s="99" t="s">
        <v>732</v>
      </c>
    </row>
    <row r="164" spans="1:16" ht="12.75" customHeight="1" thickBot="1" x14ac:dyDescent="0.25">
      <c r="A164" s="31" t="str">
        <f t="shared" si="12"/>
        <v> ORI 113 </v>
      </c>
      <c r="B164" s="95" t="str">
        <f t="shared" si="13"/>
        <v>I</v>
      </c>
      <c r="C164" s="31">
        <f t="shared" si="14"/>
        <v>40354.584999999999</v>
      </c>
      <c r="D164" s="23" t="str">
        <f t="shared" si="15"/>
        <v>vis</v>
      </c>
      <c r="E164" s="96">
        <f>VLOOKUP(C164,'Active 1'!C$21:E$971,3,FALSE)</f>
        <v>-20479.011485957857</v>
      </c>
      <c r="F164" s="95" t="s">
        <v>2362</v>
      </c>
      <c r="G164" s="23" t="str">
        <f t="shared" si="16"/>
        <v>40354.585</v>
      </c>
      <c r="H164" s="31">
        <f t="shared" si="17"/>
        <v>-20479</v>
      </c>
      <c r="I164" s="97" t="s">
        <v>762</v>
      </c>
      <c r="J164" s="98" t="s">
        <v>763</v>
      </c>
      <c r="K164" s="97">
        <v>-20479</v>
      </c>
      <c r="L164" s="97" t="s">
        <v>2690</v>
      </c>
      <c r="M164" s="98" t="s">
        <v>2436</v>
      </c>
      <c r="N164" s="98"/>
      <c r="O164" s="99" t="s">
        <v>417</v>
      </c>
      <c r="P164" s="99" t="s">
        <v>732</v>
      </c>
    </row>
    <row r="165" spans="1:16" ht="12.75" customHeight="1" thickBot="1" x14ac:dyDescent="0.25">
      <c r="A165" s="31" t="str">
        <f t="shared" si="12"/>
        <v>IBVS 795 </v>
      </c>
      <c r="B165" s="95" t="str">
        <f t="shared" si="13"/>
        <v>I</v>
      </c>
      <c r="C165" s="31">
        <f t="shared" si="14"/>
        <v>40380.690999999999</v>
      </c>
      <c r="D165" s="23" t="str">
        <f t="shared" si="15"/>
        <v>vis</v>
      </c>
      <c r="E165" s="96">
        <f>VLOOKUP(C165,'Active 1'!C$21:E$971,3,FALSE)</f>
        <v>-20434.993221733614</v>
      </c>
      <c r="F165" s="95" t="s">
        <v>2362</v>
      </c>
      <c r="G165" s="23" t="str">
        <f t="shared" si="16"/>
        <v>40380.691</v>
      </c>
      <c r="H165" s="31">
        <f t="shared" si="17"/>
        <v>-20435</v>
      </c>
      <c r="I165" s="97" t="s">
        <v>766</v>
      </c>
      <c r="J165" s="98" t="s">
        <v>767</v>
      </c>
      <c r="K165" s="97">
        <v>-20435</v>
      </c>
      <c r="L165" s="97" t="s">
        <v>2389</v>
      </c>
      <c r="M165" s="98" t="s">
        <v>2436</v>
      </c>
      <c r="N165" s="98"/>
      <c r="O165" s="99" t="s">
        <v>542</v>
      </c>
      <c r="P165" s="100" t="s">
        <v>498</v>
      </c>
    </row>
    <row r="166" spans="1:16" ht="12.75" customHeight="1" thickBot="1" x14ac:dyDescent="0.25">
      <c r="A166" s="31" t="str">
        <f t="shared" si="12"/>
        <v>IBVS 795 </v>
      </c>
      <c r="B166" s="95" t="str">
        <f t="shared" si="13"/>
        <v>I</v>
      </c>
      <c r="C166" s="31">
        <f t="shared" si="14"/>
        <v>40447.703999999998</v>
      </c>
      <c r="D166" s="23" t="str">
        <f t="shared" si="15"/>
        <v>vis</v>
      </c>
      <c r="E166" s="96">
        <f>VLOOKUP(C166,'Active 1'!C$21:E$971,3,FALSE)</f>
        <v>-20322.000195591765</v>
      </c>
      <c r="F166" s="95" t="s">
        <v>2362</v>
      </c>
      <c r="G166" s="23" t="str">
        <f t="shared" si="16"/>
        <v>40447.704</v>
      </c>
      <c r="H166" s="31">
        <f t="shared" si="17"/>
        <v>-20322</v>
      </c>
      <c r="I166" s="97" t="s">
        <v>790</v>
      </c>
      <c r="J166" s="98" t="s">
        <v>791</v>
      </c>
      <c r="K166" s="97">
        <v>-20322</v>
      </c>
      <c r="L166" s="97" t="s">
        <v>2591</v>
      </c>
      <c r="M166" s="98" t="s">
        <v>2436</v>
      </c>
      <c r="N166" s="98"/>
      <c r="O166" s="99" t="s">
        <v>238</v>
      </c>
      <c r="P166" s="100" t="s">
        <v>498</v>
      </c>
    </row>
    <row r="167" spans="1:16" ht="12.75" customHeight="1" thickBot="1" x14ac:dyDescent="0.25">
      <c r="A167" s="31" t="str">
        <f t="shared" si="12"/>
        <v>IBVS 795 </v>
      </c>
      <c r="B167" s="95" t="str">
        <f t="shared" si="13"/>
        <v>I</v>
      </c>
      <c r="C167" s="31">
        <f t="shared" si="14"/>
        <v>40466.68</v>
      </c>
      <c r="D167" s="23" t="str">
        <f t="shared" si="15"/>
        <v>vis</v>
      </c>
      <c r="E167" s="96">
        <f>VLOOKUP(C167,'Active 1'!C$21:E$971,3,FALSE)</f>
        <v>-20290.004080448911</v>
      </c>
      <c r="F167" s="95" t="s">
        <v>2362</v>
      </c>
      <c r="G167" s="23" t="str">
        <f t="shared" si="16"/>
        <v>40466.680</v>
      </c>
      <c r="H167" s="31">
        <f t="shared" si="17"/>
        <v>-20290</v>
      </c>
      <c r="I167" s="97" t="s">
        <v>792</v>
      </c>
      <c r="J167" s="98" t="s">
        <v>793</v>
      </c>
      <c r="K167" s="97">
        <v>-20290</v>
      </c>
      <c r="L167" s="97" t="s">
        <v>2450</v>
      </c>
      <c r="M167" s="98" t="s">
        <v>2436</v>
      </c>
      <c r="N167" s="98"/>
      <c r="O167" s="99" t="s">
        <v>238</v>
      </c>
      <c r="P167" s="100" t="s">
        <v>498</v>
      </c>
    </row>
    <row r="168" spans="1:16" ht="12.75" customHeight="1" thickBot="1" x14ac:dyDescent="0.25">
      <c r="A168" s="31" t="str">
        <f t="shared" si="12"/>
        <v>IBVS 795 </v>
      </c>
      <c r="B168" s="95" t="str">
        <f t="shared" si="13"/>
        <v>I</v>
      </c>
      <c r="C168" s="31">
        <f t="shared" si="14"/>
        <v>40470.837</v>
      </c>
      <c r="D168" s="23" t="str">
        <f t="shared" si="15"/>
        <v>vis</v>
      </c>
      <c r="E168" s="96">
        <f>VLOOKUP(C168,'Active 1'!C$21:E$971,3,FALSE)</f>
        <v>-20282.994813445915</v>
      </c>
      <c r="F168" s="95" t="s">
        <v>2362</v>
      </c>
      <c r="G168" s="23" t="str">
        <f t="shared" si="16"/>
        <v>40470.837</v>
      </c>
      <c r="H168" s="31">
        <f t="shared" si="17"/>
        <v>-20283</v>
      </c>
      <c r="I168" s="97" t="s">
        <v>794</v>
      </c>
      <c r="J168" s="98" t="s">
        <v>795</v>
      </c>
      <c r="K168" s="97">
        <v>-20283</v>
      </c>
      <c r="L168" s="97" t="s">
        <v>2392</v>
      </c>
      <c r="M168" s="98" t="s">
        <v>2436</v>
      </c>
      <c r="N168" s="98"/>
      <c r="O168" s="99" t="s">
        <v>238</v>
      </c>
      <c r="P168" s="100" t="s">
        <v>498</v>
      </c>
    </row>
    <row r="169" spans="1:16" ht="12.75" customHeight="1" thickBot="1" x14ac:dyDescent="0.25">
      <c r="A169" s="31" t="str">
        <f t="shared" si="12"/>
        <v> ORI 115 </v>
      </c>
      <c r="B169" s="95" t="str">
        <f t="shared" si="13"/>
        <v>I</v>
      </c>
      <c r="C169" s="31">
        <f t="shared" si="14"/>
        <v>40477.334000000003</v>
      </c>
      <c r="D169" s="23" t="str">
        <f t="shared" si="15"/>
        <v>vis</v>
      </c>
      <c r="E169" s="96">
        <f>VLOOKUP(C169,'Active 1'!C$21:E$971,3,FALSE)</f>
        <v>-20272.039988399374</v>
      </c>
      <c r="F169" s="95" t="s">
        <v>2362</v>
      </c>
      <c r="G169" s="23" t="str">
        <f t="shared" si="16"/>
        <v>40477.334</v>
      </c>
      <c r="H169" s="31">
        <f t="shared" si="17"/>
        <v>-20272</v>
      </c>
      <c r="I169" s="97" t="s">
        <v>799</v>
      </c>
      <c r="J169" s="98" t="s">
        <v>800</v>
      </c>
      <c r="K169" s="97">
        <v>-20272</v>
      </c>
      <c r="L169" s="97" t="s">
        <v>801</v>
      </c>
      <c r="M169" s="98" t="s">
        <v>2436</v>
      </c>
      <c r="N169" s="98"/>
      <c r="O169" s="99" t="s">
        <v>378</v>
      </c>
      <c r="P169" s="99" t="s">
        <v>802</v>
      </c>
    </row>
    <row r="170" spans="1:16" ht="12.75" customHeight="1" thickBot="1" x14ac:dyDescent="0.25">
      <c r="A170" s="31" t="str">
        <f t="shared" si="12"/>
        <v> ORI 115 </v>
      </c>
      <c r="B170" s="95" t="str">
        <f t="shared" si="13"/>
        <v>I</v>
      </c>
      <c r="C170" s="31">
        <f t="shared" si="14"/>
        <v>40477.351999999999</v>
      </c>
      <c r="D170" s="23" t="str">
        <f t="shared" si="15"/>
        <v>vis</v>
      </c>
      <c r="E170" s="96">
        <f>VLOOKUP(C170,'Active 1'!C$21:E$971,3,FALSE)</f>
        <v>-20272.009637952891</v>
      </c>
      <c r="F170" s="95" t="s">
        <v>2362</v>
      </c>
      <c r="G170" s="23" t="str">
        <f t="shared" si="16"/>
        <v>40477.352</v>
      </c>
      <c r="H170" s="31">
        <f t="shared" si="17"/>
        <v>-20272</v>
      </c>
      <c r="I170" s="97" t="s">
        <v>806</v>
      </c>
      <c r="J170" s="98" t="s">
        <v>807</v>
      </c>
      <c r="K170" s="97">
        <v>-20272</v>
      </c>
      <c r="L170" s="97" t="s">
        <v>2458</v>
      </c>
      <c r="M170" s="98" t="s">
        <v>2436</v>
      </c>
      <c r="N170" s="98"/>
      <c r="O170" s="99" t="s">
        <v>808</v>
      </c>
      <c r="P170" s="99" t="s">
        <v>802</v>
      </c>
    </row>
    <row r="171" spans="1:16" ht="12.75" customHeight="1" thickBot="1" x14ac:dyDescent="0.25">
      <c r="A171" s="31" t="str">
        <f t="shared" si="12"/>
        <v>IBVS 795 </v>
      </c>
      <c r="B171" s="95" t="str">
        <f t="shared" si="13"/>
        <v>I</v>
      </c>
      <c r="C171" s="31">
        <f t="shared" si="14"/>
        <v>40510.567999999999</v>
      </c>
      <c r="D171" s="23" t="str">
        <f t="shared" si="15"/>
        <v>vis</v>
      </c>
      <c r="E171" s="96">
        <f>VLOOKUP(C171,'Active 1'!C$21:E$971,3,FALSE)</f>
        <v>-20216.002947365578</v>
      </c>
      <c r="F171" s="95" t="s">
        <v>2362</v>
      </c>
      <c r="G171" s="23" t="str">
        <f t="shared" si="16"/>
        <v>40510.568</v>
      </c>
      <c r="H171" s="31">
        <f t="shared" si="17"/>
        <v>-20216</v>
      </c>
      <c r="I171" s="97" t="s">
        <v>827</v>
      </c>
      <c r="J171" s="98" t="s">
        <v>828</v>
      </c>
      <c r="K171" s="97">
        <v>-20216</v>
      </c>
      <c r="L171" s="97" t="s">
        <v>2450</v>
      </c>
      <c r="M171" s="98" t="s">
        <v>2436</v>
      </c>
      <c r="N171" s="98"/>
      <c r="O171" s="99" t="s">
        <v>542</v>
      </c>
      <c r="P171" s="100" t="s">
        <v>498</v>
      </c>
    </row>
    <row r="172" spans="1:16" ht="12.75" customHeight="1" thickBot="1" x14ac:dyDescent="0.25">
      <c r="A172" s="31" t="str">
        <f t="shared" si="12"/>
        <v> ORI 116 </v>
      </c>
      <c r="B172" s="95" t="str">
        <f t="shared" si="13"/>
        <v>I</v>
      </c>
      <c r="C172" s="31">
        <f t="shared" si="14"/>
        <v>40515.317999999999</v>
      </c>
      <c r="D172" s="23" t="str">
        <f t="shared" si="15"/>
        <v>vis</v>
      </c>
      <c r="E172" s="96">
        <f>VLOOKUP(C172,'Active 1'!C$21:E$971,3,FALSE)</f>
        <v>-20207.993801764369</v>
      </c>
      <c r="F172" s="95" t="s">
        <v>2362</v>
      </c>
      <c r="G172" s="23" t="str">
        <f t="shared" si="16"/>
        <v>40515.318</v>
      </c>
      <c r="H172" s="31">
        <f t="shared" si="17"/>
        <v>-20208</v>
      </c>
      <c r="I172" s="97" t="s">
        <v>829</v>
      </c>
      <c r="J172" s="98" t="s">
        <v>830</v>
      </c>
      <c r="K172" s="97">
        <v>-20208</v>
      </c>
      <c r="L172" s="97" t="s">
        <v>2389</v>
      </c>
      <c r="M172" s="98" t="s">
        <v>2436</v>
      </c>
      <c r="N172" s="98"/>
      <c r="O172" s="99" t="s">
        <v>378</v>
      </c>
      <c r="P172" s="99" t="s">
        <v>831</v>
      </c>
    </row>
    <row r="173" spans="1:16" ht="12.75" customHeight="1" thickBot="1" x14ac:dyDescent="0.25">
      <c r="A173" s="31" t="str">
        <f t="shared" si="12"/>
        <v> ORI 116 </v>
      </c>
      <c r="B173" s="95" t="str">
        <f t="shared" si="13"/>
        <v>I</v>
      </c>
      <c r="C173" s="31">
        <f t="shared" si="14"/>
        <v>40528.353999999999</v>
      </c>
      <c r="D173" s="23" t="str">
        <f t="shared" si="15"/>
        <v>vis</v>
      </c>
      <c r="E173" s="96">
        <f>VLOOKUP(C173,'Active 1'!C$21:E$971,3,FALSE)</f>
        <v>-20186.013333962819</v>
      </c>
      <c r="F173" s="95" t="s">
        <v>2362</v>
      </c>
      <c r="G173" s="23" t="str">
        <f t="shared" si="16"/>
        <v>40528.354</v>
      </c>
      <c r="H173" s="31">
        <f t="shared" si="17"/>
        <v>-20186</v>
      </c>
      <c r="I173" s="97" t="s">
        <v>832</v>
      </c>
      <c r="J173" s="98" t="s">
        <v>833</v>
      </c>
      <c r="K173" s="97">
        <v>-20186</v>
      </c>
      <c r="L173" s="97" t="s">
        <v>2420</v>
      </c>
      <c r="M173" s="98" t="s">
        <v>2436</v>
      </c>
      <c r="N173" s="98"/>
      <c r="O173" s="99" t="s">
        <v>378</v>
      </c>
      <c r="P173" s="99" t="s">
        <v>831</v>
      </c>
    </row>
    <row r="174" spans="1:16" ht="12.75" customHeight="1" thickBot="1" x14ac:dyDescent="0.25">
      <c r="A174" s="31" t="str">
        <f t="shared" si="12"/>
        <v>IBVS 631 </v>
      </c>
      <c r="B174" s="95" t="str">
        <f t="shared" si="13"/>
        <v>I</v>
      </c>
      <c r="C174" s="31">
        <f t="shared" si="14"/>
        <v>40528.361499999999</v>
      </c>
      <c r="D174" s="23" t="str">
        <f t="shared" si="15"/>
        <v>vis</v>
      </c>
      <c r="E174" s="96">
        <f>VLOOKUP(C174,'Active 1'!C$21:E$971,3,FALSE)</f>
        <v>-20186.000687943448</v>
      </c>
      <c r="F174" s="95" t="s">
        <v>2362</v>
      </c>
      <c r="G174" s="23" t="str">
        <f t="shared" si="16"/>
        <v>40528.3615</v>
      </c>
      <c r="H174" s="31">
        <f t="shared" si="17"/>
        <v>-20186</v>
      </c>
      <c r="I174" s="97" t="s">
        <v>834</v>
      </c>
      <c r="J174" s="98" t="s">
        <v>835</v>
      </c>
      <c r="K174" s="97">
        <v>-20186</v>
      </c>
      <c r="L174" s="97" t="s">
        <v>836</v>
      </c>
      <c r="M174" s="98" t="s">
        <v>2523</v>
      </c>
      <c r="N174" s="98" t="s">
        <v>2524</v>
      </c>
      <c r="O174" s="99" t="s">
        <v>837</v>
      </c>
      <c r="P174" s="100" t="s">
        <v>838</v>
      </c>
    </row>
    <row r="175" spans="1:16" ht="12.75" customHeight="1" thickBot="1" x14ac:dyDescent="0.25">
      <c r="A175" s="31" t="str">
        <f t="shared" si="12"/>
        <v>IBVS 795 </v>
      </c>
      <c r="B175" s="95" t="str">
        <f t="shared" si="13"/>
        <v>I</v>
      </c>
      <c r="C175" s="31">
        <f t="shared" si="14"/>
        <v>40561.572</v>
      </c>
      <c r="D175" s="23" t="str">
        <f t="shared" si="15"/>
        <v>vis</v>
      </c>
      <c r="E175" s="96">
        <f>VLOOKUP(C175,'Active 1'!C$21:E$971,3,FALSE)</f>
        <v>-20130.003271103669</v>
      </c>
      <c r="F175" s="95" t="s">
        <v>2362</v>
      </c>
      <c r="G175" s="23" t="str">
        <f t="shared" si="16"/>
        <v>40561.572</v>
      </c>
      <c r="H175" s="31">
        <f t="shared" si="17"/>
        <v>-20130</v>
      </c>
      <c r="I175" s="97" t="s">
        <v>839</v>
      </c>
      <c r="J175" s="98" t="s">
        <v>840</v>
      </c>
      <c r="K175" s="97">
        <v>-20130</v>
      </c>
      <c r="L175" s="97" t="s">
        <v>2450</v>
      </c>
      <c r="M175" s="98" t="s">
        <v>2436</v>
      </c>
      <c r="N175" s="98"/>
      <c r="O175" s="99" t="s">
        <v>542</v>
      </c>
      <c r="P175" s="100" t="s">
        <v>498</v>
      </c>
    </row>
    <row r="176" spans="1:16" ht="12.75" customHeight="1" thickBot="1" x14ac:dyDescent="0.25">
      <c r="A176" s="31" t="str">
        <f t="shared" si="12"/>
        <v> ORI 118 </v>
      </c>
      <c r="B176" s="95" t="str">
        <f t="shared" si="13"/>
        <v>I</v>
      </c>
      <c r="C176" s="31">
        <f t="shared" si="14"/>
        <v>40631.546000000002</v>
      </c>
      <c r="D176" s="23" t="str">
        <f t="shared" si="15"/>
        <v>vis</v>
      </c>
      <c r="E176" s="96">
        <f>VLOOKUP(C176,'Active 1'!C$21:E$971,3,FALSE)</f>
        <v>-20012.017596514412</v>
      </c>
      <c r="F176" s="95" t="s">
        <v>2362</v>
      </c>
      <c r="G176" s="23" t="str">
        <f t="shared" si="16"/>
        <v>40631.546</v>
      </c>
      <c r="H176" s="31">
        <f t="shared" si="17"/>
        <v>-20012</v>
      </c>
      <c r="I176" s="97" t="s">
        <v>846</v>
      </c>
      <c r="J176" s="98" t="s">
        <v>847</v>
      </c>
      <c r="K176" s="97">
        <v>-20012</v>
      </c>
      <c r="L176" s="97" t="s">
        <v>2463</v>
      </c>
      <c r="M176" s="98" t="s">
        <v>2436</v>
      </c>
      <c r="N176" s="98"/>
      <c r="O176" s="99" t="s">
        <v>417</v>
      </c>
      <c r="P176" s="99" t="s">
        <v>848</v>
      </c>
    </row>
    <row r="177" spans="1:16" ht="12.75" customHeight="1" thickBot="1" x14ac:dyDescent="0.25">
      <c r="A177" s="31" t="str">
        <f t="shared" si="12"/>
        <v> ORI 118 </v>
      </c>
      <c r="B177" s="95" t="str">
        <f t="shared" si="13"/>
        <v>I</v>
      </c>
      <c r="C177" s="31">
        <f t="shared" si="14"/>
        <v>40646.381000000001</v>
      </c>
      <c r="D177" s="23" t="str">
        <f t="shared" si="15"/>
        <v>vis</v>
      </c>
      <c r="E177" s="96">
        <f>VLOOKUP(C177,'Active 1'!C$21:E$971,3,FALSE)</f>
        <v>-19987.003770199899</v>
      </c>
      <c r="F177" s="95" t="s">
        <v>2362</v>
      </c>
      <c r="G177" s="23" t="str">
        <f t="shared" si="16"/>
        <v>40646.381</v>
      </c>
      <c r="H177" s="31">
        <f t="shared" si="17"/>
        <v>-19987</v>
      </c>
      <c r="I177" s="97" t="s">
        <v>849</v>
      </c>
      <c r="J177" s="98" t="s">
        <v>850</v>
      </c>
      <c r="K177" s="97">
        <v>-19987</v>
      </c>
      <c r="L177" s="97" t="s">
        <v>2450</v>
      </c>
      <c r="M177" s="98" t="s">
        <v>2436</v>
      </c>
      <c r="N177" s="98"/>
      <c r="O177" s="99" t="s">
        <v>414</v>
      </c>
      <c r="P177" s="99" t="s">
        <v>848</v>
      </c>
    </row>
    <row r="178" spans="1:16" ht="12.75" customHeight="1" thickBot="1" x14ac:dyDescent="0.25">
      <c r="A178" s="31" t="str">
        <f t="shared" si="12"/>
        <v> ORI 118 </v>
      </c>
      <c r="B178" s="95" t="str">
        <f t="shared" si="13"/>
        <v>I</v>
      </c>
      <c r="C178" s="31">
        <f t="shared" si="14"/>
        <v>40652.311000000002</v>
      </c>
      <c r="D178" s="23" t="str">
        <f t="shared" si="15"/>
        <v>vis</v>
      </c>
      <c r="E178" s="96">
        <f>VLOOKUP(C178,'Active 1'!C$21:E$971,3,FALSE)</f>
        <v>-19977.004984217758</v>
      </c>
      <c r="F178" s="95" t="s">
        <v>2362</v>
      </c>
      <c r="G178" s="23" t="str">
        <f t="shared" si="16"/>
        <v>40652.311</v>
      </c>
      <c r="H178" s="31">
        <f t="shared" si="17"/>
        <v>-19977</v>
      </c>
      <c r="I178" s="97" t="s">
        <v>851</v>
      </c>
      <c r="J178" s="98" t="s">
        <v>852</v>
      </c>
      <c r="K178" s="97">
        <v>-19977</v>
      </c>
      <c r="L178" s="97" t="s">
        <v>2363</v>
      </c>
      <c r="M178" s="98" t="s">
        <v>2436</v>
      </c>
      <c r="N178" s="98"/>
      <c r="O178" s="99" t="s">
        <v>417</v>
      </c>
      <c r="P178" s="99" t="s">
        <v>848</v>
      </c>
    </row>
    <row r="179" spans="1:16" ht="12.75" customHeight="1" thickBot="1" x14ac:dyDescent="0.25">
      <c r="A179" s="31" t="str">
        <f t="shared" si="12"/>
        <v> ORI 118 </v>
      </c>
      <c r="B179" s="95" t="str">
        <f t="shared" si="13"/>
        <v>I</v>
      </c>
      <c r="C179" s="31">
        <f t="shared" si="14"/>
        <v>40655.281000000003</v>
      </c>
      <c r="D179" s="23" t="str">
        <f t="shared" si="15"/>
        <v>vis</v>
      </c>
      <c r="E179" s="96">
        <f>VLOOKUP(C179,'Active 1'!C$21:E$971,3,FALSE)</f>
        <v>-19971.997160547107</v>
      </c>
      <c r="F179" s="95" t="s">
        <v>2362</v>
      </c>
      <c r="G179" s="23" t="str">
        <f t="shared" si="16"/>
        <v>40655.281</v>
      </c>
      <c r="H179" s="31">
        <f t="shared" si="17"/>
        <v>-19972</v>
      </c>
      <c r="I179" s="97" t="s">
        <v>853</v>
      </c>
      <c r="J179" s="98" t="s">
        <v>854</v>
      </c>
      <c r="K179" s="97">
        <v>-19972</v>
      </c>
      <c r="L179" s="97" t="s">
        <v>2479</v>
      </c>
      <c r="M179" s="98" t="s">
        <v>2436</v>
      </c>
      <c r="N179" s="98"/>
      <c r="O179" s="99" t="s">
        <v>417</v>
      </c>
      <c r="P179" s="99" t="s">
        <v>848</v>
      </c>
    </row>
    <row r="180" spans="1:16" ht="12.75" customHeight="1" thickBot="1" x14ac:dyDescent="0.25">
      <c r="A180" s="31" t="str">
        <f t="shared" si="12"/>
        <v> ORI 119 </v>
      </c>
      <c r="B180" s="95" t="str">
        <f t="shared" si="13"/>
        <v>I</v>
      </c>
      <c r="C180" s="31">
        <f t="shared" si="14"/>
        <v>40720.514000000003</v>
      </c>
      <c r="D180" s="23" t="str">
        <f t="shared" si="15"/>
        <v>vis</v>
      </c>
      <c r="E180" s="96">
        <f>VLOOKUP(C180,'Active 1'!C$21:E$971,3,FALSE)</f>
        <v>-19862.005456335814</v>
      </c>
      <c r="F180" s="95" t="s">
        <v>2362</v>
      </c>
      <c r="G180" s="23" t="str">
        <f t="shared" si="16"/>
        <v>40720.514</v>
      </c>
      <c r="H180" s="31">
        <f t="shared" si="17"/>
        <v>-19862</v>
      </c>
      <c r="I180" s="97" t="s">
        <v>867</v>
      </c>
      <c r="J180" s="98" t="s">
        <v>868</v>
      </c>
      <c r="K180" s="97">
        <v>-19862</v>
      </c>
      <c r="L180" s="97" t="s">
        <v>2363</v>
      </c>
      <c r="M180" s="98" t="s">
        <v>2436</v>
      </c>
      <c r="N180" s="98"/>
      <c r="O180" s="99" t="s">
        <v>417</v>
      </c>
      <c r="P180" s="99" t="s">
        <v>869</v>
      </c>
    </row>
    <row r="181" spans="1:16" ht="12.75" customHeight="1" thickBot="1" x14ac:dyDescent="0.25">
      <c r="A181" s="31" t="str">
        <f t="shared" si="12"/>
        <v> ORI 120 </v>
      </c>
      <c r="B181" s="95" t="str">
        <f t="shared" si="13"/>
        <v>I</v>
      </c>
      <c r="C181" s="31">
        <f t="shared" si="14"/>
        <v>40774.480000000003</v>
      </c>
      <c r="D181" s="23" t="str">
        <f t="shared" si="15"/>
        <v>vis</v>
      </c>
      <c r="E181" s="96">
        <f>VLOOKUP(C181,'Active 1'!C$21:E$971,3,FALSE)</f>
        <v>-19771.011445490585</v>
      </c>
      <c r="F181" s="95" t="s">
        <v>2362</v>
      </c>
      <c r="G181" s="23" t="str">
        <f t="shared" si="16"/>
        <v>40774.480</v>
      </c>
      <c r="H181" s="31">
        <f t="shared" si="17"/>
        <v>-19771</v>
      </c>
      <c r="I181" s="97" t="s">
        <v>874</v>
      </c>
      <c r="J181" s="98" t="s">
        <v>875</v>
      </c>
      <c r="K181" s="97">
        <v>-19771</v>
      </c>
      <c r="L181" s="97" t="s">
        <v>2690</v>
      </c>
      <c r="M181" s="98" t="s">
        <v>2436</v>
      </c>
      <c r="N181" s="98"/>
      <c r="O181" s="99" t="s">
        <v>417</v>
      </c>
      <c r="P181" s="99" t="s">
        <v>876</v>
      </c>
    </row>
    <row r="182" spans="1:16" ht="12.75" customHeight="1" thickBot="1" x14ac:dyDescent="0.25">
      <c r="A182" s="31" t="str">
        <f t="shared" si="12"/>
        <v> ORI 120 </v>
      </c>
      <c r="B182" s="95" t="str">
        <f t="shared" si="13"/>
        <v>I</v>
      </c>
      <c r="C182" s="31">
        <f t="shared" si="14"/>
        <v>40780.421000000002</v>
      </c>
      <c r="D182" s="23" t="str">
        <f t="shared" si="15"/>
        <v>vis</v>
      </c>
      <c r="E182" s="96">
        <f>VLOOKUP(C182,'Active 1'!C$21:E$971,3,FALSE)</f>
        <v>-19760.99411201337</v>
      </c>
      <c r="F182" s="95" t="s">
        <v>2362</v>
      </c>
      <c r="G182" s="23" t="str">
        <f t="shared" si="16"/>
        <v>40780.421</v>
      </c>
      <c r="H182" s="31">
        <f t="shared" si="17"/>
        <v>-19761</v>
      </c>
      <c r="I182" s="97" t="s">
        <v>877</v>
      </c>
      <c r="J182" s="98" t="s">
        <v>878</v>
      </c>
      <c r="K182" s="97">
        <v>-19761</v>
      </c>
      <c r="L182" s="97" t="s">
        <v>2392</v>
      </c>
      <c r="M182" s="98" t="s">
        <v>2436</v>
      </c>
      <c r="N182" s="98"/>
      <c r="O182" s="99" t="s">
        <v>879</v>
      </c>
      <c r="P182" s="99" t="s">
        <v>876</v>
      </c>
    </row>
    <row r="183" spans="1:16" ht="12.75" customHeight="1" thickBot="1" x14ac:dyDescent="0.25">
      <c r="A183" s="31" t="str">
        <f t="shared" si="12"/>
        <v> ORI 120 </v>
      </c>
      <c r="B183" s="95" t="str">
        <f t="shared" si="13"/>
        <v>I</v>
      </c>
      <c r="C183" s="31">
        <f t="shared" si="14"/>
        <v>40796.430999999997</v>
      </c>
      <c r="D183" s="23" t="str">
        <f t="shared" si="15"/>
        <v>vis</v>
      </c>
      <c r="E183" s="96">
        <f>VLOOKUP(C183,'Active 1'!C$21:E$971,3,FALSE)</f>
        <v>-19733.999075997519</v>
      </c>
      <c r="F183" s="95" t="s">
        <v>2362</v>
      </c>
      <c r="G183" s="23" t="str">
        <f t="shared" si="16"/>
        <v>40796.431</v>
      </c>
      <c r="H183" s="31">
        <f t="shared" si="17"/>
        <v>-19734</v>
      </c>
      <c r="I183" s="97" t="s">
        <v>880</v>
      </c>
      <c r="J183" s="98" t="s">
        <v>881</v>
      </c>
      <c r="K183" s="97">
        <v>-19734</v>
      </c>
      <c r="L183" s="97" t="s">
        <v>2395</v>
      </c>
      <c r="M183" s="98" t="s">
        <v>2436</v>
      </c>
      <c r="N183" s="98"/>
      <c r="O183" s="99" t="s">
        <v>414</v>
      </c>
      <c r="P183" s="99" t="s">
        <v>876</v>
      </c>
    </row>
    <row r="184" spans="1:16" ht="12.75" customHeight="1" thickBot="1" x14ac:dyDescent="0.25">
      <c r="A184" s="31" t="str">
        <f t="shared" si="12"/>
        <v> ORI 121 </v>
      </c>
      <c r="B184" s="95" t="str">
        <f t="shared" si="13"/>
        <v>I</v>
      </c>
      <c r="C184" s="31">
        <f t="shared" si="14"/>
        <v>40812.44</v>
      </c>
      <c r="D184" s="23" t="str">
        <f t="shared" si="15"/>
        <v>vis</v>
      </c>
      <c r="E184" s="96">
        <f>VLOOKUP(C184,'Active 1'!C$21:E$971,3,FALSE)</f>
        <v>-19707.005726117561</v>
      </c>
      <c r="F184" s="95" t="s">
        <v>2362</v>
      </c>
      <c r="G184" s="23" t="str">
        <f t="shared" si="16"/>
        <v>40812.440</v>
      </c>
      <c r="H184" s="31">
        <f t="shared" si="17"/>
        <v>-19707</v>
      </c>
      <c r="I184" s="97" t="s">
        <v>882</v>
      </c>
      <c r="J184" s="98" t="s">
        <v>883</v>
      </c>
      <c r="K184" s="97">
        <v>-19707</v>
      </c>
      <c r="L184" s="97" t="s">
        <v>2363</v>
      </c>
      <c r="M184" s="98" t="s">
        <v>2436</v>
      </c>
      <c r="N184" s="98"/>
      <c r="O184" s="99" t="s">
        <v>378</v>
      </c>
      <c r="P184" s="99" t="s">
        <v>884</v>
      </c>
    </row>
    <row r="185" spans="1:16" ht="12.75" customHeight="1" thickBot="1" x14ac:dyDescent="0.25">
      <c r="A185" s="31" t="str">
        <f t="shared" si="12"/>
        <v> ORI 121 </v>
      </c>
      <c r="B185" s="95" t="str">
        <f t="shared" si="13"/>
        <v>I</v>
      </c>
      <c r="C185" s="31">
        <f t="shared" si="14"/>
        <v>40837.347000000002</v>
      </c>
      <c r="D185" s="23" t="str">
        <f t="shared" si="15"/>
        <v>vis</v>
      </c>
      <c r="E185" s="96">
        <f>VLOOKUP(C185,'Active 1'!C$21:E$971,3,FALSE)</f>
        <v>-19665.009138856658</v>
      </c>
      <c r="F185" s="95" t="s">
        <v>2362</v>
      </c>
      <c r="G185" s="23" t="str">
        <f t="shared" si="16"/>
        <v>40837.347</v>
      </c>
      <c r="H185" s="31">
        <f t="shared" si="17"/>
        <v>-19665</v>
      </c>
      <c r="I185" s="97" t="s">
        <v>891</v>
      </c>
      <c r="J185" s="98" t="s">
        <v>892</v>
      </c>
      <c r="K185" s="97">
        <v>-19665</v>
      </c>
      <c r="L185" s="97" t="s">
        <v>2398</v>
      </c>
      <c r="M185" s="98" t="s">
        <v>2436</v>
      </c>
      <c r="N185" s="98"/>
      <c r="O185" s="99" t="s">
        <v>417</v>
      </c>
      <c r="P185" s="99" t="s">
        <v>884</v>
      </c>
    </row>
    <row r="186" spans="1:16" ht="12.75" customHeight="1" thickBot="1" x14ac:dyDescent="0.25">
      <c r="A186" s="31" t="str">
        <f t="shared" si="12"/>
        <v> ORI 121 </v>
      </c>
      <c r="B186" s="95" t="str">
        <f t="shared" si="13"/>
        <v>I</v>
      </c>
      <c r="C186" s="31">
        <f t="shared" si="14"/>
        <v>40837.349000000002</v>
      </c>
      <c r="D186" s="23" t="str">
        <f t="shared" si="15"/>
        <v>vis</v>
      </c>
      <c r="E186" s="96">
        <f>VLOOKUP(C186,'Active 1'!C$21:E$971,3,FALSE)</f>
        <v>-19665.005766584822</v>
      </c>
      <c r="F186" s="95" t="s">
        <v>2362</v>
      </c>
      <c r="G186" s="23" t="str">
        <f t="shared" si="16"/>
        <v>40837.349</v>
      </c>
      <c r="H186" s="31">
        <f t="shared" si="17"/>
        <v>-19665</v>
      </c>
      <c r="I186" s="97" t="s">
        <v>893</v>
      </c>
      <c r="J186" s="98" t="s">
        <v>894</v>
      </c>
      <c r="K186" s="97">
        <v>-19665</v>
      </c>
      <c r="L186" s="97" t="s">
        <v>2363</v>
      </c>
      <c r="M186" s="98" t="s">
        <v>2436</v>
      </c>
      <c r="N186" s="98"/>
      <c r="O186" s="99" t="s">
        <v>378</v>
      </c>
      <c r="P186" s="99" t="s">
        <v>884</v>
      </c>
    </row>
    <row r="187" spans="1:16" ht="12.75" customHeight="1" thickBot="1" x14ac:dyDescent="0.25">
      <c r="A187" s="31" t="str">
        <f t="shared" si="12"/>
        <v> ORI 121 </v>
      </c>
      <c r="B187" s="95" t="str">
        <f t="shared" si="13"/>
        <v>I</v>
      </c>
      <c r="C187" s="31">
        <f t="shared" si="14"/>
        <v>40844.453999999998</v>
      </c>
      <c r="D187" s="23" t="str">
        <f t="shared" si="15"/>
        <v>vis</v>
      </c>
      <c r="E187" s="96">
        <f>VLOOKUP(C187,'Active 1'!C$21:E$971,3,FALSE)</f>
        <v>-19653.025770901339</v>
      </c>
      <c r="F187" s="95" t="s">
        <v>2362</v>
      </c>
      <c r="G187" s="23" t="str">
        <f t="shared" si="16"/>
        <v>40844.454</v>
      </c>
      <c r="H187" s="31">
        <f t="shared" si="17"/>
        <v>-19653</v>
      </c>
      <c r="I187" s="97" t="s">
        <v>895</v>
      </c>
      <c r="J187" s="98" t="s">
        <v>896</v>
      </c>
      <c r="K187" s="97">
        <v>-19653</v>
      </c>
      <c r="L187" s="97" t="s">
        <v>2850</v>
      </c>
      <c r="M187" s="98" t="s">
        <v>2436</v>
      </c>
      <c r="N187" s="98"/>
      <c r="O187" s="99" t="s">
        <v>378</v>
      </c>
      <c r="P187" s="99" t="s">
        <v>884</v>
      </c>
    </row>
    <row r="188" spans="1:16" ht="12.75" customHeight="1" thickBot="1" x14ac:dyDescent="0.25">
      <c r="A188" s="31" t="str">
        <f t="shared" si="12"/>
        <v> ORI 121 </v>
      </c>
      <c r="B188" s="95" t="str">
        <f t="shared" si="13"/>
        <v>I</v>
      </c>
      <c r="C188" s="31">
        <f t="shared" si="14"/>
        <v>40850.396000000001</v>
      </c>
      <c r="D188" s="23" t="str">
        <f t="shared" si="15"/>
        <v>vis</v>
      </c>
      <c r="E188" s="96">
        <f>VLOOKUP(C188,'Active 1'!C$21:E$971,3,FALSE)</f>
        <v>-19643.006751288201</v>
      </c>
      <c r="F188" s="95" t="s">
        <v>2362</v>
      </c>
      <c r="G188" s="23" t="str">
        <f t="shared" si="16"/>
        <v>40850.396</v>
      </c>
      <c r="H188" s="31">
        <f t="shared" si="17"/>
        <v>-19643</v>
      </c>
      <c r="I188" s="97" t="s">
        <v>897</v>
      </c>
      <c r="J188" s="98" t="s">
        <v>898</v>
      </c>
      <c r="K188" s="97">
        <v>-19643</v>
      </c>
      <c r="L188" s="97" t="s">
        <v>2453</v>
      </c>
      <c r="M188" s="98" t="s">
        <v>2436</v>
      </c>
      <c r="N188" s="98"/>
      <c r="O188" s="99" t="s">
        <v>671</v>
      </c>
      <c r="P188" s="99" t="s">
        <v>884</v>
      </c>
    </row>
    <row r="189" spans="1:16" ht="13.5" thickBot="1" x14ac:dyDescent="0.25">
      <c r="A189" s="31" t="str">
        <f t="shared" si="12"/>
        <v> ORI 121 </v>
      </c>
      <c r="B189" s="95" t="str">
        <f t="shared" si="13"/>
        <v>I</v>
      </c>
      <c r="C189" s="31">
        <f t="shared" si="14"/>
        <v>40853.356</v>
      </c>
      <c r="D189" s="23" t="str">
        <f t="shared" si="15"/>
        <v>vis</v>
      </c>
      <c r="E189" s="96">
        <f>VLOOKUP(C189,'Active 1'!C$21:E$971,3,FALSE)</f>
        <v>-19638.015788976711</v>
      </c>
      <c r="F189" s="95" t="s">
        <v>2362</v>
      </c>
      <c r="G189" s="23" t="str">
        <f t="shared" si="16"/>
        <v>40853.356</v>
      </c>
      <c r="H189" s="31">
        <f t="shared" si="17"/>
        <v>-19638</v>
      </c>
      <c r="I189" s="97" t="s">
        <v>901</v>
      </c>
      <c r="J189" s="98" t="s">
        <v>902</v>
      </c>
      <c r="K189" s="97">
        <v>-19638</v>
      </c>
      <c r="L189" s="97" t="s">
        <v>2872</v>
      </c>
      <c r="M189" s="98" t="s">
        <v>2436</v>
      </c>
      <c r="N189" s="98"/>
      <c r="O189" s="99" t="s">
        <v>417</v>
      </c>
      <c r="P189" s="99" t="s">
        <v>884</v>
      </c>
    </row>
    <row r="190" spans="1:16" ht="13.5" thickBot="1" x14ac:dyDescent="0.25">
      <c r="A190" s="31" t="str">
        <f t="shared" si="12"/>
        <v> ORI 121 </v>
      </c>
      <c r="B190" s="95" t="str">
        <f t="shared" si="13"/>
        <v>I</v>
      </c>
      <c r="C190" s="31">
        <f t="shared" si="14"/>
        <v>40853.357000000004</v>
      </c>
      <c r="D190" s="23" t="str">
        <f t="shared" si="15"/>
        <v>vis</v>
      </c>
      <c r="E190" s="96">
        <f>VLOOKUP(C190,'Active 1'!C$21:E$971,3,FALSE)</f>
        <v>-19638.014102840789</v>
      </c>
      <c r="F190" s="95" t="s">
        <v>2362</v>
      </c>
      <c r="G190" s="23" t="str">
        <f t="shared" si="16"/>
        <v>40853.357</v>
      </c>
      <c r="H190" s="31">
        <f t="shared" si="17"/>
        <v>-19638</v>
      </c>
      <c r="I190" s="97" t="s">
        <v>903</v>
      </c>
      <c r="J190" s="98" t="s">
        <v>904</v>
      </c>
      <c r="K190" s="97">
        <v>-19638</v>
      </c>
      <c r="L190" s="97" t="s">
        <v>2420</v>
      </c>
      <c r="M190" s="98" t="s">
        <v>2436</v>
      </c>
      <c r="N190" s="98"/>
      <c r="O190" s="99" t="s">
        <v>671</v>
      </c>
      <c r="P190" s="99" t="s">
        <v>884</v>
      </c>
    </row>
    <row r="191" spans="1:16" ht="13.5" thickBot="1" x14ac:dyDescent="0.25">
      <c r="A191" s="31" t="str">
        <f t="shared" si="12"/>
        <v> ORI 121 </v>
      </c>
      <c r="B191" s="95" t="str">
        <f t="shared" si="13"/>
        <v>I</v>
      </c>
      <c r="C191" s="31">
        <f t="shared" si="14"/>
        <v>40854.553</v>
      </c>
      <c r="D191" s="23" t="str">
        <f t="shared" si="15"/>
        <v>vis</v>
      </c>
      <c r="E191" s="96">
        <f>VLOOKUP(C191,'Active 1'!C$21:E$971,3,FALSE)</f>
        <v>-19635.997484285206</v>
      </c>
      <c r="F191" s="95" t="s">
        <v>2362</v>
      </c>
      <c r="G191" s="23" t="str">
        <f t="shared" si="16"/>
        <v>40854.553</v>
      </c>
      <c r="H191" s="31">
        <f t="shared" si="17"/>
        <v>-19636</v>
      </c>
      <c r="I191" s="97" t="s">
        <v>907</v>
      </c>
      <c r="J191" s="98" t="s">
        <v>908</v>
      </c>
      <c r="K191" s="97">
        <v>-19636</v>
      </c>
      <c r="L191" s="97" t="s">
        <v>2395</v>
      </c>
      <c r="M191" s="98" t="s">
        <v>2436</v>
      </c>
      <c r="N191" s="98"/>
      <c r="O191" s="99" t="s">
        <v>417</v>
      </c>
      <c r="P191" s="99" t="s">
        <v>884</v>
      </c>
    </row>
    <row r="192" spans="1:16" ht="13.5" thickBot="1" x14ac:dyDescent="0.25">
      <c r="A192" s="31" t="str">
        <f t="shared" si="12"/>
        <v>IBVS 530 </v>
      </c>
      <c r="B192" s="95" t="str">
        <f t="shared" si="13"/>
        <v>I</v>
      </c>
      <c r="C192" s="31">
        <f t="shared" si="14"/>
        <v>40857.513899999998</v>
      </c>
      <c r="D192" s="23" t="str">
        <f t="shared" si="15"/>
        <v>vis</v>
      </c>
      <c r="E192" s="96">
        <f>VLOOKUP(C192,'Active 1'!C$21:E$971,3,FALSE)</f>
        <v>-19631.005004451396</v>
      </c>
      <c r="F192" s="95" t="s">
        <v>2362</v>
      </c>
      <c r="G192" s="23" t="str">
        <f t="shared" si="16"/>
        <v>40857.5139</v>
      </c>
      <c r="H192" s="31">
        <f t="shared" si="17"/>
        <v>-19631</v>
      </c>
      <c r="I192" s="97" t="s">
        <v>911</v>
      </c>
      <c r="J192" s="98" t="s">
        <v>912</v>
      </c>
      <c r="K192" s="97">
        <v>-19631</v>
      </c>
      <c r="L192" s="97" t="s">
        <v>3677</v>
      </c>
      <c r="M192" s="98" t="s">
        <v>2523</v>
      </c>
      <c r="N192" s="98" t="s">
        <v>2524</v>
      </c>
      <c r="O192" s="99" t="s">
        <v>3678</v>
      </c>
      <c r="P192" s="100" t="s">
        <v>3679</v>
      </c>
    </row>
    <row r="193" spans="1:16" ht="13.5" thickBot="1" x14ac:dyDescent="0.25">
      <c r="A193" s="31" t="str">
        <f t="shared" si="12"/>
        <v> ORI 122 </v>
      </c>
      <c r="B193" s="95" t="str">
        <f t="shared" si="13"/>
        <v>I</v>
      </c>
      <c r="C193" s="31">
        <f t="shared" si="14"/>
        <v>40872.339</v>
      </c>
      <c r="D193" s="23" t="str">
        <f t="shared" si="15"/>
        <v>vis</v>
      </c>
      <c r="E193" s="96">
        <f>VLOOKUP(C193,'Active 1'!C$21:E$971,3,FALSE)</f>
        <v>-19606.007870882451</v>
      </c>
      <c r="F193" s="95" t="s">
        <v>2362</v>
      </c>
      <c r="G193" s="23" t="str">
        <f t="shared" si="16"/>
        <v>40872.339</v>
      </c>
      <c r="H193" s="31">
        <f t="shared" si="17"/>
        <v>-19606</v>
      </c>
      <c r="I193" s="97" t="s">
        <v>3685</v>
      </c>
      <c r="J193" s="98" t="s">
        <v>3686</v>
      </c>
      <c r="K193" s="97">
        <v>-19606</v>
      </c>
      <c r="L193" s="97" t="s">
        <v>2398</v>
      </c>
      <c r="M193" s="98" t="s">
        <v>2436</v>
      </c>
      <c r="N193" s="98"/>
      <c r="O193" s="99" t="s">
        <v>378</v>
      </c>
      <c r="P193" s="99" t="s">
        <v>3687</v>
      </c>
    </row>
    <row r="194" spans="1:16" ht="13.5" thickBot="1" x14ac:dyDescent="0.25">
      <c r="A194" s="31" t="str">
        <f t="shared" si="12"/>
        <v> ORI 122 </v>
      </c>
      <c r="B194" s="95" t="str">
        <f t="shared" si="13"/>
        <v>I</v>
      </c>
      <c r="C194" s="31">
        <f t="shared" si="14"/>
        <v>40872.343999999997</v>
      </c>
      <c r="D194" s="23" t="str">
        <f t="shared" si="15"/>
        <v>vis</v>
      </c>
      <c r="E194" s="96">
        <f>VLOOKUP(C194,'Active 1'!C$21:E$971,3,FALSE)</f>
        <v>-19605.999440202875</v>
      </c>
      <c r="F194" s="95" t="s">
        <v>2362</v>
      </c>
      <c r="G194" s="23" t="str">
        <f t="shared" si="16"/>
        <v>40872.344</v>
      </c>
      <c r="H194" s="31">
        <f t="shared" si="17"/>
        <v>-19606</v>
      </c>
      <c r="I194" s="97" t="s">
        <v>3688</v>
      </c>
      <c r="J194" s="98" t="s">
        <v>3689</v>
      </c>
      <c r="K194" s="97">
        <v>-19606</v>
      </c>
      <c r="L194" s="97" t="s">
        <v>2486</v>
      </c>
      <c r="M194" s="98" t="s">
        <v>2436</v>
      </c>
      <c r="N194" s="98"/>
      <c r="O194" s="99" t="s">
        <v>671</v>
      </c>
      <c r="P194" s="99" t="s">
        <v>3687</v>
      </c>
    </row>
    <row r="195" spans="1:16" ht="13.5" thickBot="1" x14ac:dyDescent="0.25">
      <c r="A195" s="31" t="str">
        <f t="shared" si="12"/>
        <v> ORI 122 </v>
      </c>
      <c r="B195" s="95" t="str">
        <f t="shared" si="13"/>
        <v>I</v>
      </c>
      <c r="C195" s="31">
        <f t="shared" si="14"/>
        <v>40878.269999999997</v>
      </c>
      <c r="D195" s="23" t="str">
        <f t="shared" si="15"/>
        <v>vis</v>
      </c>
      <c r="E195" s="96">
        <f>VLOOKUP(C195,'Active 1'!C$21:E$971,3,FALSE)</f>
        <v>-19596.007398764399</v>
      </c>
      <c r="F195" s="95" t="s">
        <v>2362</v>
      </c>
      <c r="G195" s="23" t="str">
        <f t="shared" si="16"/>
        <v>40878.270</v>
      </c>
      <c r="H195" s="31">
        <f t="shared" si="17"/>
        <v>-19596</v>
      </c>
      <c r="I195" s="97" t="s">
        <v>3695</v>
      </c>
      <c r="J195" s="98" t="s">
        <v>3696</v>
      </c>
      <c r="K195" s="97">
        <v>-19596</v>
      </c>
      <c r="L195" s="97" t="s">
        <v>2453</v>
      </c>
      <c r="M195" s="98" t="s">
        <v>2436</v>
      </c>
      <c r="N195" s="98"/>
      <c r="O195" s="99" t="s">
        <v>378</v>
      </c>
      <c r="P195" s="99" t="s">
        <v>3687</v>
      </c>
    </row>
    <row r="196" spans="1:16" ht="13.5" thickBot="1" x14ac:dyDescent="0.25">
      <c r="A196" s="31" t="str">
        <f t="shared" si="12"/>
        <v> ORI 123 </v>
      </c>
      <c r="B196" s="95" t="str">
        <f t="shared" si="13"/>
        <v>I</v>
      </c>
      <c r="C196" s="31">
        <f t="shared" si="14"/>
        <v>40939.351999999999</v>
      </c>
      <c r="D196" s="23" t="str">
        <f t="shared" si="15"/>
        <v>vis</v>
      </c>
      <c r="E196" s="96">
        <f>VLOOKUP(C196,'Active 1'!C$21:E$971,3,FALSE)</f>
        <v>-19493.014844740599</v>
      </c>
      <c r="F196" s="95" t="s">
        <v>2362</v>
      </c>
      <c r="G196" s="23" t="str">
        <f t="shared" si="16"/>
        <v>40939.352</v>
      </c>
      <c r="H196" s="31">
        <f t="shared" si="17"/>
        <v>-19493</v>
      </c>
      <c r="I196" s="97" t="s">
        <v>3697</v>
      </c>
      <c r="J196" s="98" t="s">
        <v>3698</v>
      </c>
      <c r="K196" s="97">
        <v>-19493</v>
      </c>
      <c r="L196" s="97" t="s">
        <v>2872</v>
      </c>
      <c r="M196" s="98" t="s">
        <v>2436</v>
      </c>
      <c r="N196" s="98"/>
      <c r="O196" s="99" t="s">
        <v>671</v>
      </c>
      <c r="P196" s="99" t="s">
        <v>3699</v>
      </c>
    </row>
    <row r="197" spans="1:16" ht="13.5" thickBot="1" x14ac:dyDescent="0.25">
      <c r="A197" s="31" t="str">
        <f t="shared" si="12"/>
        <v> ORI 123 </v>
      </c>
      <c r="B197" s="95" t="str">
        <f t="shared" si="13"/>
        <v>I</v>
      </c>
      <c r="C197" s="31">
        <f t="shared" si="14"/>
        <v>40964.267</v>
      </c>
      <c r="D197" s="23" t="str">
        <f t="shared" si="15"/>
        <v>vis</v>
      </c>
      <c r="E197" s="96">
        <f>VLOOKUP(C197,'Active 1'!C$21:E$971,3,FALSE)</f>
        <v>-19451.004768392366</v>
      </c>
      <c r="F197" s="95" t="s">
        <v>2362</v>
      </c>
      <c r="G197" s="23" t="str">
        <f t="shared" si="16"/>
        <v>40964.267</v>
      </c>
      <c r="H197" s="31">
        <f t="shared" si="17"/>
        <v>-19451</v>
      </c>
      <c r="I197" s="97" t="s">
        <v>3704</v>
      </c>
      <c r="J197" s="98" t="s">
        <v>3705</v>
      </c>
      <c r="K197" s="97">
        <v>-19451</v>
      </c>
      <c r="L197" s="97" t="s">
        <v>2363</v>
      </c>
      <c r="M197" s="98" t="s">
        <v>2436</v>
      </c>
      <c r="N197" s="98"/>
      <c r="O197" s="99" t="s">
        <v>414</v>
      </c>
      <c r="P197" s="99" t="s">
        <v>3699</v>
      </c>
    </row>
    <row r="198" spans="1:16" ht="13.5" thickBot="1" x14ac:dyDescent="0.25">
      <c r="A198" s="31" t="str">
        <f t="shared" si="12"/>
        <v> ORI 123 </v>
      </c>
      <c r="B198" s="95" t="str">
        <f t="shared" si="13"/>
        <v>I</v>
      </c>
      <c r="C198" s="31">
        <f t="shared" si="14"/>
        <v>40964.269999999997</v>
      </c>
      <c r="D198" s="23" t="str">
        <f t="shared" si="15"/>
        <v>vis</v>
      </c>
      <c r="E198" s="96">
        <f>VLOOKUP(C198,'Active 1'!C$21:E$971,3,FALSE)</f>
        <v>-19450.999709984622</v>
      </c>
      <c r="F198" s="95" t="s">
        <v>2362</v>
      </c>
      <c r="G198" s="23" t="str">
        <f t="shared" si="16"/>
        <v>40964.270</v>
      </c>
      <c r="H198" s="31">
        <f t="shared" si="17"/>
        <v>-19451</v>
      </c>
      <c r="I198" s="97" t="s">
        <v>3706</v>
      </c>
      <c r="J198" s="98" t="s">
        <v>3707</v>
      </c>
      <c r="K198" s="97">
        <v>-19451</v>
      </c>
      <c r="L198" s="97" t="s">
        <v>2486</v>
      </c>
      <c r="M198" s="98" t="s">
        <v>2436</v>
      </c>
      <c r="N198" s="98"/>
      <c r="O198" s="99" t="s">
        <v>671</v>
      </c>
      <c r="P198" s="99" t="s">
        <v>3699</v>
      </c>
    </row>
    <row r="199" spans="1:16" ht="13.5" thickBot="1" x14ac:dyDescent="0.25">
      <c r="A199" s="31" t="str">
        <f t="shared" si="12"/>
        <v> ORI 124 </v>
      </c>
      <c r="B199" s="95" t="str">
        <f t="shared" si="13"/>
        <v>I</v>
      </c>
      <c r="C199" s="31">
        <f t="shared" si="14"/>
        <v>40964.269999999997</v>
      </c>
      <c r="D199" s="23" t="str">
        <f t="shared" si="15"/>
        <v>vis</v>
      </c>
      <c r="E199" s="96">
        <f>VLOOKUP(C199,'Active 1'!C$21:E$971,3,FALSE)</f>
        <v>-19450.999709984622</v>
      </c>
      <c r="F199" s="95" t="s">
        <v>2362</v>
      </c>
      <c r="G199" s="23" t="str">
        <f t="shared" si="16"/>
        <v>40964.270</v>
      </c>
      <c r="H199" s="31">
        <f t="shared" si="17"/>
        <v>-19451</v>
      </c>
      <c r="I199" s="97" t="s">
        <v>3706</v>
      </c>
      <c r="J199" s="98" t="s">
        <v>3707</v>
      </c>
      <c r="K199" s="97">
        <v>-19451</v>
      </c>
      <c r="L199" s="97" t="s">
        <v>2486</v>
      </c>
      <c r="M199" s="98" t="s">
        <v>2436</v>
      </c>
      <c r="N199" s="98"/>
      <c r="O199" s="99" t="s">
        <v>378</v>
      </c>
      <c r="P199" s="99" t="s">
        <v>3708</v>
      </c>
    </row>
    <row r="200" spans="1:16" ht="13.5" thickBot="1" x14ac:dyDescent="0.25">
      <c r="A200" s="31" t="str">
        <f t="shared" si="12"/>
        <v> ORI 124 </v>
      </c>
      <c r="B200" s="95" t="str">
        <f t="shared" si="13"/>
        <v>I</v>
      </c>
      <c r="C200" s="31">
        <f t="shared" si="14"/>
        <v>40987.398999999998</v>
      </c>
      <c r="D200" s="23" t="str">
        <f t="shared" si="15"/>
        <v>vis</v>
      </c>
      <c r="E200" s="96">
        <f>VLOOKUP(C200,'Active 1'!C$21:E$971,3,FALSE)</f>
        <v>-19412.001072382442</v>
      </c>
      <c r="F200" s="95" t="s">
        <v>2362</v>
      </c>
      <c r="G200" s="23" t="str">
        <f t="shared" si="16"/>
        <v>40987.399</v>
      </c>
      <c r="H200" s="31">
        <f t="shared" si="17"/>
        <v>-19412</v>
      </c>
      <c r="I200" s="97" t="s">
        <v>3713</v>
      </c>
      <c r="J200" s="98" t="s">
        <v>3714</v>
      </c>
      <c r="K200" s="97">
        <v>-19412</v>
      </c>
      <c r="L200" s="97" t="s">
        <v>2445</v>
      </c>
      <c r="M200" s="98" t="s">
        <v>2436</v>
      </c>
      <c r="N200" s="98"/>
      <c r="O200" s="99" t="s">
        <v>378</v>
      </c>
      <c r="P200" s="99" t="s">
        <v>3708</v>
      </c>
    </row>
    <row r="201" spans="1:16" ht="13.5" thickBot="1" x14ac:dyDescent="0.25">
      <c r="A201" s="31" t="str">
        <f t="shared" si="12"/>
        <v> ORI 124 </v>
      </c>
      <c r="B201" s="95" t="str">
        <f t="shared" si="13"/>
        <v>I</v>
      </c>
      <c r="C201" s="31">
        <f t="shared" si="14"/>
        <v>40993.330999999998</v>
      </c>
      <c r="D201" s="23" t="str">
        <f t="shared" si="15"/>
        <v>vis</v>
      </c>
      <c r="E201" s="96">
        <f>VLOOKUP(C201,'Active 1'!C$21:E$971,3,FALSE)</f>
        <v>-19401.998914128468</v>
      </c>
      <c r="F201" s="95" t="s">
        <v>2362</v>
      </c>
      <c r="G201" s="23" t="str">
        <f t="shared" si="16"/>
        <v>40993.331</v>
      </c>
      <c r="H201" s="31">
        <f t="shared" si="17"/>
        <v>-19402</v>
      </c>
      <c r="I201" s="97" t="s">
        <v>3715</v>
      </c>
      <c r="J201" s="98" t="s">
        <v>3716</v>
      </c>
      <c r="K201" s="97">
        <v>-19402</v>
      </c>
      <c r="L201" s="97" t="s">
        <v>2395</v>
      </c>
      <c r="M201" s="98" t="s">
        <v>2436</v>
      </c>
      <c r="N201" s="98"/>
      <c r="O201" s="99" t="s">
        <v>671</v>
      </c>
      <c r="P201" s="99" t="s">
        <v>3708</v>
      </c>
    </row>
    <row r="202" spans="1:16" ht="13.5" thickBot="1" x14ac:dyDescent="0.25">
      <c r="A202" s="31" t="str">
        <f t="shared" si="12"/>
        <v> ORI 124 </v>
      </c>
      <c r="B202" s="95" t="str">
        <f t="shared" si="13"/>
        <v>I</v>
      </c>
      <c r="C202" s="31">
        <f t="shared" si="14"/>
        <v>41028.317000000003</v>
      </c>
      <c r="D202" s="23" t="str">
        <f t="shared" si="15"/>
        <v>vis</v>
      </c>
      <c r="E202" s="96">
        <f>VLOOKUP(C202,'Active 1'!C$21:E$971,3,FALSE)</f>
        <v>-19343.007762969748</v>
      </c>
      <c r="F202" s="95" t="s">
        <v>2362</v>
      </c>
      <c r="G202" s="23" t="str">
        <f t="shared" si="16"/>
        <v>41028.317</v>
      </c>
      <c r="H202" s="31">
        <f t="shared" si="17"/>
        <v>-19343</v>
      </c>
      <c r="I202" s="97" t="s">
        <v>3721</v>
      </c>
      <c r="J202" s="98" t="s">
        <v>3722</v>
      </c>
      <c r="K202" s="97">
        <v>-19343</v>
      </c>
      <c r="L202" s="97" t="s">
        <v>2398</v>
      </c>
      <c r="M202" s="98" t="s">
        <v>2436</v>
      </c>
      <c r="N202" s="98"/>
      <c r="O202" s="99" t="s">
        <v>671</v>
      </c>
      <c r="P202" s="99" t="s">
        <v>3708</v>
      </c>
    </row>
    <row r="203" spans="1:16" ht="13.5" thickBot="1" x14ac:dyDescent="0.25">
      <c r="A203" s="31" t="str">
        <f t="shared" ref="A203:A266" si="18">P203</f>
        <v> ORI 125 </v>
      </c>
      <c r="B203" s="95" t="str">
        <f t="shared" ref="B203:B266" si="19">IF(H203=INT(H203),"I","II")</f>
        <v>I</v>
      </c>
      <c r="C203" s="31">
        <f t="shared" ref="C203:C266" si="20">1*G203</f>
        <v>41048.483999999997</v>
      </c>
      <c r="D203" s="23" t="str">
        <f t="shared" ref="D203:D266" si="21">VLOOKUP(F203,I$1:J$5,2,FALSE)</f>
        <v>vis</v>
      </c>
      <c r="E203" s="96">
        <f>VLOOKUP(C203,'Active 1'!C$21:E$971,3,FALSE)</f>
        <v>-19309.003459950898</v>
      </c>
      <c r="F203" s="95" t="s">
        <v>2362</v>
      </c>
      <c r="G203" s="23" t="str">
        <f t="shared" ref="G203:G266" si="22">MID(I203,3,LEN(I203)-3)</f>
        <v>41048.484</v>
      </c>
      <c r="H203" s="31">
        <f t="shared" ref="H203:H266" si="23">1*K203</f>
        <v>-19309</v>
      </c>
      <c r="I203" s="97" t="s">
        <v>3726</v>
      </c>
      <c r="J203" s="98" t="s">
        <v>3727</v>
      </c>
      <c r="K203" s="97">
        <v>-19309</v>
      </c>
      <c r="L203" s="97" t="s">
        <v>2450</v>
      </c>
      <c r="M203" s="98" t="s">
        <v>2436</v>
      </c>
      <c r="N203" s="98"/>
      <c r="O203" s="99" t="s">
        <v>378</v>
      </c>
      <c r="P203" s="99" t="s">
        <v>3728</v>
      </c>
    </row>
    <row r="204" spans="1:16" ht="13.5" thickBot="1" x14ac:dyDescent="0.25">
      <c r="A204" s="31" t="str">
        <f t="shared" si="18"/>
        <v> ORI 125 </v>
      </c>
      <c r="B204" s="95" t="str">
        <f t="shared" si="19"/>
        <v>I</v>
      </c>
      <c r="C204" s="31">
        <f t="shared" si="20"/>
        <v>41054.417000000001</v>
      </c>
      <c r="D204" s="23" t="str">
        <f t="shared" si="21"/>
        <v>vis</v>
      </c>
      <c r="E204" s="96">
        <f>VLOOKUP(C204,'Active 1'!C$21:E$971,3,FALSE)</f>
        <v>-19298.999615561002</v>
      </c>
      <c r="F204" s="95" t="s">
        <v>2362</v>
      </c>
      <c r="G204" s="23" t="str">
        <f t="shared" si="22"/>
        <v>41054.417</v>
      </c>
      <c r="H204" s="31">
        <f t="shared" si="23"/>
        <v>-19299</v>
      </c>
      <c r="I204" s="97" t="s">
        <v>3729</v>
      </c>
      <c r="J204" s="98" t="s">
        <v>3730</v>
      </c>
      <c r="K204" s="97">
        <v>-19299</v>
      </c>
      <c r="L204" s="97" t="s">
        <v>2486</v>
      </c>
      <c r="M204" s="98" t="s">
        <v>2436</v>
      </c>
      <c r="N204" s="98"/>
      <c r="O204" s="99" t="s">
        <v>378</v>
      </c>
      <c r="P204" s="99" t="s">
        <v>3728</v>
      </c>
    </row>
    <row r="205" spans="1:16" ht="13.5" thickBot="1" x14ac:dyDescent="0.25">
      <c r="A205" s="31" t="str">
        <f t="shared" si="18"/>
        <v> ORI 125 </v>
      </c>
      <c r="B205" s="95" t="str">
        <f t="shared" si="19"/>
        <v>I</v>
      </c>
      <c r="C205" s="31">
        <f t="shared" si="20"/>
        <v>41057.372000000003</v>
      </c>
      <c r="D205" s="23" t="str">
        <f t="shared" si="21"/>
        <v>vis</v>
      </c>
      <c r="E205" s="96">
        <f>VLOOKUP(C205,'Active 1'!C$21:E$971,3,FALSE)</f>
        <v>-19294.017083929091</v>
      </c>
      <c r="F205" s="95" t="s">
        <v>2362</v>
      </c>
      <c r="G205" s="23" t="str">
        <f t="shared" si="22"/>
        <v>41057.372</v>
      </c>
      <c r="H205" s="31">
        <f t="shared" si="23"/>
        <v>-19294</v>
      </c>
      <c r="I205" s="97" t="s">
        <v>3733</v>
      </c>
      <c r="J205" s="98" t="s">
        <v>3734</v>
      </c>
      <c r="K205" s="97">
        <v>-19294</v>
      </c>
      <c r="L205" s="97" t="s">
        <v>2463</v>
      </c>
      <c r="M205" s="98" t="s">
        <v>2436</v>
      </c>
      <c r="N205" s="98"/>
      <c r="O205" s="99" t="s">
        <v>671</v>
      </c>
      <c r="P205" s="99" t="s">
        <v>3728</v>
      </c>
    </row>
    <row r="206" spans="1:16" ht="13.5" thickBot="1" x14ac:dyDescent="0.25">
      <c r="A206" s="31" t="str">
        <f t="shared" si="18"/>
        <v> ORI 125 </v>
      </c>
      <c r="B206" s="95" t="str">
        <f t="shared" si="19"/>
        <v>I</v>
      </c>
      <c r="C206" s="31">
        <f t="shared" si="20"/>
        <v>41080.508000000002</v>
      </c>
      <c r="D206" s="23" t="str">
        <f t="shared" si="21"/>
        <v>vis</v>
      </c>
      <c r="E206" s="96">
        <f>VLOOKUP(C206,'Active 1'!C$21:E$971,3,FALSE)</f>
        <v>-19255.006643375502</v>
      </c>
      <c r="F206" s="95" t="s">
        <v>2362</v>
      </c>
      <c r="G206" s="23" t="str">
        <f t="shared" si="22"/>
        <v>41080.508</v>
      </c>
      <c r="H206" s="31">
        <f t="shared" si="23"/>
        <v>-19255</v>
      </c>
      <c r="I206" s="97" t="s">
        <v>3735</v>
      </c>
      <c r="J206" s="98" t="s">
        <v>3736</v>
      </c>
      <c r="K206" s="97">
        <v>-19255</v>
      </c>
      <c r="L206" s="97" t="s">
        <v>2453</v>
      </c>
      <c r="M206" s="98" t="s">
        <v>2436</v>
      </c>
      <c r="N206" s="98"/>
      <c r="O206" s="99" t="s">
        <v>417</v>
      </c>
      <c r="P206" s="99" t="s">
        <v>3728</v>
      </c>
    </row>
    <row r="207" spans="1:16" ht="13.5" thickBot="1" x14ac:dyDescent="0.25">
      <c r="A207" s="31" t="str">
        <f t="shared" si="18"/>
        <v> ORI 125 </v>
      </c>
      <c r="B207" s="95" t="str">
        <f t="shared" si="19"/>
        <v>I</v>
      </c>
      <c r="C207" s="31">
        <f t="shared" si="20"/>
        <v>41115.504000000001</v>
      </c>
      <c r="D207" s="23" t="str">
        <f t="shared" si="21"/>
        <v>vis</v>
      </c>
      <c r="E207" s="96">
        <f>VLOOKUP(C207,'Active 1'!C$21:E$971,3,FALSE)</f>
        <v>-19195.99863085763</v>
      </c>
      <c r="F207" s="95" t="s">
        <v>2362</v>
      </c>
      <c r="G207" s="23" t="str">
        <f t="shared" si="22"/>
        <v>41115.504</v>
      </c>
      <c r="H207" s="31">
        <f t="shared" si="23"/>
        <v>-19196</v>
      </c>
      <c r="I207" s="97" t="s">
        <v>3737</v>
      </c>
      <c r="J207" s="98" t="s">
        <v>3738</v>
      </c>
      <c r="K207" s="97">
        <v>-19196</v>
      </c>
      <c r="L207" s="97" t="s">
        <v>2395</v>
      </c>
      <c r="M207" s="98" t="s">
        <v>2436</v>
      </c>
      <c r="N207" s="98"/>
      <c r="O207" s="99" t="s">
        <v>417</v>
      </c>
      <c r="P207" s="99" t="s">
        <v>3728</v>
      </c>
    </row>
    <row r="208" spans="1:16" ht="13.5" thickBot="1" x14ac:dyDescent="0.25">
      <c r="A208" s="31" t="str">
        <f t="shared" si="18"/>
        <v> ORI 125 </v>
      </c>
      <c r="B208" s="95" t="str">
        <f t="shared" si="19"/>
        <v>I</v>
      </c>
      <c r="C208" s="31">
        <f t="shared" si="20"/>
        <v>41124.394999999997</v>
      </c>
      <c r="D208" s="23" t="str">
        <f t="shared" si="21"/>
        <v>vis</v>
      </c>
      <c r="E208" s="96">
        <f>VLOOKUP(C208,'Active 1'!C$21:E$971,3,FALSE)</f>
        <v>-19181.007196428091</v>
      </c>
      <c r="F208" s="95" t="s">
        <v>2362</v>
      </c>
      <c r="G208" s="23" t="str">
        <f t="shared" si="22"/>
        <v>41124.395</v>
      </c>
      <c r="H208" s="31">
        <f t="shared" si="23"/>
        <v>-19181</v>
      </c>
      <c r="I208" s="97" t="s">
        <v>3739</v>
      </c>
      <c r="J208" s="98" t="s">
        <v>3740</v>
      </c>
      <c r="K208" s="97">
        <v>-19181</v>
      </c>
      <c r="L208" s="97" t="s">
        <v>2453</v>
      </c>
      <c r="M208" s="98" t="s">
        <v>2436</v>
      </c>
      <c r="N208" s="98"/>
      <c r="O208" s="99" t="s">
        <v>417</v>
      </c>
      <c r="P208" s="99" t="s">
        <v>3728</v>
      </c>
    </row>
    <row r="209" spans="1:16" ht="13.5" thickBot="1" x14ac:dyDescent="0.25">
      <c r="A209" s="31" t="str">
        <f t="shared" si="18"/>
        <v> ORI 126 </v>
      </c>
      <c r="B209" s="95" t="str">
        <f t="shared" si="19"/>
        <v>I</v>
      </c>
      <c r="C209" s="31">
        <f t="shared" si="20"/>
        <v>41140.415999999997</v>
      </c>
      <c r="D209" s="23" t="str">
        <f t="shared" si="21"/>
        <v>vis</v>
      </c>
      <c r="E209" s="96">
        <f>VLOOKUP(C209,'Active 1'!C$21:E$971,3,FALSE)</f>
        <v>-19153.993612917147</v>
      </c>
      <c r="F209" s="95" t="s">
        <v>2362</v>
      </c>
      <c r="G209" s="23" t="str">
        <f t="shared" si="22"/>
        <v>41140.416</v>
      </c>
      <c r="H209" s="31">
        <f t="shared" si="23"/>
        <v>-19154</v>
      </c>
      <c r="I209" s="97" t="s">
        <v>3741</v>
      </c>
      <c r="J209" s="98" t="s">
        <v>3742</v>
      </c>
      <c r="K209" s="97">
        <v>-19154</v>
      </c>
      <c r="L209" s="97" t="s">
        <v>2389</v>
      </c>
      <c r="M209" s="98" t="s">
        <v>2436</v>
      </c>
      <c r="N209" s="98"/>
      <c r="O209" s="99" t="s">
        <v>378</v>
      </c>
      <c r="P209" s="99" t="s">
        <v>3743</v>
      </c>
    </row>
    <row r="210" spans="1:16" ht="13.5" thickBot="1" x14ac:dyDescent="0.25">
      <c r="A210" s="31" t="str">
        <f t="shared" si="18"/>
        <v> ORI 126 </v>
      </c>
      <c r="B210" s="95" t="str">
        <f t="shared" si="19"/>
        <v>I</v>
      </c>
      <c r="C210" s="31">
        <f t="shared" si="20"/>
        <v>41159.387000000002</v>
      </c>
      <c r="D210" s="23" t="str">
        <f t="shared" si="21"/>
        <v>vis</v>
      </c>
      <c r="E210" s="96">
        <f>VLOOKUP(C210,'Active 1'!C$21:E$971,3,FALSE)</f>
        <v>-19122.005928453869</v>
      </c>
      <c r="F210" s="95" t="s">
        <v>2362</v>
      </c>
      <c r="G210" s="23" t="str">
        <f t="shared" si="22"/>
        <v>41159.387</v>
      </c>
      <c r="H210" s="31">
        <f t="shared" si="23"/>
        <v>-19122</v>
      </c>
      <c r="I210" s="97" t="s">
        <v>3753</v>
      </c>
      <c r="J210" s="98" t="s">
        <v>3754</v>
      </c>
      <c r="K210" s="97">
        <v>-19122</v>
      </c>
      <c r="L210" s="97" t="s">
        <v>2453</v>
      </c>
      <c r="M210" s="98" t="s">
        <v>2436</v>
      </c>
      <c r="N210" s="98"/>
      <c r="O210" s="99" t="s">
        <v>417</v>
      </c>
      <c r="P210" s="99" t="s">
        <v>3743</v>
      </c>
    </row>
    <row r="211" spans="1:16" ht="13.5" thickBot="1" x14ac:dyDescent="0.25">
      <c r="A211" s="31" t="str">
        <f t="shared" si="18"/>
        <v> ORI 126 </v>
      </c>
      <c r="B211" s="95" t="str">
        <f t="shared" si="19"/>
        <v>I</v>
      </c>
      <c r="C211" s="31">
        <f t="shared" si="20"/>
        <v>41178.368000000002</v>
      </c>
      <c r="D211" s="23" t="str">
        <f t="shared" si="21"/>
        <v>vis</v>
      </c>
      <c r="E211" s="96">
        <f>VLOOKUP(C211,'Active 1'!C$21:E$971,3,FALSE)</f>
        <v>-19090.001382631443</v>
      </c>
      <c r="F211" s="95" t="s">
        <v>2362</v>
      </c>
      <c r="G211" s="23" t="str">
        <f t="shared" si="22"/>
        <v>41178.368</v>
      </c>
      <c r="H211" s="31">
        <f t="shared" si="23"/>
        <v>-19090</v>
      </c>
      <c r="I211" s="97" t="s">
        <v>3755</v>
      </c>
      <c r="J211" s="98" t="s">
        <v>3756</v>
      </c>
      <c r="K211" s="97">
        <v>-19090</v>
      </c>
      <c r="L211" s="97" t="s">
        <v>2445</v>
      </c>
      <c r="M211" s="98" t="s">
        <v>2436</v>
      </c>
      <c r="N211" s="98"/>
      <c r="O211" s="99" t="s">
        <v>417</v>
      </c>
      <c r="P211" s="99" t="s">
        <v>3743</v>
      </c>
    </row>
    <row r="212" spans="1:16" ht="13.5" thickBot="1" x14ac:dyDescent="0.25">
      <c r="A212" s="31" t="str">
        <f t="shared" si="18"/>
        <v> ORI 127 </v>
      </c>
      <c r="B212" s="95" t="str">
        <f t="shared" si="19"/>
        <v>I</v>
      </c>
      <c r="C212" s="31">
        <f t="shared" si="20"/>
        <v>41211.576999999997</v>
      </c>
      <c r="D212" s="23" t="str">
        <f t="shared" si="21"/>
        <v>vis</v>
      </c>
      <c r="E212" s="96">
        <f>VLOOKUP(C212,'Active 1'!C$21:E$971,3,FALSE)</f>
        <v>-19034.006494995549</v>
      </c>
      <c r="F212" s="95" t="s">
        <v>2362</v>
      </c>
      <c r="G212" s="23" t="str">
        <f t="shared" si="22"/>
        <v>41211.577</v>
      </c>
      <c r="H212" s="31">
        <f t="shared" si="23"/>
        <v>-19034</v>
      </c>
      <c r="I212" s="97" t="s">
        <v>3757</v>
      </c>
      <c r="J212" s="98" t="s">
        <v>3758</v>
      </c>
      <c r="K212" s="97">
        <v>-19034</v>
      </c>
      <c r="L212" s="97" t="s">
        <v>2453</v>
      </c>
      <c r="M212" s="98" t="s">
        <v>2436</v>
      </c>
      <c r="N212" s="98"/>
      <c r="O212" s="99" t="s">
        <v>417</v>
      </c>
      <c r="P212" s="99" t="s">
        <v>3759</v>
      </c>
    </row>
    <row r="213" spans="1:16" ht="13.5" thickBot="1" x14ac:dyDescent="0.25">
      <c r="A213" s="31" t="str">
        <f t="shared" si="18"/>
        <v> ORI 127 </v>
      </c>
      <c r="B213" s="95" t="str">
        <f t="shared" si="19"/>
        <v>I</v>
      </c>
      <c r="C213" s="31">
        <f t="shared" si="20"/>
        <v>41213.351999999999</v>
      </c>
      <c r="D213" s="23" t="str">
        <f t="shared" si="21"/>
        <v>vis</v>
      </c>
      <c r="E213" s="96">
        <f>VLOOKUP(C213,'Active 1'!C$21:E$971,3,FALSE)</f>
        <v>-19031.013603744566</v>
      </c>
      <c r="F213" s="95" t="s">
        <v>2362</v>
      </c>
      <c r="G213" s="23" t="str">
        <f t="shared" si="22"/>
        <v>41213.352</v>
      </c>
      <c r="H213" s="31">
        <f t="shared" si="23"/>
        <v>-19031</v>
      </c>
      <c r="I213" s="97" t="s">
        <v>3760</v>
      </c>
      <c r="J213" s="98" t="s">
        <v>3761</v>
      </c>
      <c r="K213" s="97">
        <v>-19031</v>
      </c>
      <c r="L213" s="97" t="s">
        <v>2420</v>
      </c>
      <c r="M213" s="98" t="s">
        <v>2436</v>
      </c>
      <c r="N213" s="98"/>
      <c r="O213" s="99" t="s">
        <v>417</v>
      </c>
      <c r="P213" s="99" t="s">
        <v>3759</v>
      </c>
    </row>
    <row r="214" spans="1:16" ht="13.5" thickBot="1" x14ac:dyDescent="0.25">
      <c r="A214" s="31" t="str">
        <f t="shared" si="18"/>
        <v> ORI 129 </v>
      </c>
      <c r="B214" s="95" t="str">
        <f t="shared" si="19"/>
        <v>I</v>
      </c>
      <c r="C214" s="31">
        <f t="shared" si="20"/>
        <v>41235.302000000003</v>
      </c>
      <c r="D214" s="23" t="str">
        <f t="shared" si="21"/>
        <v>vis</v>
      </c>
      <c r="E214" s="96">
        <f>VLOOKUP(C214,'Active 1'!C$21:E$971,3,FALSE)</f>
        <v>-18994.002920387396</v>
      </c>
      <c r="F214" s="95" t="s">
        <v>2362</v>
      </c>
      <c r="G214" s="23" t="str">
        <f t="shared" si="22"/>
        <v>41235.302</v>
      </c>
      <c r="H214" s="31">
        <f t="shared" si="23"/>
        <v>-18994</v>
      </c>
      <c r="I214" s="97" t="s">
        <v>3762</v>
      </c>
      <c r="J214" s="98" t="s">
        <v>3763</v>
      </c>
      <c r="K214" s="97">
        <v>-18994</v>
      </c>
      <c r="L214" s="97" t="s">
        <v>2450</v>
      </c>
      <c r="M214" s="98" t="s">
        <v>2436</v>
      </c>
      <c r="N214" s="98"/>
      <c r="O214" s="99" t="s">
        <v>417</v>
      </c>
      <c r="P214" s="99" t="s">
        <v>3764</v>
      </c>
    </row>
    <row r="215" spans="1:16" ht="13.5" thickBot="1" x14ac:dyDescent="0.25">
      <c r="A215" s="31" t="str">
        <f t="shared" si="18"/>
        <v> ORI 129 </v>
      </c>
      <c r="B215" s="95" t="str">
        <f t="shared" si="19"/>
        <v>I</v>
      </c>
      <c r="C215" s="31">
        <f t="shared" si="20"/>
        <v>41248.345000000001</v>
      </c>
      <c r="D215" s="23" t="str">
        <f t="shared" si="21"/>
        <v>vis</v>
      </c>
      <c r="E215" s="96">
        <f>VLOOKUP(C215,'Active 1'!C$21:E$971,3,FALSE)</f>
        <v>-18972.010649634438</v>
      </c>
      <c r="F215" s="95" t="s">
        <v>2362</v>
      </c>
      <c r="G215" s="23" t="str">
        <f t="shared" si="22"/>
        <v>41248.345</v>
      </c>
      <c r="H215" s="31">
        <f t="shared" si="23"/>
        <v>-18972</v>
      </c>
      <c r="I215" s="97" t="s">
        <v>3765</v>
      </c>
      <c r="J215" s="98" t="s">
        <v>3766</v>
      </c>
      <c r="K215" s="97">
        <v>-18972</v>
      </c>
      <c r="L215" s="97" t="s">
        <v>2458</v>
      </c>
      <c r="M215" s="98" t="s">
        <v>2436</v>
      </c>
      <c r="N215" s="98"/>
      <c r="O215" s="99" t="s">
        <v>378</v>
      </c>
      <c r="P215" s="99" t="s">
        <v>3764</v>
      </c>
    </row>
    <row r="216" spans="1:16" ht="13.5" thickBot="1" x14ac:dyDescent="0.25">
      <c r="A216" s="31" t="str">
        <f t="shared" si="18"/>
        <v> BBS 1 </v>
      </c>
      <c r="B216" s="95" t="str">
        <f t="shared" si="19"/>
        <v>I</v>
      </c>
      <c r="C216" s="31">
        <f t="shared" si="20"/>
        <v>41302.309000000001</v>
      </c>
      <c r="D216" s="23" t="str">
        <f t="shared" si="21"/>
        <v>vis</v>
      </c>
      <c r="E216" s="96">
        <f>VLOOKUP(C216,'Active 1'!C$21:E$971,3,FALSE)</f>
        <v>-18881.020011061042</v>
      </c>
      <c r="F216" s="95" t="s">
        <v>2362</v>
      </c>
      <c r="G216" s="23" t="str">
        <f t="shared" si="22"/>
        <v>41302.309</v>
      </c>
      <c r="H216" s="31">
        <f t="shared" si="23"/>
        <v>-18881</v>
      </c>
      <c r="I216" s="97" t="s">
        <v>3778</v>
      </c>
      <c r="J216" s="98" t="s">
        <v>3779</v>
      </c>
      <c r="K216" s="97">
        <v>-18881</v>
      </c>
      <c r="L216" s="97" t="s">
        <v>2468</v>
      </c>
      <c r="M216" s="98" t="s">
        <v>2436</v>
      </c>
      <c r="N216" s="98"/>
      <c r="O216" s="99" t="s">
        <v>671</v>
      </c>
      <c r="P216" s="99" t="s">
        <v>3780</v>
      </c>
    </row>
    <row r="217" spans="1:16" ht="13.5" thickBot="1" x14ac:dyDescent="0.25">
      <c r="A217" s="31" t="str">
        <f t="shared" si="18"/>
        <v> BBS 1 </v>
      </c>
      <c r="B217" s="95" t="str">
        <f t="shared" si="19"/>
        <v>I</v>
      </c>
      <c r="C217" s="31">
        <f t="shared" si="20"/>
        <v>41324.264999999999</v>
      </c>
      <c r="D217" s="23" t="str">
        <f t="shared" si="21"/>
        <v>vis</v>
      </c>
      <c r="E217" s="96">
        <f>VLOOKUP(C217,'Active 1'!C$21:E$971,3,FALSE)</f>
        <v>-18843.999210888385</v>
      </c>
      <c r="F217" s="95" t="s">
        <v>2362</v>
      </c>
      <c r="G217" s="23" t="str">
        <f t="shared" si="22"/>
        <v>41324.265</v>
      </c>
      <c r="H217" s="31">
        <f t="shared" si="23"/>
        <v>-18844</v>
      </c>
      <c r="I217" s="97" t="s">
        <v>3781</v>
      </c>
      <c r="J217" s="98" t="s">
        <v>1022</v>
      </c>
      <c r="K217" s="97">
        <v>-18844</v>
      </c>
      <c r="L217" s="97" t="s">
        <v>2486</v>
      </c>
      <c r="M217" s="98" t="s">
        <v>2436</v>
      </c>
      <c r="N217" s="98"/>
      <c r="O217" s="99" t="s">
        <v>671</v>
      </c>
      <c r="P217" s="99" t="s">
        <v>3780</v>
      </c>
    </row>
    <row r="218" spans="1:16" ht="13.5" thickBot="1" x14ac:dyDescent="0.25">
      <c r="A218" s="31" t="str">
        <f t="shared" si="18"/>
        <v> BBS 2 </v>
      </c>
      <c r="B218" s="95" t="str">
        <f t="shared" si="19"/>
        <v>I</v>
      </c>
      <c r="C218" s="31">
        <f t="shared" si="20"/>
        <v>41350.351999999999</v>
      </c>
      <c r="D218" s="23" t="str">
        <f t="shared" si="21"/>
        <v>vis</v>
      </c>
      <c r="E218" s="96">
        <f>VLOOKUP(C218,'Active 1'!C$21:E$971,3,FALSE)</f>
        <v>-18800.01298324655</v>
      </c>
      <c r="F218" s="95" t="s">
        <v>2362</v>
      </c>
      <c r="G218" s="23" t="str">
        <f t="shared" si="22"/>
        <v>41350.352</v>
      </c>
      <c r="H218" s="31">
        <f t="shared" si="23"/>
        <v>-18800</v>
      </c>
      <c r="I218" s="97" t="s">
        <v>1023</v>
      </c>
      <c r="J218" s="98" t="s">
        <v>1024</v>
      </c>
      <c r="K218" s="97">
        <v>-18800</v>
      </c>
      <c r="L218" s="97" t="s">
        <v>2420</v>
      </c>
      <c r="M218" s="98" t="s">
        <v>2436</v>
      </c>
      <c r="N218" s="98"/>
      <c r="O218" s="99" t="s">
        <v>378</v>
      </c>
      <c r="P218" s="99" t="s">
        <v>1025</v>
      </c>
    </row>
    <row r="219" spans="1:16" ht="13.5" thickBot="1" x14ac:dyDescent="0.25">
      <c r="A219" s="31" t="str">
        <f t="shared" si="18"/>
        <v> BBS 2 </v>
      </c>
      <c r="B219" s="95" t="str">
        <f t="shared" si="19"/>
        <v>I</v>
      </c>
      <c r="C219" s="31">
        <f t="shared" si="20"/>
        <v>41350.353999999999</v>
      </c>
      <c r="D219" s="23" t="str">
        <f t="shared" si="21"/>
        <v>vis</v>
      </c>
      <c r="E219" s="96">
        <f>VLOOKUP(C219,'Active 1'!C$21:E$971,3,FALSE)</f>
        <v>-18800.009610974717</v>
      </c>
      <c r="F219" s="95" t="s">
        <v>2362</v>
      </c>
      <c r="G219" s="23" t="str">
        <f t="shared" si="22"/>
        <v>41350.354</v>
      </c>
      <c r="H219" s="31">
        <f t="shared" si="23"/>
        <v>-18800</v>
      </c>
      <c r="I219" s="97" t="s">
        <v>1026</v>
      </c>
      <c r="J219" s="98" t="s">
        <v>1027</v>
      </c>
      <c r="K219" s="97">
        <v>-18800</v>
      </c>
      <c r="L219" s="97" t="s">
        <v>2458</v>
      </c>
      <c r="M219" s="98" t="s">
        <v>2436</v>
      </c>
      <c r="N219" s="98"/>
      <c r="O219" s="99" t="s">
        <v>671</v>
      </c>
      <c r="P219" s="99" t="s">
        <v>1025</v>
      </c>
    </row>
    <row r="220" spans="1:16" ht="13.5" thickBot="1" x14ac:dyDescent="0.25">
      <c r="A220" s="31" t="str">
        <f t="shared" si="18"/>
        <v>IBVS 637 </v>
      </c>
      <c r="B220" s="95" t="str">
        <f t="shared" si="19"/>
        <v>I</v>
      </c>
      <c r="C220" s="31">
        <f t="shared" si="20"/>
        <v>41353.324999999997</v>
      </c>
      <c r="D220" s="23" t="str">
        <f t="shared" si="21"/>
        <v>vis</v>
      </c>
      <c r="E220" s="96">
        <f>VLOOKUP(C220,'Active 1'!C$21:E$971,3,FALSE)</f>
        <v>-18795.000101168152</v>
      </c>
      <c r="F220" s="95" t="s">
        <v>2362</v>
      </c>
      <c r="G220" s="23" t="str">
        <f t="shared" si="22"/>
        <v>41353.325</v>
      </c>
      <c r="H220" s="31">
        <f t="shared" si="23"/>
        <v>-18795</v>
      </c>
      <c r="I220" s="97" t="s">
        <v>1030</v>
      </c>
      <c r="J220" s="98" t="s">
        <v>1031</v>
      </c>
      <c r="K220" s="97">
        <v>-18795</v>
      </c>
      <c r="L220" s="97" t="s">
        <v>2591</v>
      </c>
      <c r="M220" s="98" t="s">
        <v>2436</v>
      </c>
      <c r="N220" s="98"/>
      <c r="O220" s="99" t="s">
        <v>1032</v>
      </c>
      <c r="P220" s="100" t="s">
        <v>1033</v>
      </c>
    </row>
    <row r="221" spans="1:16" ht="13.5" thickBot="1" x14ac:dyDescent="0.25">
      <c r="A221" s="31" t="str">
        <f t="shared" si="18"/>
        <v>IBVS 637 </v>
      </c>
      <c r="B221" s="95" t="str">
        <f t="shared" si="19"/>
        <v>I</v>
      </c>
      <c r="C221" s="31">
        <f t="shared" si="20"/>
        <v>41357.482000000004</v>
      </c>
      <c r="D221" s="23" t="str">
        <f t="shared" si="21"/>
        <v>vis</v>
      </c>
      <c r="E221" s="96">
        <f>VLOOKUP(C221,'Active 1'!C$21:E$971,3,FALSE)</f>
        <v>-18787.99083416515</v>
      </c>
      <c r="F221" s="95" t="s">
        <v>2362</v>
      </c>
      <c r="G221" s="23" t="str">
        <f t="shared" si="22"/>
        <v>41357.482</v>
      </c>
      <c r="H221" s="31">
        <f t="shared" si="23"/>
        <v>-18788</v>
      </c>
      <c r="I221" s="97" t="s">
        <v>1036</v>
      </c>
      <c r="J221" s="98" t="s">
        <v>1037</v>
      </c>
      <c r="K221" s="97">
        <v>-18788</v>
      </c>
      <c r="L221" s="97" t="s">
        <v>2580</v>
      </c>
      <c r="M221" s="98" t="s">
        <v>2436</v>
      </c>
      <c r="N221" s="98"/>
      <c r="O221" s="99" t="s">
        <v>1032</v>
      </c>
      <c r="P221" s="100" t="s">
        <v>1033</v>
      </c>
    </row>
    <row r="222" spans="1:16" ht="13.5" thickBot="1" x14ac:dyDescent="0.25">
      <c r="A222" s="31" t="str">
        <f t="shared" si="18"/>
        <v> BBS 2 </v>
      </c>
      <c r="B222" s="95" t="str">
        <f t="shared" si="19"/>
        <v>I</v>
      </c>
      <c r="C222" s="31">
        <f t="shared" si="20"/>
        <v>41369.336000000003</v>
      </c>
      <c r="D222" s="23" t="str">
        <f t="shared" si="21"/>
        <v>vis</v>
      </c>
      <c r="E222" s="96">
        <f>VLOOKUP(C222,'Active 1'!C$21:E$971,3,FALSE)</f>
        <v>-18768.003379016365</v>
      </c>
      <c r="F222" s="95" t="s">
        <v>2362</v>
      </c>
      <c r="G222" s="23" t="str">
        <f t="shared" si="22"/>
        <v>41369.336</v>
      </c>
      <c r="H222" s="31">
        <f t="shared" si="23"/>
        <v>-18768</v>
      </c>
      <c r="I222" s="97" t="s">
        <v>1040</v>
      </c>
      <c r="J222" s="98" t="s">
        <v>1041</v>
      </c>
      <c r="K222" s="97">
        <v>-18768</v>
      </c>
      <c r="L222" s="97" t="s">
        <v>2450</v>
      </c>
      <c r="M222" s="98" t="s">
        <v>2436</v>
      </c>
      <c r="N222" s="98"/>
      <c r="O222" s="99" t="s">
        <v>417</v>
      </c>
      <c r="P222" s="99" t="s">
        <v>1025</v>
      </c>
    </row>
    <row r="223" spans="1:16" ht="13.5" thickBot="1" x14ac:dyDescent="0.25">
      <c r="A223" s="31" t="str">
        <f t="shared" si="18"/>
        <v> BBS 2 </v>
      </c>
      <c r="B223" s="95" t="str">
        <f t="shared" si="19"/>
        <v>I</v>
      </c>
      <c r="C223" s="31">
        <f t="shared" si="20"/>
        <v>41372.307000000001</v>
      </c>
      <c r="D223" s="23" t="str">
        <f t="shared" si="21"/>
        <v>vis</v>
      </c>
      <c r="E223" s="96">
        <f>VLOOKUP(C223,'Active 1'!C$21:E$971,3,FALSE)</f>
        <v>-18762.9938692098</v>
      </c>
      <c r="F223" s="95" t="s">
        <v>2362</v>
      </c>
      <c r="G223" s="23" t="str">
        <f t="shared" si="22"/>
        <v>41372.307</v>
      </c>
      <c r="H223" s="31">
        <f t="shared" si="23"/>
        <v>-18763</v>
      </c>
      <c r="I223" s="97" t="s">
        <v>1042</v>
      </c>
      <c r="J223" s="98" t="s">
        <v>1043</v>
      </c>
      <c r="K223" s="97">
        <v>-18763</v>
      </c>
      <c r="L223" s="97" t="s">
        <v>2389</v>
      </c>
      <c r="M223" s="98" t="s">
        <v>2436</v>
      </c>
      <c r="N223" s="98"/>
      <c r="O223" s="99" t="s">
        <v>671</v>
      </c>
      <c r="P223" s="99" t="s">
        <v>1025</v>
      </c>
    </row>
    <row r="224" spans="1:16" ht="13.5" thickBot="1" x14ac:dyDescent="0.25">
      <c r="A224" s="31" t="str">
        <f t="shared" si="18"/>
        <v> BBS 2 </v>
      </c>
      <c r="B224" s="95" t="str">
        <f t="shared" si="19"/>
        <v>I</v>
      </c>
      <c r="C224" s="31">
        <f t="shared" si="20"/>
        <v>41372.315000000002</v>
      </c>
      <c r="D224" s="23" t="str">
        <f t="shared" si="21"/>
        <v>vis</v>
      </c>
      <c r="E224" s="96">
        <f>VLOOKUP(C224,'Active 1'!C$21:E$971,3,FALSE)</f>
        <v>-18762.98038012247</v>
      </c>
      <c r="F224" s="95" t="s">
        <v>2362</v>
      </c>
      <c r="G224" s="23" t="str">
        <f t="shared" si="22"/>
        <v>41372.315</v>
      </c>
      <c r="H224" s="31">
        <f t="shared" si="23"/>
        <v>-18763</v>
      </c>
      <c r="I224" s="97" t="s">
        <v>1044</v>
      </c>
      <c r="J224" s="98" t="s">
        <v>1045</v>
      </c>
      <c r="K224" s="97">
        <v>-18763</v>
      </c>
      <c r="L224" s="97" t="s">
        <v>2600</v>
      </c>
      <c r="M224" s="98" t="s">
        <v>2436</v>
      </c>
      <c r="N224" s="98"/>
      <c r="O224" s="99" t="s">
        <v>378</v>
      </c>
      <c r="P224" s="99" t="s">
        <v>1025</v>
      </c>
    </row>
    <row r="225" spans="1:16" ht="13.5" thickBot="1" x14ac:dyDescent="0.25">
      <c r="A225" s="31" t="str">
        <f t="shared" si="18"/>
        <v> BBS 2 </v>
      </c>
      <c r="B225" s="95" t="str">
        <f t="shared" si="19"/>
        <v>I</v>
      </c>
      <c r="C225" s="31">
        <f t="shared" si="20"/>
        <v>41385.343000000001</v>
      </c>
      <c r="D225" s="23" t="str">
        <f t="shared" si="21"/>
        <v>vis</v>
      </c>
      <c r="E225" s="96">
        <f>VLOOKUP(C225,'Active 1'!C$21:E$971,3,FALSE)</f>
        <v>-18741.013401408254</v>
      </c>
      <c r="F225" s="95" t="s">
        <v>2362</v>
      </c>
      <c r="G225" s="23" t="str">
        <f t="shared" si="22"/>
        <v>41385.343</v>
      </c>
      <c r="H225" s="31">
        <f t="shared" si="23"/>
        <v>-18741</v>
      </c>
      <c r="I225" s="97" t="s">
        <v>1048</v>
      </c>
      <c r="J225" s="98" t="s">
        <v>1049</v>
      </c>
      <c r="K225" s="97">
        <v>-18741</v>
      </c>
      <c r="L225" s="97" t="s">
        <v>2420</v>
      </c>
      <c r="M225" s="98" t="s">
        <v>2436</v>
      </c>
      <c r="N225" s="98"/>
      <c r="O225" s="99" t="s">
        <v>417</v>
      </c>
      <c r="P225" s="99" t="s">
        <v>1025</v>
      </c>
    </row>
    <row r="226" spans="1:16" ht="13.5" thickBot="1" x14ac:dyDescent="0.25">
      <c r="A226" s="31" t="str">
        <f t="shared" si="18"/>
        <v> BBS 3 </v>
      </c>
      <c r="B226" s="95" t="str">
        <f t="shared" si="19"/>
        <v>I</v>
      </c>
      <c r="C226" s="31">
        <f t="shared" si="20"/>
        <v>41401.356</v>
      </c>
      <c r="D226" s="23" t="str">
        <f t="shared" si="21"/>
        <v>vis</v>
      </c>
      <c r="E226" s="96">
        <f>VLOOKUP(C226,'Active 1'!C$21:E$971,3,FALSE)</f>
        <v>-18714.013306984645</v>
      </c>
      <c r="F226" s="95" t="s">
        <v>2362</v>
      </c>
      <c r="G226" s="23" t="str">
        <f t="shared" si="22"/>
        <v>41401.356</v>
      </c>
      <c r="H226" s="31">
        <f t="shared" si="23"/>
        <v>-18714</v>
      </c>
      <c r="I226" s="97" t="s">
        <v>1053</v>
      </c>
      <c r="J226" s="98" t="s">
        <v>1054</v>
      </c>
      <c r="K226" s="97">
        <v>-18714</v>
      </c>
      <c r="L226" s="97" t="s">
        <v>2420</v>
      </c>
      <c r="M226" s="98" t="s">
        <v>2436</v>
      </c>
      <c r="N226" s="98"/>
      <c r="O226" s="99" t="s">
        <v>378</v>
      </c>
      <c r="P226" s="99" t="s">
        <v>1055</v>
      </c>
    </row>
    <row r="227" spans="1:16" ht="13.5" thickBot="1" x14ac:dyDescent="0.25">
      <c r="A227" s="31" t="str">
        <f t="shared" si="18"/>
        <v> BBS 3 </v>
      </c>
      <c r="B227" s="95" t="str">
        <f t="shared" si="19"/>
        <v>I</v>
      </c>
      <c r="C227" s="31">
        <f t="shared" si="20"/>
        <v>41411.440999999999</v>
      </c>
      <c r="D227" s="23" t="str">
        <f t="shared" si="21"/>
        <v>vis</v>
      </c>
      <c r="E227" s="96">
        <f>VLOOKUP(C227,'Active 1'!C$21:E$971,3,FALSE)</f>
        <v>-18697.008626271341</v>
      </c>
      <c r="F227" s="95" t="s">
        <v>2362</v>
      </c>
      <c r="G227" s="23" t="str">
        <f t="shared" si="22"/>
        <v>41411.441</v>
      </c>
      <c r="H227" s="31">
        <f t="shared" si="23"/>
        <v>-18697</v>
      </c>
      <c r="I227" s="97" t="s">
        <v>1058</v>
      </c>
      <c r="J227" s="98" t="s">
        <v>1059</v>
      </c>
      <c r="K227" s="97">
        <v>-18697</v>
      </c>
      <c r="L227" s="97" t="s">
        <v>2398</v>
      </c>
      <c r="M227" s="98" t="s">
        <v>2436</v>
      </c>
      <c r="N227" s="98"/>
      <c r="O227" s="99" t="s">
        <v>378</v>
      </c>
      <c r="P227" s="99" t="s">
        <v>1055</v>
      </c>
    </row>
    <row r="228" spans="1:16" ht="13.5" thickBot="1" x14ac:dyDescent="0.25">
      <c r="A228" s="31" t="str">
        <f t="shared" si="18"/>
        <v> BBS 3 </v>
      </c>
      <c r="B228" s="95" t="str">
        <f t="shared" si="19"/>
        <v>I</v>
      </c>
      <c r="C228" s="31">
        <f t="shared" si="20"/>
        <v>41446.44</v>
      </c>
      <c r="D228" s="23" t="str">
        <f t="shared" si="21"/>
        <v>vis</v>
      </c>
      <c r="E228" s="96">
        <f>VLOOKUP(C228,'Active 1'!C$21:E$971,3,FALSE)</f>
        <v>-18637.995555345715</v>
      </c>
      <c r="F228" s="95" t="s">
        <v>2362</v>
      </c>
      <c r="G228" s="23" t="str">
        <f t="shared" si="22"/>
        <v>41446.440</v>
      </c>
      <c r="H228" s="31">
        <f t="shared" si="23"/>
        <v>-18638</v>
      </c>
      <c r="I228" s="97" t="s">
        <v>1064</v>
      </c>
      <c r="J228" s="98" t="s">
        <v>1065</v>
      </c>
      <c r="K228" s="97">
        <v>-18638</v>
      </c>
      <c r="L228" s="97" t="s">
        <v>2392</v>
      </c>
      <c r="M228" s="98" t="s">
        <v>2436</v>
      </c>
      <c r="N228" s="98"/>
      <c r="O228" s="99" t="s">
        <v>378</v>
      </c>
      <c r="P228" s="99" t="s">
        <v>1055</v>
      </c>
    </row>
    <row r="229" spans="1:16" ht="13.5" thickBot="1" x14ac:dyDescent="0.25">
      <c r="A229" s="31" t="str">
        <f t="shared" si="18"/>
        <v> BBS 3 </v>
      </c>
      <c r="B229" s="95" t="str">
        <f t="shared" si="19"/>
        <v>I</v>
      </c>
      <c r="C229" s="31">
        <f t="shared" si="20"/>
        <v>41449.396000000001</v>
      </c>
      <c r="D229" s="23" t="str">
        <f t="shared" si="21"/>
        <v>vis</v>
      </c>
      <c r="E229" s="96">
        <f>VLOOKUP(C229,'Active 1'!C$21:E$971,3,FALSE)</f>
        <v>-18633.011337577893</v>
      </c>
      <c r="F229" s="95" t="s">
        <v>2362</v>
      </c>
      <c r="G229" s="23" t="str">
        <f t="shared" si="22"/>
        <v>41449.396</v>
      </c>
      <c r="H229" s="31">
        <f t="shared" si="23"/>
        <v>-18633</v>
      </c>
      <c r="I229" s="97" t="s">
        <v>1066</v>
      </c>
      <c r="J229" s="98" t="s">
        <v>1067</v>
      </c>
      <c r="K229" s="97">
        <v>-18633</v>
      </c>
      <c r="L229" s="97" t="s">
        <v>2690</v>
      </c>
      <c r="M229" s="98" t="s">
        <v>2436</v>
      </c>
      <c r="N229" s="98"/>
      <c r="O229" s="99" t="s">
        <v>378</v>
      </c>
      <c r="P229" s="99" t="s">
        <v>1055</v>
      </c>
    </row>
    <row r="230" spans="1:16" ht="13.5" thickBot="1" x14ac:dyDescent="0.25">
      <c r="A230" s="31" t="str">
        <f t="shared" si="18"/>
        <v> BBS 4 </v>
      </c>
      <c r="B230" s="95" t="str">
        <f t="shared" si="19"/>
        <v>I</v>
      </c>
      <c r="C230" s="31">
        <f t="shared" si="20"/>
        <v>41513.451999999997</v>
      </c>
      <c r="D230" s="23" t="str">
        <f t="shared" si="21"/>
        <v>vis</v>
      </c>
      <c r="E230" s="96">
        <f>VLOOKUP(C230,'Active 1'!C$21:E$971,3,FALSE)</f>
        <v>-18525.004215339788</v>
      </c>
      <c r="F230" s="95" t="s">
        <v>2362</v>
      </c>
      <c r="G230" s="23" t="str">
        <f t="shared" si="22"/>
        <v>41513.452</v>
      </c>
      <c r="H230" s="31">
        <f t="shared" si="23"/>
        <v>-18525</v>
      </c>
      <c r="I230" s="97" t="s">
        <v>1068</v>
      </c>
      <c r="J230" s="98" t="s">
        <v>1069</v>
      </c>
      <c r="K230" s="97">
        <v>-18525</v>
      </c>
      <c r="L230" s="97" t="s">
        <v>2363</v>
      </c>
      <c r="M230" s="98" t="s">
        <v>2436</v>
      </c>
      <c r="N230" s="98"/>
      <c r="O230" s="99" t="s">
        <v>414</v>
      </c>
      <c r="P230" s="99" t="s">
        <v>1070</v>
      </c>
    </row>
    <row r="231" spans="1:16" ht="13.5" thickBot="1" x14ac:dyDescent="0.25">
      <c r="A231" s="31" t="str">
        <f t="shared" si="18"/>
        <v> BBS 5 </v>
      </c>
      <c r="B231" s="95" t="str">
        <f t="shared" si="19"/>
        <v>I</v>
      </c>
      <c r="C231" s="31">
        <f t="shared" si="20"/>
        <v>41542.502</v>
      </c>
      <c r="D231" s="23" t="str">
        <f t="shared" si="21"/>
        <v>vis</v>
      </c>
      <c r="E231" s="96">
        <f>VLOOKUP(C231,'Active 1'!C$21:E$971,3,FALSE)</f>
        <v>-18476.021966978707</v>
      </c>
      <c r="F231" s="95" t="s">
        <v>2362</v>
      </c>
      <c r="G231" s="23" t="str">
        <f t="shared" si="22"/>
        <v>41542.502</v>
      </c>
      <c r="H231" s="31">
        <f t="shared" si="23"/>
        <v>-18476</v>
      </c>
      <c r="I231" s="97" t="s">
        <v>1074</v>
      </c>
      <c r="J231" s="98" t="s">
        <v>1075</v>
      </c>
      <c r="K231" s="97">
        <v>-18476</v>
      </c>
      <c r="L231" s="97" t="s">
        <v>464</v>
      </c>
      <c r="M231" s="98" t="s">
        <v>2436</v>
      </c>
      <c r="N231" s="98"/>
      <c r="O231" s="99" t="s">
        <v>378</v>
      </c>
      <c r="P231" s="99" t="s">
        <v>1076</v>
      </c>
    </row>
    <row r="232" spans="1:16" ht="13.5" thickBot="1" x14ac:dyDescent="0.25">
      <c r="A232" s="31" t="str">
        <f t="shared" si="18"/>
        <v> BBS 6 </v>
      </c>
      <c r="B232" s="95" t="str">
        <f t="shared" si="19"/>
        <v>I</v>
      </c>
      <c r="C232" s="31">
        <f t="shared" si="20"/>
        <v>41592.324999999997</v>
      </c>
      <c r="D232" s="23" t="str">
        <f t="shared" si="21"/>
        <v>vis</v>
      </c>
      <c r="E232" s="96">
        <f>VLOOKUP(C232,'Active 1'!C$21:E$971,3,FALSE)</f>
        <v>-18392.013617233657</v>
      </c>
      <c r="F232" s="95" t="s">
        <v>2362</v>
      </c>
      <c r="G232" s="23" t="str">
        <f t="shared" si="22"/>
        <v>41592.325</v>
      </c>
      <c r="H232" s="31">
        <f t="shared" si="23"/>
        <v>-18392</v>
      </c>
      <c r="I232" s="97" t="s">
        <v>1079</v>
      </c>
      <c r="J232" s="98" t="s">
        <v>1080</v>
      </c>
      <c r="K232" s="97">
        <v>-18392</v>
      </c>
      <c r="L232" s="97" t="s">
        <v>2420</v>
      </c>
      <c r="M232" s="98" t="s">
        <v>2436</v>
      </c>
      <c r="N232" s="98"/>
      <c r="O232" s="99" t="s">
        <v>378</v>
      </c>
      <c r="P232" s="99" t="s">
        <v>1081</v>
      </c>
    </row>
    <row r="233" spans="1:16" ht="13.5" thickBot="1" x14ac:dyDescent="0.25">
      <c r="A233" s="31" t="str">
        <f t="shared" si="18"/>
        <v> BBS 6 </v>
      </c>
      <c r="B233" s="95" t="str">
        <f t="shared" si="19"/>
        <v>I</v>
      </c>
      <c r="C233" s="31">
        <f t="shared" si="20"/>
        <v>41595.286999999997</v>
      </c>
      <c r="D233" s="23" t="str">
        <f t="shared" si="21"/>
        <v>vis</v>
      </c>
      <c r="E233" s="96">
        <f>VLOOKUP(C233,'Active 1'!C$21:E$971,3,FALSE)</f>
        <v>-18387.019282650337</v>
      </c>
      <c r="F233" s="95" t="s">
        <v>2362</v>
      </c>
      <c r="G233" s="23" t="str">
        <f t="shared" si="22"/>
        <v>41595.287</v>
      </c>
      <c r="H233" s="31">
        <f t="shared" si="23"/>
        <v>-18387</v>
      </c>
      <c r="I233" s="97" t="s">
        <v>1082</v>
      </c>
      <c r="J233" s="98" t="s">
        <v>1083</v>
      </c>
      <c r="K233" s="97">
        <v>-18387</v>
      </c>
      <c r="L233" s="97" t="s">
        <v>2435</v>
      </c>
      <c r="M233" s="98" t="s">
        <v>2436</v>
      </c>
      <c r="N233" s="98"/>
      <c r="O233" s="99" t="s">
        <v>417</v>
      </c>
      <c r="P233" s="99" t="s">
        <v>1081</v>
      </c>
    </row>
    <row r="234" spans="1:16" ht="13.5" thickBot="1" x14ac:dyDescent="0.25">
      <c r="A234" s="31" t="str">
        <f t="shared" si="18"/>
        <v> BBS 6 </v>
      </c>
      <c r="B234" s="95" t="str">
        <f t="shared" si="19"/>
        <v>I</v>
      </c>
      <c r="C234" s="31">
        <f t="shared" si="20"/>
        <v>41637.4</v>
      </c>
      <c r="D234" s="23" t="str">
        <f t="shared" si="21"/>
        <v>vis</v>
      </c>
      <c r="E234" s="96">
        <f>VLOOKUP(C234,'Active 1'!C$21:E$971,3,FALSE)</f>
        <v>-18316.011040817968</v>
      </c>
      <c r="F234" s="95" t="s">
        <v>2362</v>
      </c>
      <c r="G234" s="23" t="str">
        <f t="shared" si="22"/>
        <v>41637.400</v>
      </c>
      <c r="H234" s="31">
        <f t="shared" si="23"/>
        <v>-18316</v>
      </c>
      <c r="I234" s="97" t="s">
        <v>1088</v>
      </c>
      <c r="J234" s="98" t="s">
        <v>1089</v>
      </c>
      <c r="K234" s="97">
        <v>-18316</v>
      </c>
      <c r="L234" s="97" t="s">
        <v>2690</v>
      </c>
      <c r="M234" s="98" t="s">
        <v>2436</v>
      </c>
      <c r="N234" s="98"/>
      <c r="O234" s="99" t="s">
        <v>378</v>
      </c>
      <c r="P234" s="99" t="s">
        <v>1081</v>
      </c>
    </row>
    <row r="235" spans="1:16" ht="13.5" thickBot="1" x14ac:dyDescent="0.25">
      <c r="A235" s="31" t="str">
        <f t="shared" si="18"/>
        <v> BBS 6 </v>
      </c>
      <c r="B235" s="95" t="str">
        <f t="shared" si="19"/>
        <v>I</v>
      </c>
      <c r="C235" s="31">
        <f t="shared" si="20"/>
        <v>41650.455000000002</v>
      </c>
      <c r="D235" s="23" t="str">
        <f t="shared" si="21"/>
        <v>vis</v>
      </c>
      <c r="E235" s="96">
        <f>VLOOKUP(C235,'Active 1'!C$21:E$971,3,FALSE)</f>
        <v>-18293.998536434017</v>
      </c>
      <c r="F235" s="95" t="s">
        <v>2362</v>
      </c>
      <c r="G235" s="23" t="str">
        <f t="shared" si="22"/>
        <v>41650.455</v>
      </c>
      <c r="H235" s="31">
        <f t="shared" si="23"/>
        <v>-18294</v>
      </c>
      <c r="I235" s="97" t="s">
        <v>1090</v>
      </c>
      <c r="J235" s="98" t="s">
        <v>1091</v>
      </c>
      <c r="K235" s="97">
        <v>-18294</v>
      </c>
      <c r="L235" s="97" t="s">
        <v>2395</v>
      </c>
      <c r="M235" s="98" t="s">
        <v>2436</v>
      </c>
      <c r="N235" s="98"/>
      <c r="O235" s="99" t="s">
        <v>378</v>
      </c>
      <c r="P235" s="99" t="s">
        <v>1081</v>
      </c>
    </row>
    <row r="236" spans="1:16" ht="13.5" thickBot="1" x14ac:dyDescent="0.25">
      <c r="A236" s="31" t="str">
        <f t="shared" si="18"/>
        <v> BBS 7 </v>
      </c>
      <c r="B236" s="95" t="str">
        <f t="shared" si="19"/>
        <v>I</v>
      </c>
      <c r="C236" s="31">
        <f t="shared" si="20"/>
        <v>41675.353999999999</v>
      </c>
      <c r="D236" s="23" t="str">
        <f t="shared" si="21"/>
        <v>vis</v>
      </c>
      <c r="E236" s="96">
        <f>VLOOKUP(C236,'Active 1'!C$21:E$971,3,FALSE)</f>
        <v>-18252.015438260441</v>
      </c>
      <c r="F236" s="95" t="s">
        <v>2362</v>
      </c>
      <c r="G236" s="23" t="str">
        <f t="shared" si="22"/>
        <v>41675.354</v>
      </c>
      <c r="H236" s="31">
        <f t="shared" si="23"/>
        <v>-18252</v>
      </c>
      <c r="I236" s="97" t="s">
        <v>1092</v>
      </c>
      <c r="J236" s="98" t="s">
        <v>1093</v>
      </c>
      <c r="K236" s="97">
        <v>-18252</v>
      </c>
      <c r="L236" s="97" t="s">
        <v>2872</v>
      </c>
      <c r="M236" s="98" t="s">
        <v>2436</v>
      </c>
      <c r="N236" s="98"/>
      <c r="O236" s="99" t="s">
        <v>671</v>
      </c>
      <c r="P236" s="99" t="s">
        <v>1094</v>
      </c>
    </row>
    <row r="237" spans="1:16" ht="13.5" thickBot="1" x14ac:dyDescent="0.25">
      <c r="A237" s="31" t="str">
        <f t="shared" si="18"/>
        <v> BBS 7 </v>
      </c>
      <c r="B237" s="95" t="str">
        <f t="shared" si="19"/>
        <v>I</v>
      </c>
      <c r="C237" s="31">
        <f t="shared" si="20"/>
        <v>41678.334000000003</v>
      </c>
      <c r="D237" s="23" t="str">
        <f t="shared" si="21"/>
        <v>vis</v>
      </c>
      <c r="E237" s="96">
        <f>VLOOKUP(C237,'Active 1'!C$21:E$971,3,FALSE)</f>
        <v>-18246.990753230628</v>
      </c>
      <c r="F237" s="95" t="s">
        <v>2362</v>
      </c>
      <c r="G237" s="23" t="str">
        <f t="shared" si="22"/>
        <v>41678.334</v>
      </c>
      <c r="H237" s="31">
        <f t="shared" si="23"/>
        <v>-18247</v>
      </c>
      <c r="I237" s="97" t="s">
        <v>1095</v>
      </c>
      <c r="J237" s="98" t="s">
        <v>1096</v>
      </c>
      <c r="K237" s="97">
        <v>-18247</v>
      </c>
      <c r="L237" s="97" t="s">
        <v>2580</v>
      </c>
      <c r="M237" s="98" t="s">
        <v>2436</v>
      </c>
      <c r="N237" s="98"/>
      <c r="O237" s="99" t="s">
        <v>671</v>
      </c>
      <c r="P237" s="99" t="s">
        <v>1094</v>
      </c>
    </row>
    <row r="238" spans="1:16" ht="13.5" thickBot="1" x14ac:dyDescent="0.25">
      <c r="A238" s="31" t="str">
        <f t="shared" si="18"/>
        <v>IBVS 937 </v>
      </c>
      <c r="B238" s="95" t="str">
        <f t="shared" si="19"/>
        <v>I</v>
      </c>
      <c r="C238" s="31">
        <f t="shared" si="20"/>
        <v>41681.287900000003</v>
      </c>
      <c r="D238" s="23" t="str">
        <f t="shared" si="21"/>
        <v>vis</v>
      </c>
      <c r="E238" s="96">
        <f>VLOOKUP(C238,'Active 1'!C$21:E$971,3,FALSE)</f>
        <v>-18242.010076348222</v>
      </c>
      <c r="F238" s="95" t="s">
        <v>2362</v>
      </c>
      <c r="G238" s="23" t="str">
        <f t="shared" si="22"/>
        <v>41681.2879</v>
      </c>
      <c r="H238" s="31">
        <f t="shared" si="23"/>
        <v>-18242</v>
      </c>
      <c r="I238" s="97" t="s">
        <v>1097</v>
      </c>
      <c r="J238" s="98" t="s">
        <v>1098</v>
      </c>
      <c r="K238" s="97">
        <v>-18242</v>
      </c>
      <c r="L238" s="97" t="s">
        <v>1099</v>
      </c>
      <c r="M238" s="98" t="s">
        <v>2523</v>
      </c>
      <c r="N238" s="98" t="s">
        <v>2524</v>
      </c>
      <c r="O238" s="99" t="s">
        <v>2567</v>
      </c>
      <c r="P238" s="100" t="s">
        <v>1100</v>
      </c>
    </row>
    <row r="239" spans="1:16" ht="13.5" thickBot="1" x14ac:dyDescent="0.25">
      <c r="A239" s="31" t="str">
        <f t="shared" si="18"/>
        <v> BBS 8 </v>
      </c>
      <c r="B239" s="95" t="str">
        <f t="shared" si="19"/>
        <v>I</v>
      </c>
      <c r="C239" s="31">
        <f t="shared" si="20"/>
        <v>41719.252</v>
      </c>
      <c r="D239" s="23" t="str">
        <f t="shared" si="21"/>
        <v>vis</v>
      </c>
      <c r="E239" s="96">
        <f>VLOOKUP(C239,'Active 1'!C$21:E$971,3,FALSE)</f>
        <v>-18177.997443817945</v>
      </c>
      <c r="F239" s="95" t="s">
        <v>2362</v>
      </c>
      <c r="G239" s="23" t="str">
        <f t="shared" si="22"/>
        <v>41719.252</v>
      </c>
      <c r="H239" s="31">
        <f t="shared" si="23"/>
        <v>-18178</v>
      </c>
      <c r="I239" s="97" t="s">
        <v>1113</v>
      </c>
      <c r="J239" s="98" t="s">
        <v>1114</v>
      </c>
      <c r="K239" s="97">
        <v>-18178</v>
      </c>
      <c r="L239" s="97" t="s">
        <v>2479</v>
      </c>
      <c r="M239" s="98" t="s">
        <v>2436</v>
      </c>
      <c r="N239" s="98"/>
      <c r="O239" s="99" t="s">
        <v>417</v>
      </c>
      <c r="P239" s="99" t="s">
        <v>1115</v>
      </c>
    </row>
    <row r="240" spans="1:16" ht="13.5" thickBot="1" x14ac:dyDescent="0.25">
      <c r="A240" s="31" t="str">
        <f t="shared" si="18"/>
        <v> BBS 8 </v>
      </c>
      <c r="B240" s="95" t="str">
        <f t="shared" si="19"/>
        <v>I</v>
      </c>
      <c r="C240" s="31">
        <f t="shared" si="20"/>
        <v>41725.758000000002</v>
      </c>
      <c r="D240" s="23" t="str">
        <f t="shared" si="21"/>
        <v>vis</v>
      </c>
      <c r="E240" s="96">
        <f>VLOOKUP(C240,'Active 1'!C$21:E$971,3,FALSE)</f>
        <v>-18167.027443548162</v>
      </c>
      <c r="F240" s="95" t="s">
        <v>2362</v>
      </c>
      <c r="G240" s="23" t="str">
        <f t="shared" si="22"/>
        <v>41725.758</v>
      </c>
      <c r="H240" s="31">
        <f t="shared" si="23"/>
        <v>-18167</v>
      </c>
      <c r="I240" s="97" t="s">
        <v>1116</v>
      </c>
      <c r="J240" s="98" t="s">
        <v>1117</v>
      </c>
      <c r="K240" s="97">
        <v>-18167</v>
      </c>
      <c r="L240" s="97" t="s">
        <v>246</v>
      </c>
      <c r="M240" s="98" t="s">
        <v>2436</v>
      </c>
      <c r="N240" s="98"/>
      <c r="O240" s="99" t="s">
        <v>1118</v>
      </c>
      <c r="P240" s="99" t="s">
        <v>1115</v>
      </c>
    </row>
    <row r="241" spans="1:16" ht="13.5" thickBot="1" x14ac:dyDescent="0.25">
      <c r="A241" s="31" t="str">
        <f t="shared" si="18"/>
        <v> BBS 8 </v>
      </c>
      <c r="B241" s="95" t="str">
        <f t="shared" si="19"/>
        <v>I</v>
      </c>
      <c r="C241" s="31">
        <f t="shared" si="20"/>
        <v>41729.322999999997</v>
      </c>
      <c r="D241" s="23" t="str">
        <f t="shared" si="21"/>
        <v>vis</v>
      </c>
      <c r="E241" s="96">
        <f>VLOOKUP(C241,'Active 1'!C$21:E$971,3,FALSE)</f>
        <v>-18161.016369007473</v>
      </c>
      <c r="F241" s="95" t="s">
        <v>2362</v>
      </c>
      <c r="G241" s="23" t="str">
        <f t="shared" si="22"/>
        <v>41729.323</v>
      </c>
      <c r="H241" s="31">
        <f t="shared" si="23"/>
        <v>-18161</v>
      </c>
      <c r="I241" s="97" t="s">
        <v>3903</v>
      </c>
      <c r="J241" s="98" t="s">
        <v>3904</v>
      </c>
      <c r="K241" s="97">
        <v>-18161</v>
      </c>
      <c r="L241" s="97" t="s">
        <v>2463</v>
      </c>
      <c r="M241" s="98" t="s">
        <v>2436</v>
      </c>
      <c r="N241" s="98"/>
      <c r="O241" s="99" t="s">
        <v>671</v>
      </c>
      <c r="P241" s="99" t="s">
        <v>1115</v>
      </c>
    </row>
    <row r="242" spans="1:16" ht="13.5" thickBot="1" x14ac:dyDescent="0.25">
      <c r="A242" s="31" t="str">
        <f t="shared" si="18"/>
        <v> BBS 8 </v>
      </c>
      <c r="B242" s="95" t="str">
        <f t="shared" si="19"/>
        <v>I</v>
      </c>
      <c r="C242" s="31">
        <f t="shared" si="20"/>
        <v>41747.705000000002</v>
      </c>
      <c r="D242" s="23" t="str">
        <f t="shared" si="21"/>
        <v>vis</v>
      </c>
      <c r="E242" s="96">
        <f>VLOOKUP(C242,'Active 1'!C$21:E$971,3,FALSE)</f>
        <v>-18130.021818598743</v>
      </c>
      <c r="F242" s="95" t="s">
        <v>2362</v>
      </c>
      <c r="G242" s="23" t="str">
        <f t="shared" si="22"/>
        <v>41747.705</v>
      </c>
      <c r="H242" s="31">
        <f t="shared" si="23"/>
        <v>-18130</v>
      </c>
      <c r="I242" s="97" t="s">
        <v>3905</v>
      </c>
      <c r="J242" s="98" t="s">
        <v>3906</v>
      </c>
      <c r="K242" s="97">
        <v>-18130</v>
      </c>
      <c r="L242" s="97" t="s">
        <v>464</v>
      </c>
      <c r="M242" s="98" t="s">
        <v>2436</v>
      </c>
      <c r="N242" s="98"/>
      <c r="O242" s="99" t="s">
        <v>1118</v>
      </c>
      <c r="P242" s="99" t="s">
        <v>1115</v>
      </c>
    </row>
    <row r="243" spans="1:16" ht="13.5" thickBot="1" x14ac:dyDescent="0.25">
      <c r="A243" s="31" t="str">
        <f t="shared" si="18"/>
        <v> BBS 8 </v>
      </c>
      <c r="B243" s="95" t="str">
        <f t="shared" si="19"/>
        <v>I</v>
      </c>
      <c r="C243" s="31">
        <f t="shared" si="20"/>
        <v>41752.449000000001</v>
      </c>
      <c r="D243" s="23" t="str">
        <f t="shared" si="21"/>
        <v>vis</v>
      </c>
      <c r="E243" s="96">
        <f>VLOOKUP(C243,'Active 1'!C$21:E$971,3,FALSE)</f>
        <v>-18122.022789813036</v>
      </c>
      <c r="F243" s="95" t="s">
        <v>2362</v>
      </c>
      <c r="G243" s="23" t="str">
        <f t="shared" si="22"/>
        <v>41752.449</v>
      </c>
      <c r="H243" s="31">
        <f t="shared" si="23"/>
        <v>-18122</v>
      </c>
      <c r="I243" s="97" t="s">
        <v>3907</v>
      </c>
      <c r="J243" s="98" t="s">
        <v>3908</v>
      </c>
      <c r="K243" s="97">
        <v>-18122</v>
      </c>
      <c r="L243" s="97" t="s">
        <v>2403</v>
      </c>
      <c r="M243" s="98" t="s">
        <v>2436</v>
      </c>
      <c r="N243" s="98"/>
      <c r="O243" s="99" t="s">
        <v>378</v>
      </c>
      <c r="P243" s="99" t="s">
        <v>1115</v>
      </c>
    </row>
    <row r="244" spans="1:16" ht="13.5" thickBot="1" x14ac:dyDescent="0.25">
      <c r="A244" s="31" t="str">
        <f t="shared" si="18"/>
        <v> BBS 8 </v>
      </c>
      <c r="B244" s="95" t="str">
        <f t="shared" si="19"/>
        <v>I</v>
      </c>
      <c r="C244" s="31">
        <f t="shared" si="20"/>
        <v>41764.311000000002</v>
      </c>
      <c r="D244" s="23" t="str">
        <f t="shared" si="21"/>
        <v>vis</v>
      </c>
      <c r="E244" s="96">
        <f>VLOOKUP(C244,'Active 1'!C$21:E$971,3,FALSE)</f>
        <v>-18102.021845576921</v>
      </c>
      <c r="F244" s="95" t="s">
        <v>2362</v>
      </c>
      <c r="G244" s="23" t="str">
        <f t="shared" si="22"/>
        <v>41764.311</v>
      </c>
      <c r="H244" s="31">
        <f t="shared" si="23"/>
        <v>-18102</v>
      </c>
      <c r="I244" s="97" t="s">
        <v>3911</v>
      </c>
      <c r="J244" s="98" t="s">
        <v>3912</v>
      </c>
      <c r="K244" s="97">
        <v>-18102</v>
      </c>
      <c r="L244" s="97" t="s">
        <v>464</v>
      </c>
      <c r="M244" s="98" t="s">
        <v>2436</v>
      </c>
      <c r="N244" s="98"/>
      <c r="O244" s="99" t="s">
        <v>671</v>
      </c>
      <c r="P244" s="99" t="s">
        <v>1115</v>
      </c>
    </row>
    <row r="245" spans="1:16" ht="13.5" thickBot="1" x14ac:dyDescent="0.25">
      <c r="A245" s="31" t="str">
        <f t="shared" si="18"/>
        <v> BBS 9 </v>
      </c>
      <c r="B245" s="95" t="str">
        <f t="shared" si="19"/>
        <v>I</v>
      </c>
      <c r="C245" s="31">
        <f t="shared" si="20"/>
        <v>41777.351999999999</v>
      </c>
      <c r="D245" s="23" t="str">
        <f t="shared" si="21"/>
        <v>vis</v>
      </c>
      <c r="E245" s="96">
        <f>VLOOKUP(C245,'Active 1'!C$21:E$971,3,FALSE)</f>
        <v>-18080.032947095795</v>
      </c>
      <c r="F245" s="95" t="s">
        <v>2362</v>
      </c>
      <c r="G245" s="23" t="str">
        <f t="shared" si="22"/>
        <v>41777.352</v>
      </c>
      <c r="H245" s="31">
        <f t="shared" si="23"/>
        <v>-18080</v>
      </c>
      <c r="I245" s="97" t="s">
        <v>3916</v>
      </c>
      <c r="J245" s="98" t="s">
        <v>3917</v>
      </c>
      <c r="K245" s="97">
        <v>-18080</v>
      </c>
      <c r="L245" s="97" t="s">
        <v>3918</v>
      </c>
      <c r="M245" s="98" t="s">
        <v>2436</v>
      </c>
      <c r="N245" s="98"/>
      <c r="O245" s="99" t="s">
        <v>671</v>
      </c>
      <c r="P245" s="99" t="s">
        <v>3919</v>
      </c>
    </row>
    <row r="246" spans="1:16" ht="13.5" thickBot="1" x14ac:dyDescent="0.25">
      <c r="A246" s="31" t="str">
        <f t="shared" si="18"/>
        <v> BBS 9 </v>
      </c>
      <c r="B246" s="95" t="str">
        <f t="shared" si="19"/>
        <v>I</v>
      </c>
      <c r="C246" s="31">
        <f t="shared" si="20"/>
        <v>41777.360000000001</v>
      </c>
      <c r="D246" s="23" t="str">
        <f t="shared" si="21"/>
        <v>vis</v>
      </c>
      <c r="E246" s="96">
        <f>VLOOKUP(C246,'Active 1'!C$21:E$971,3,FALSE)</f>
        <v>-18080.019458008464</v>
      </c>
      <c r="F246" s="95" t="s">
        <v>2362</v>
      </c>
      <c r="G246" s="23" t="str">
        <f t="shared" si="22"/>
        <v>41777.360</v>
      </c>
      <c r="H246" s="31">
        <f t="shared" si="23"/>
        <v>-18080</v>
      </c>
      <c r="I246" s="97" t="s">
        <v>3920</v>
      </c>
      <c r="J246" s="98" t="s">
        <v>3921</v>
      </c>
      <c r="K246" s="97">
        <v>-18080</v>
      </c>
      <c r="L246" s="97" t="s">
        <v>2468</v>
      </c>
      <c r="M246" s="98" t="s">
        <v>2436</v>
      </c>
      <c r="N246" s="98"/>
      <c r="O246" s="99" t="s">
        <v>378</v>
      </c>
      <c r="P246" s="99" t="s">
        <v>3919</v>
      </c>
    </row>
    <row r="247" spans="1:16" ht="13.5" thickBot="1" x14ac:dyDescent="0.25">
      <c r="A247" s="31" t="str">
        <f t="shared" si="18"/>
        <v> BBS 9 </v>
      </c>
      <c r="B247" s="95" t="str">
        <f t="shared" si="19"/>
        <v>I</v>
      </c>
      <c r="C247" s="31">
        <f t="shared" si="20"/>
        <v>41777.368000000002</v>
      </c>
      <c r="D247" s="23" t="str">
        <f t="shared" si="21"/>
        <v>vis</v>
      </c>
      <c r="E247" s="96">
        <f>VLOOKUP(C247,'Active 1'!C$21:E$971,3,FALSE)</f>
        <v>-18080.005968921134</v>
      </c>
      <c r="F247" s="95" t="s">
        <v>2362</v>
      </c>
      <c r="G247" s="23" t="str">
        <f t="shared" si="22"/>
        <v>41777.368</v>
      </c>
      <c r="H247" s="31">
        <f t="shared" si="23"/>
        <v>-18080</v>
      </c>
      <c r="I247" s="97" t="s">
        <v>3922</v>
      </c>
      <c r="J247" s="98" t="s">
        <v>3923</v>
      </c>
      <c r="K247" s="97">
        <v>-18080</v>
      </c>
      <c r="L247" s="97" t="s">
        <v>2453</v>
      </c>
      <c r="M247" s="98" t="s">
        <v>2436</v>
      </c>
      <c r="N247" s="98"/>
      <c r="O247" s="99" t="s">
        <v>417</v>
      </c>
      <c r="P247" s="99" t="s">
        <v>3919</v>
      </c>
    </row>
    <row r="248" spans="1:16" ht="13.5" thickBot="1" x14ac:dyDescent="0.25">
      <c r="A248" s="31" t="str">
        <f t="shared" si="18"/>
        <v> BBS 9 </v>
      </c>
      <c r="B248" s="95" t="str">
        <f t="shared" si="19"/>
        <v>I</v>
      </c>
      <c r="C248" s="31">
        <f t="shared" si="20"/>
        <v>41786.856</v>
      </c>
      <c r="D248" s="23" t="str">
        <f t="shared" si="21"/>
        <v>vis</v>
      </c>
      <c r="E248" s="96">
        <f>VLOOKUP(C248,'Active 1'!C$21:E$971,3,FALSE)</f>
        <v>-18064.007911349712</v>
      </c>
      <c r="F248" s="95" t="s">
        <v>2362</v>
      </c>
      <c r="G248" s="23" t="str">
        <f t="shared" si="22"/>
        <v>41786.856</v>
      </c>
      <c r="H248" s="31">
        <f t="shared" si="23"/>
        <v>-18064</v>
      </c>
      <c r="I248" s="97" t="s">
        <v>3924</v>
      </c>
      <c r="J248" s="98" t="s">
        <v>3925</v>
      </c>
      <c r="K248" s="97">
        <v>-18064</v>
      </c>
      <c r="L248" s="97" t="s">
        <v>2398</v>
      </c>
      <c r="M248" s="98" t="s">
        <v>2436</v>
      </c>
      <c r="N248" s="98"/>
      <c r="O248" s="99" t="s">
        <v>1118</v>
      </c>
      <c r="P248" s="99" t="s">
        <v>3919</v>
      </c>
    </row>
    <row r="249" spans="1:16" ht="13.5" thickBot="1" x14ac:dyDescent="0.25">
      <c r="A249" s="31" t="str">
        <f t="shared" si="18"/>
        <v> BBS 9 </v>
      </c>
      <c r="B249" s="95" t="str">
        <f t="shared" si="19"/>
        <v>I</v>
      </c>
      <c r="C249" s="31">
        <f t="shared" si="20"/>
        <v>41787.446000000004</v>
      </c>
      <c r="D249" s="23" t="str">
        <f t="shared" si="21"/>
        <v>vis</v>
      </c>
      <c r="E249" s="96">
        <f>VLOOKUP(C249,'Active 1'!C$21:E$971,3,FALSE)</f>
        <v>-18063.013091159239</v>
      </c>
      <c r="F249" s="95" t="s">
        <v>2362</v>
      </c>
      <c r="G249" s="23" t="str">
        <f t="shared" si="22"/>
        <v>41787.446</v>
      </c>
      <c r="H249" s="31">
        <f t="shared" si="23"/>
        <v>-18063</v>
      </c>
      <c r="I249" s="97" t="s">
        <v>3926</v>
      </c>
      <c r="J249" s="98" t="s">
        <v>3927</v>
      </c>
      <c r="K249" s="97">
        <v>-18063</v>
      </c>
      <c r="L249" s="97" t="s">
        <v>2420</v>
      </c>
      <c r="M249" s="98" t="s">
        <v>2436</v>
      </c>
      <c r="N249" s="98"/>
      <c r="O249" s="99" t="s">
        <v>414</v>
      </c>
      <c r="P249" s="99" t="s">
        <v>3919</v>
      </c>
    </row>
    <row r="250" spans="1:16" ht="13.5" thickBot="1" x14ac:dyDescent="0.25">
      <c r="A250" s="31" t="str">
        <f t="shared" si="18"/>
        <v> BBS 9 </v>
      </c>
      <c r="B250" s="95" t="str">
        <f t="shared" si="19"/>
        <v>I</v>
      </c>
      <c r="C250" s="31">
        <f t="shared" si="20"/>
        <v>41806.42</v>
      </c>
      <c r="D250" s="23" t="str">
        <f t="shared" si="21"/>
        <v>vis</v>
      </c>
      <c r="E250" s="96">
        <f>VLOOKUP(C250,'Active 1'!C$21:E$971,3,FALSE)</f>
        <v>-18031.020348288232</v>
      </c>
      <c r="F250" s="95" t="s">
        <v>2362</v>
      </c>
      <c r="G250" s="23" t="str">
        <f t="shared" si="22"/>
        <v>41806.420</v>
      </c>
      <c r="H250" s="31">
        <f t="shared" si="23"/>
        <v>-18031</v>
      </c>
      <c r="I250" s="97" t="s">
        <v>3928</v>
      </c>
      <c r="J250" s="98" t="s">
        <v>3929</v>
      </c>
      <c r="K250" s="97">
        <v>-18031</v>
      </c>
      <c r="L250" s="97" t="s">
        <v>2468</v>
      </c>
      <c r="M250" s="98" t="s">
        <v>2436</v>
      </c>
      <c r="N250" s="98"/>
      <c r="O250" s="99" t="s">
        <v>378</v>
      </c>
      <c r="P250" s="99" t="s">
        <v>3919</v>
      </c>
    </row>
    <row r="251" spans="1:16" ht="13.5" thickBot="1" x14ac:dyDescent="0.25">
      <c r="A251" s="31" t="str">
        <f t="shared" si="18"/>
        <v> BBS 10 </v>
      </c>
      <c r="B251" s="95" t="str">
        <f t="shared" si="19"/>
        <v>I</v>
      </c>
      <c r="C251" s="31">
        <f t="shared" si="20"/>
        <v>41860.389000000003</v>
      </c>
      <c r="D251" s="23" t="str">
        <f t="shared" si="21"/>
        <v>vis</v>
      </c>
      <c r="E251" s="96">
        <f>VLOOKUP(C251,'Active 1'!C$21:E$971,3,FALSE)</f>
        <v>-17940.021279035249</v>
      </c>
      <c r="F251" s="95" t="s">
        <v>2362</v>
      </c>
      <c r="G251" s="23" t="str">
        <f t="shared" si="22"/>
        <v>41860.389</v>
      </c>
      <c r="H251" s="31">
        <f t="shared" si="23"/>
        <v>-17940</v>
      </c>
      <c r="I251" s="97" t="s">
        <v>3932</v>
      </c>
      <c r="J251" s="98" t="s">
        <v>3933</v>
      </c>
      <c r="K251" s="97">
        <v>-17940</v>
      </c>
      <c r="L251" s="97" t="s">
        <v>464</v>
      </c>
      <c r="M251" s="98" t="s">
        <v>2436</v>
      </c>
      <c r="N251" s="98"/>
      <c r="O251" s="99" t="s">
        <v>417</v>
      </c>
      <c r="P251" s="99" t="s">
        <v>3934</v>
      </c>
    </row>
    <row r="252" spans="1:16" ht="13.5" thickBot="1" x14ac:dyDescent="0.25">
      <c r="A252" s="31" t="str">
        <f t="shared" si="18"/>
        <v> BBS 11 </v>
      </c>
      <c r="B252" s="95" t="str">
        <f t="shared" si="19"/>
        <v>I</v>
      </c>
      <c r="C252" s="31">
        <f t="shared" si="20"/>
        <v>41930.374000000003</v>
      </c>
      <c r="D252" s="23" t="str">
        <f t="shared" si="21"/>
        <v>vis</v>
      </c>
      <c r="E252" s="96">
        <f>VLOOKUP(C252,'Active 1'!C$21:E$971,3,FALSE)</f>
        <v>-17822.017056950914</v>
      </c>
      <c r="F252" s="95" t="s">
        <v>2362</v>
      </c>
      <c r="G252" s="23" t="str">
        <f t="shared" si="22"/>
        <v>41930.374</v>
      </c>
      <c r="H252" s="31">
        <f t="shared" si="23"/>
        <v>-17822</v>
      </c>
      <c r="I252" s="97" t="s">
        <v>3940</v>
      </c>
      <c r="J252" s="98" t="s">
        <v>3941</v>
      </c>
      <c r="K252" s="97">
        <v>-17822</v>
      </c>
      <c r="L252" s="97" t="s">
        <v>2463</v>
      </c>
      <c r="M252" s="98" t="s">
        <v>2436</v>
      </c>
      <c r="N252" s="98"/>
      <c r="O252" s="99" t="s">
        <v>417</v>
      </c>
      <c r="P252" s="99" t="s">
        <v>3942</v>
      </c>
    </row>
    <row r="253" spans="1:16" ht="13.5" thickBot="1" x14ac:dyDescent="0.25">
      <c r="A253" s="31" t="str">
        <f t="shared" si="18"/>
        <v> BBS 11 </v>
      </c>
      <c r="B253" s="95" t="str">
        <f t="shared" si="19"/>
        <v>I</v>
      </c>
      <c r="C253" s="31">
        <f t="shared" si="20"/>
        <v>41935.735999999997</v>
      </c>
      <c r="D253" s="23" t="str">
        <f t="shared" si="21"/>
        <v>vis</v>
      </c>
      <c r="E253" s="96">
        <f>VLOOKUP(C253,'Active 1'!C$21:E$971,3,FALSE)</f>
        <v>-17812.975996169098</v>
      </c>
      <c r="F253" s="95" t="s">
        <v>2362</v>
      </c>
      <c r="G253" s="23" t="str">
        <f t="shared" si="22"/>
        <v>41935.736</v>
      </c>
      <c r="H253" s="31">
        <f t="shared" si="23"/>
        <v>-17813</v>
      </c>
      <c r="I253" s="97" t="s">
        <v>3954</v>
      </c>
      <c r="J253" s="98" t="s">
        <v>3955</v>
      </c>
      <c r="K253" s="97">
        <v>-17813</v>
      </c>
      <c r="L253" s="97" t="s">
        <v>2597</v>
      </c>
      <c r="M253" s="98" t="s">
        <v>2436</v>
      </c>
      <c r="N253" s="98"/>
      <c r="O253" s="99" t="s">
        <v>1118</v>
      </c>
      <c r="P253" s="99" t="s">
        <v>3942</v>
      </c>
    </row>
    <row r="254" spans="1:16" ht="13.5" thickBot="1" x14ac:dyDescent="0.25">
      <c r="A254" s="31" t="str">
        <f t="shared" si="18"/>
        <v> BBS 11 </v>
      </c>
      <c r="B254" s="95" t="str">
        <f t="shared" si="19"/>
        <v>I</v>
      </c>
      <c r="C254" s="31">
        <f t="shared" si="20"/>
        <v>41941.637999999999</v>
      </c>
      <c r="D254" s="23" t="str">
        <f t="shared" si="21"/>
        <v>vis</v>
      </c>
      <c r="E254" s="96">
        <f>VLOOKUP(C254,'Active 1'!C$21:E$971,3,FALSE)</f>
        <v>-17803.024421992603</v>
      </c>
      <c r="F254" s="95" t="s">
        <v>2362</v>
      </c>
      <c r="G254" s="23" t="str">
        <f t="shared" si="22"/>
        <v>41941.638</v>
      </c>
      <c r="H254" s="31">
        <f t="shared" si="23"/>
        <v>-17803</v>
      </c>
      <c r="I254" s="97" t="s">
        <v>3956</v>
      </c>
      <c r="J254" s="98" t="s">
        <v>3957</v>
      </c>
      <c r="K254" s="97">
        <v>-17803</v>
      </c>
      <c r="L254" s="97" t="s">
        <v>2403</v>
      </c>
      <c r="M254" s="98" t="s">
        <v>2436</v>
      </c>
      <c r="N254" s="98"/>
      <c r="O254" s="99" t="s">
        <v>414</v>
      </c>
      <c r="P254" s="99" t="s">
        <v>3942</v>
      </c>
    </row>
    <row r="255" spans="1:16" ht="13.5" thickBot="1" x14ac:dyDescent="0.25">
      <c r="A255" s="31" t="str">
        <f t="shared" si="18"/>
        <v> BBS 12 </v>
      </c>
      <c r="B255" s="95" t="str">
        <f t="shared" si="19"/>
        <v>I</v>
      </c>
      <c r="C255" s="31">
        <f t="shared" si="20"/>
        <v>41987.300999999999</v>
      </c>
      <c r="D255" s="23" t="str">
        <f t="shared" si="21"/>
        <v>vis</v>
      </c>
      <c r="E255" s="96">
        <f>VLOOKUP(C255,'Active 1'!C$21:E$971,3,FALSE)</f>
        <v>-17726.030397658291</v>
      </c>
      <c r="F255" s="95" t="s">
        <v>2362</v>
      </c>
      <c r="G255" s="23" t="str">
        <f t="shared" si="22"/>
        <v>41987.301</v>
      </c>
      <c r="H255" s="31">
        <f t="shared" si="23"/>
        <v>-17726</v>
      </c>
      <c r="I255" s="97" t="s">
        <v>3985</v>
      </c>
      <c r="J255" s="98" t="s">
        <v>3986</v>
      </c>
      <c r="K255" s="97">
        <v>-17726</v>
      </c>
      <c r="L255" s="97" t="s">
        <v>1052</v>
      </c>
      <c r="M255" s="98" t="s">
        <v>2436</v>
      </c>
      <c r="N255" s="98"/>
      <c r="O255" s="99" t="s">
        <v>671</v>
      </c>
      <c r="P255" s="99" t="s">
        <v>3987</v>
      </c>
    </row>
    <row r="256" spans="1:16" ht="13.5" thickBot="1" x14ac:dyDescent="0.25">
      <c r="A256" s="31" t="str">
        <f t="shared" si="18"/>
        <v> BBS 12 </v>
      </c>
      <c r="B256" s="95" t="str">
        <f t="shared" si="19"/>
        <v>I</v>
      </c>
      <c r="C256" s="31">
        <f t="shared" si="20"/>
        <v>42006.29</v>
      </c>
      <c r="D256" s="23" t="str">
        <f t="shared" si="21"/>
        <v>vis</v>
      </c>
      <c r="E256" s="96">
        <f>VLOOKUP(C256,'Active 1'!C$21:E$971,3,FALSE)</f>
        <v>-17694.01236274853</v>
      </c>
      <c r="F256" s="95" t="s">
        <v>2362</v>
      </c>
      <c r="G256" s="23" t="str">
        <f t="shared" si="22"/>
        <v>42006.290</v>
      </c>
      <c r="H256" s="31">
        <f t="shared" si="23"/>
        <v>-17694</v>
      </c>
      <c r="I256" s="97" t="s">
        <v>3994</v>
      </c>
      <c r="J256" s="98" t="s">
        <v>3995</v>
      </c>
      <c r="K256" s="97">
        <v>-17694</v>
      </c>
      <c r="L256" s="97" t="s">
        <v>2690</v>
      </c>
      <c r="M256" s="98" t="s">
        <v>2436</v>
      </c>
      <c r="N256" s="98"/>
      <c r="O256" s="99" t="s">
        <v>378</v>
      </c>
      <c r="P256" s="99" t="s">
        <v>3987</v>
      </c>
    </row>
    <row r="257" spans="1:16" ht="13.5" thickBot="1" x14ac:dyDescent="0.25">
      <c r="A257" s="31" t="str">
        <f t="shared" si="18"/>
        <v> BBS 13 </v>
      </c>
      <c r="B257" s="95" t="str">
        <f t="shared" si="19"/>
        <v>I</v>
      </c>
      <c r="C257" s="31">
        <f t="shared" si="20"/>
        <v>42035.35</v>
      </c>
      <c r="D257" s="23" t="str">
        <f t="shared" si="21"/>
        <v>vis</v>
      </c>
      <c r="E257" s="96">
        <f>VLOOKUP(C257,'Active 1'!C$21:E$971,3,FALSE)</f>
        <v>-17645.013253028297</v>
      </c>
      <c r="F257" s="95" t="s">
        <v>2362</v>
      </c>
      <c r="G257" s="23" t="str">
        <f t="shared" si="22"/>
        <v>42035.350</v>
      </c>
      <c r="H257" s="31">
        <f t="shared" si="23"/>
        <v>-17645</v>
      </c>
      <c r="I257" s="97" t="s">
        <v>4004</v>
      </c>
      <c r="J257" s="98" t="s">
        <v>4005</v>
      </c>
      <c r="K257" s="97">
        <v>-17645</v>
      </c>
      <c r="L257" s="97" t="s">
        <v>2420</v>
      </c>
      <c r="M257" s="98" t="s">
        <v>2436</v>
      </c>
      <c r="N257" s="98"/>
      <c r="O257" s="99" t="s">
        <v>417</v>
      </c>
      <c r="P257" s="99" t="s">
        <v>4006</v>
      </c>
    </row>
    <row r="258" spans="1:16" ht="13.5" thickBot="1" x14ac:dyDescent="0.25">
      <c r="A258" s="31" t="str">
        <f t="shared" si="18"/>
        <v> BBS 13 </v>
      </c>
      <c r="B258" s="95" t="str">
        <f t="shared" si="19"/>
        <v>I</v>
      </c>
      <c r="C258" s="31">
        <f t="shared" si="20"/>
        <v>42061.446000000004</v>
      </c>
      <c r="D258" s="23" t="str">
        <f t="shared" si="21"/>
        <v>vis</v>
      </c>
      <c r="E258" s="96">
        <f>VLOOKUP(C258,'Active 1'!C$21:E$971,3,FALSE)</f>
        <v>-17601.011850163206</v>
      </c>
      <c r="F258" s="95" t="s">
        <v>2362</v>
      </c>
      <c r="G258" s="23" t="str">
        <f t="shared" si="22"/>
        <v>42061.446</v>
      </c>
      <c r="H258" s="31">
        <f t="shared" si="23"/>
        <v>-17601</v>
      </c>
      <c r="I258" s="97" t="s">
        <v>4012</v>
      </c>
      <c r="J258" s="98" t="s">
        <v>4013</v>
      </c>
      <c r="K258" s="97">
        <v>-17601</v>
      </c>
      <c r="L258" s="97" t="s">
        <v>2690</v>
      </c>
      <c r="M258" s="98" t="s">
        <v>2436</v>
      </c>
      <c r="N258" s="98"/>
      <c r="O258" s="99" t="s">
        <v>414</v>
      </c>
      <c r="P258" s="99" t="s">
        <v>4006</v>
      </c>
    </row>
    <row r="259" spans="1:16" ht="13.5" thickBot="1" x14ac:dyDescent="0.25">
      <c r="A259" s="31" t="str">
        <f t="shared" si="18"/>
        <v> BBS 14 </v>
      </c>
      <c r="B259" s="95" t="str">
        <f t="shared" si="19"/>
        <v>I</v>
      </c>
      <c r="C259" s="31">
        <f t="shared" si="20"/>
        <v>42089.31</v>
      </c>
      <c r="D259" s="23" t="str">
        <f t="shared" si="21"/>
        <v>vis</v>
      </c>
      <c r="E259" s="96">
        <f>VLOOKUP(C259,'Active 1'!C$21:E$971,3,FALSE)</f>
        <v>-17554.029358998567</v>
      </c>
      <c r="F259" s="95" t="s">
        <v>2362</v>
      </c>
      <c r="G259" s="23" t="str">
        <f t="shared" si="22"/>
        <v>42089.310</v>
      </c>
      <c r="H259" s="31">
        <f t="shared" si="23"/>
        <v>-17554</v>
      </c>
      <c r="I259" s="97" t="s">
        <v>4021</v>
      </c>
      <c r="J259" s="98" t="s">
        <v>4022</v>
      </c>
      <c r="K259" s="97">
        <v>-17554</v>
      </c>
      <c r="L259" s="97" t="s">
        <v>4023</v>
      </c>
      <c r="M259" s="98" t="s">
        <v>2436</v>
      </c>
      <c r="N259" s="98"/>
      <c r="O259" s="99" t="s">
        <v>417</v>
      </c>
      <c r="P259" s="99" t="s">
        <v>4024</v>
      </c>
    </row>
    <row r="260" spans="1:16" ht="13.5" thickBot="1" x14ac:dyDescent="0.25">
      <c r="A260" s="31" t="str">
        <f t="shared" si="18"/>
        <v> BBS 14 </v>
      </c>
      <c r="B260" s="95" t="str">
        <f t="shared" si="19"/>
        <v>I</v>
      </c>
      <c r="C260" s="31">
        <f t="shared" si="20"/>
        <v>42115.411</v>
      </c>
      <c r="D260" s="23" t="str">
        <f t="shared" si="21"/>
        <v>vis</v>
      </c>
      <c r="E260" s="96">
        <f>VLOOKUP(C260,'Active 1'!C$21:E$971,3,FALSE)</f>
        <v>-17510.019525453903</v>
      </c>
      <c r="F260" s="95" t="s">
        <v>2362</v>
      </c>
      <c r="G260" s="23" t="str">
        <f t="shared" si="22"/>
        <v>42115.411</v>
      </c>
      <c r="H260" s="31">
        <f t="shared" si="23"/>
        <v>-17510</v>
      </c>
      <c r="I260" s="97" t="s">
        <v>4028</v>
      </c>
      <c r="J260" s="98" t="s">
        <v>4029</v>
      </c>
      <c r="K260" s="97">
        <v>-17510</v>
      </c>
      <c r="L260" s="97" t="s">
        <v>2468</v>
      </c>
      <c r="M260" s="98" t="s">
        <v>2436</v>
      </c>
      <c r="N260" s="98"/>
      <c r="O260" s="99" t="s">
        <v>414</v>
      </c>
      <c r="P260" s="99" t="s">
        <v>4024</v>
      </c>
    </row>
    <row r="261" spans="1:16" ht="13.5" thickBot="1" x14ac:dyDescent="0.25">
      <c r="A261" s="31" t="str">
        <f t="shared" si="18"/>
        <v> BBS 14 </v>
      </c>
      <c r="B261" s="95" t="str">
        <f t="shared" si="19"/>
        <v>I</v>
      </c>
      <c r="C261" s="31">
        <f t="shared" si="20"/>
        <v>42116.595999999998</v>
      </c>
      <c r="D261" s="23" t="str">
        <f t="shared" si="21"/>
        <v>vis</v>
      </c>
      <c r="E261" s="96">
        <f>VLOOKUP(C261,'Active 1'!C$21:E$971,3,FALSE)</f>
        <v>-17508.021454393394</v>
      </c>
      <c r="F261" s="95" t="s">
        <v>2362</v>
      </c>
      <c r="G261" s="23" t="str">
        <f t="shared" si="22"/>
        <v>42116.596</v>
      </c>
      <c r="H261" s="31">
        <f t="shared" si="23"/>
        <v>-17508</v>
      </c>
      <c r="I261" s="97" t="s">
        <v>4030</v>
      </c>
      <c r="J261" s="98" t="s">
        <v>4031</v>
      </c>
      <c r="K261" s="97">
        <v>-17508</v>
      </c>
      <c r="L261" s="97" t="s">
        <v>464</v>
      </c>
      <c r="M261" s="98" t="s">
        <v>2436</v>
      </c>
      <c r="N261" s="98"/>
      <c r="O261" s="99" t="s">
        <v>414</v>
      </c>
      <c r="P261" s="99" t="s">
        <v>4024</v>
      </c>
    </row>
    <row r="262" spans="1:16" ht="13.5" thickBot="1" x14ac:dyDescent="0.25">
      <c r="A262" s="31" t="str">
        <f t="shared" si="18"/>
        <v> BBS 14 </v>
      </c>
      <c r="B262" s="95" t="str">
        <f t="shared" si="19"/>
        <v>I</v>
      </c>
      <c r="C262" s="31">
        <f t="shared" si="20"/>
        <v>42118.383000000002</v>
      </c>
      <c r="D262" s="23" t="str">
        <f t="shared" si="21"/>
        <v>vis</v>
      </c>
      <c r="E262" s="96">
        <f>VLOOKUP(C262,'Active 1'!C$21:E$971,3,FALSE)</f>
        <v>-17505.008329511416</v>
      </c>
      <c r="F262" s="95" t="s">
        <v>2362</v>
      </c>
      <c r="G262" s="23" t="str">
        <f t="shared" si="22"/>
        <v>42118.383</v>
      </c>
      <c r="H262" s="31">
        <f t="shared" si="23"/>
        <v>-17505</v>
      </c>
      <c r="I262" s="97" t="s">
        <v>4032</v>
      </c>
      <c r="J262" s="98" t="s">
        <v>4033</v>
      </c>
      <c r="K262" s="97">
        <v>-17505</v>
      </c>
      <c r="L262" s="97" t="s">
        <v>2398</v>
      </c>
      <c r="M262" s="98" t="s">
        <v>2436</v>
      </c>
      <c r="N262" s="98"/>
      <c r="O262" s="99" t="s">
        <v>414</v>
      </c>
      <c r="P262" s="99" t="s">
        <v>4024</v>
      </c>
    </row>
    <row r="263" spans="1:16" ht="13.5" thickBot="1" x14ac:dyDescent="0.25">
      <c r="A263" s="31" t="str">
        <f t="shared" si="18"/>
        <v> BBS 14 </v>
      </c>
      <c r="B263" s="95" t="str">
        <f t="shared" si="19"/>
        <v>I</v>
      </c>
      <c r="C263" s="31">
        <f t="shared" si="20"/>
        <v>42118.383000000002</v>
      </c>
      <c r="D263" s="23" t="str">
        <f t="shared" si="21"/>
        <v>vis</v>
      </c>
      <c r="E263" s="96">
        <f>VLOOKUP(C263,'Active 1'!C$21:E$971,3,FALSE)</f>
        <v>-17505.008329511416</v>
      </c>
      <c r="F263" s="95" t="s">
        <v>2362</v>
      </c>
      <c r="G263" s="23" t="str">
        <f t="shared" si="22"/>
        <v>42118.383</v>
      </c>
      <c r="H263" s="31">
        <f t="shared" si="23"/>
        <v>-17505</v>
      </c>
      <c r="I263" s="97" t="s">
        <v>4032</v>
      </c>
      <c r="J263" s="98" t="s">
        <v>4033</v>
      </c>
      <c r="K263" s="97">
        <v>-17505</v>
      </c>
      <c r="L263" s="97" t="s">
        <v>2398</v>
      </c>
      <c r="M263" s="98" t="s">
        <v>2436</v>
      </c>
      <c r="N263" s="98"/>
      <c r="O263" s="99" t="s">
        <v>378</v>
      </c>
      <c r="P263" s="99" t="s">
        <v>4024</v>
      </c>
    </row>
    <row r="264" spans="1:16" ht="13.5" thickBot="1" x14ac:dyDescent="0.25">
      <c r="A264" s="31" t="str">
        <f t="shared" si="18"/>
        <v> BBS 15 </v>
      </c>
      <c r="B264" s="95" t="str">
        <f t="shared" si="19"/>
        <v>I</v>
      </c>
      <c r="C264" s="31">
        <f t="shared" si="20"/>
        <v>42140.305</v>
      </c>
      <c r="D264" s="23" t="str">
        <f t="shared" si="21"/>
        <v>vis</v>
      </c>
      <c r="E264" s="96">
        <f>VLOOKUP(C264,'Active 1'!C$21:E$971,3,FALSE)</f>
        <v>-17468.044857959903</v>
      </c>
      <c r="F264" s="95" t="s">
        <v>2362</v>
      </c>
      <c r="G264" s="23" t="str">
        <f t="shared" si="22"/>
        <v>42140.305</v>
      </c>
      <c r="H264" s="31">
        <f t="shared" si="23"/>
        <v>-17468</v>
      </c>
      <c r="I264" s="97" t="s">
        <v>4036</v>
      </c>
      <c r="J264" s="98" t="s">
        <v>4037</v>
      </c>
      <c r="K264" s="97">
        <v>-17468</v>
      </c>
      <c r="L264" s="97" t="s">
        <v>4038</v>
      </c>
      <c r="M264" s="98" t="s">
        <v>2436</v>
      </c>
      <c r="N264" s="98"/>
      <c r="O264" s="99" t="s">
        <v>671</v>
      </c>
      <c r="P264" s="99" t="s">
        <v>4039</v>
      </c>
    </row>
    <row r="265" spans="1:16" ht="13.5" thickBot="1" x14ac:dyDescent="0.25">
      <c r="A265" s="31" t="str">
        <f t="shared" si="18"/>
        <v> BBS 15 </v>
      </c>
      <c r="B265" s="95" t="str">
        <f t="shared" si="19"/>
        <v>I</v>
      </c>
      <c r="C265" s="31">
        <f t="shared" si="20"/>
        <v>42150.362000000001</v>
      </c>
      <c r="D265" s="23" t="str">
        <f t="shared" si="21"/>
        <v>vis</v>
      </c>
      <c r="E265" s="96">
        <f>VLOOKUP(C265,'Active 1'!C$21:E$971,3,FALSE)</f>
        <v>-17451.087389052249</v>
      </c>
      <c r="F265" s="95" t="s">
        <v>2362</v>
      </c>
      <c r="G265" s="23" t="str">
        <f t="shared" si="22"/>
        <v>42150.362</v>
      </c>
      <c r="H265" s="31">
        <f t="shared" si="23"/>
        <v>-17451</v>
      </c>
      <c r="I265" s="97" t="s">
        <v>4043</v>
      </c>
      <c r="J265" s="98" t="s">
        <v>4044</v>
      </c>
      <c r="K265" s="97">
        <v>-17451</v>
      </c>
      <c r="L265" s="97" t="s">
        <v>4045</v>
      </c>
      <c r="M265" s="98" t="s">
        <v>2436</v>
      </c>
      <c r="N265" s="98"/>
      <c r="O265" s="99" t="s">
        <v>378</v>
      </c>
      <c r="P265" s="99" t="s">
        <v>4039</v>
      </c>
    </row>
    <row r="266" spans="1:16" ht="13.5" thickBot="1" x14ac:dyDescent="0.25">
      <c r="A266" s="31" t="str">
        <f t="shared" si="18"/>
        <v> BBS 15 </v>
      </c>
      <c r="B266" s="95" t="str">
        <f t="shared" si="19"/>
        <v>I</v>
      </c>
      <c r="C266" s="31">
        <f t="shared" si="20"/>
        <v>42156.322</v>
      </c>
      <c r="D266" s="23" t="str">
        <f t="shared" si="21"/>
        <v>vis</v>
      </c>
      <c r="E266" s="96">
        <f>VLOOKUP(C266,'Active 1'!C$21:E$971,3,FALSE)</f>
        <v>-17441.038018992629</v>
      </c>
      <c r="F266" s="95" t="s">
        <v>2362</v>
      </c>
      <c r="G266" s="23" t="str">
        <f t="shared" si="22"/>
        <v>42156.322</v>
      </c>
      <c r="H266" s="31">
        <f t="shared" si="23"/>
        <v>-17441</v>
      </c>
      <c r="I266" s="97" t="s">
        <v>4046</v>
      </c>
      <c r="J266" s="98" t="s">
        <v>4047</v>
      </c>
      <c r="K266" s="97">
        <v>-17441</v>
      </c>
      <c r="L266" s="97" t="s">
        <v>4018</v>
      </c>
      <c r="M266" s="98" t="s">
        <v>2436</v>
      </c>
      <c r="N266" s="98"/>
      <c r="O266" s="99" t="s">
        <v>671</v>
      </c>
      <c r="P266" s="99" t="s">
        <v>4039</v>
      </c>
    </row>
    <row r="267" spans="1:16" ht="13.5" thickBot="1" x14ac:dyDescent="0.25">
      <c r="A267" s="31" t="str">
        <f t="shared" ref="A267:A330" si="24">P267</f>
        <v> BBS 15 </v>
      </c>
      <c r="B267" s="95" t="str">
        <f t="shared" ref="B267:B330" si="25">IF(H267=INT(H267),"I","II")</f>
        <v>I</v>
      </c>
      <c r="C267" s="31">
        <f t="shared" ref="C267:C330" si="26">1*G267</f>
        <v>42157.514999999999</v>
      </c>
      <c r="D267" s="23" t="str">
        <f t="shared" ref="D267:D330" si="27">VLOOKUP(F267,I$1:J$5,2,FALSE)</f>
        <v>vis</v>
      </c>
      <c r="E267" s="96">
        <f>VLOOKUP(C267,'Active 1'!C$21:E$971,3,FALSE)</f>
        <v>-17439.02645884479</v>
      </c>
      <c r="F267" s="95" t="s">
        <v>2362</v>
      </c>
      <c r="G267" s="23" t="str">
        <f t="shared" ref="G267:G330" si="28">MID(I267,3,LEN(I267)-3)</f>
        <v>42157.515</v>
      </c>
      <c r="H267" s="31">
        <f t="shared" ref="H267:H330" si="29">1*K267</f>
        <v>-17439</v>
      </c>
      <c r="I267" s="97" t="s">
        <v>4048</v>
      </c>
      <c r="J267" s="98" t="s">
        <v>4049</v>
      </c>
      <c r="K267" s="97">
        <v>-17439</v>
      </c>
      <c r="L267" s="97" t="s">
        <v>246</v>
      </c>
      <c r="M267" s="98" t="s">
        <v>2436</v>
      </c>
      <c r="N267" s="98"/>
      <c r="O267" s="99" t="s">
        <v>417</v>
      </c>
      <c r="P267" s="99" t="s">
        <v>4039</v>
      </c>
    </row>
    <row r="268" spans="1:16" ht="13.5" thickBot="1" x14ac:dyDescent="0.25">
      <c r="A268" s="31" t="str">
        <f t="shared" si="24"/>
        <v> BBS 15 </v>
      </c>
      <c r="B268" s="95" t="str">
        <f t="shared" si="25"/>
        <v>I</v>
      </c>
      <c r="C268" s="31">
        <f t="shared" si="26"/>
        <v>42170.57</v>
      </c>
      <c r="D268" s="23" t="str">
        <f t="shared" si="27"/>
        <v>vis</v>
      </c>
      <c r="E268" s="96">
        <f>VLOOKUP(C268,'Active 1'!C$21:E$971,3,FALSE)</f>
        <v>-17417.013954460836</v>
      </c>
      <c r="F268" s="95" t="s">
        <v>2362</v>
      </c>
      <c r="G268" s="23" t="str">
        <f t="shared" si="28"/>
        <v>42170.570</v>
      </c>
      <c r="H268" s="31">
        <f t="shared" si="29"/>
        <v>-17417</v>
      </c>
      <c r="I268" s="97" t="s">
        <v>4050</v>
      </c>
      <c r="J268" s="98" t="s">
        <v>4051</v>
      </c>
      <c r="K268" s="97">
        <v>-17417</v>
      </c>
      <c r="L268" s="97" t="s">
        <v>2420</v>
      </c>
      <c r="M268" s="98" t="s">
        <v>2436</v>
      </c>
      <c r="N268" s="98"/>
      <c r="O268" s="99" t="s">
        <v>414</v>
      </c>
      <c r="P268" s="99" t="s">
        <v>4039</v>
      </c>
    </row>
    <row r="269" spans="1:16" ht="13.5" thickBot="1" x14ac:dyDescent="0.25">
      <c r="A269" s="31" t="str">
        <f t="shared" si="24"/>
        <v> BBS 16 </v>
      </c>
      <c r="B269" s="95" t="str">
        <f t="shared" si="25"/>
        <v>I</v>
      </c>
      <c r="C269" s="31">
        <f t="shared" si="26"/>
        <v>42182.430999999997</v>
      </c>
      <c r="D269" s="23" t="str">
        <f t="shared" si="27"/>
        <v>vis</v>
      </c>
      <c r="E269" s="96">
        <f>VLOOKUP(C269,'Active 1'!C$21:E$971,3,FALSE)</f>
        <v>-17397.014696360642</v>
      </c>
      <c r="F269" s="95" t="s">
        <v>2362</v>
      </c>
      <c r="G269" s="23" t="str">
        <f t="shared" si="28"/>
        <v>42182.431</v>
      </c>
      <c r="H269" s="31">
        <f t="shared" si="29"/>
        <v>-17397</v>
      </c>
      <c r="I269" s="97" t="s">
        <v>4052</v>
      </c>
      <c r="J269" s="98" t="s">
        <v>4053</v>
      </c>
      <c r="K269" s="97">
        <v>-17397</v>
      </c>
      <c r="L269" s="97" t="s">
        <v>2872</v>
      </c>
      <c r="M269" s="98" t="s">
        <v>2436</v>
      </c>
      <c r="N269" s="98"/>
      <c r="O269" s="99" t="s">
        <v>4054</v>
      </c>
      <c r="P269" s="99" t="s">
        <v>4055</v>
      </c>
    </row>
    <row r="270" spans="1:16" ht="13.5" thickBot="1" x14ac:dyDescent="0.25">
      <c r="A270" s="31" t="str">
        <f t="shared" si="24"/>
        <v> BBS 16 </v>
      </c>
      <c r="B270" s="95" t="str">
        <f t="shared" si="25"/>
        <v>I</v>
      </c>
      <c r="C270" s="31">
        <f t="shared" si="26"/>
        <v>42214.46</v>
      </c>
      <c r="D270" s="23" t="str">
        <f t="shared" si="27"/>
        <v>vis</v>
      </c>
      <c r="E270" s="96">
        <f>VLOOKUP(C270,'Active 1'!C$21:E$971,3,FALSE)</f>
        <v>-17343.00944910567</v>
      </c>
      <c r="F270" s="95" t="s">
        <v>2362</v>
      </c>
      <c r="G270" s="23" t="str">
        <f t="shared" si="28"/>
        <v>42214.460</v>
      </c>
      <c r="H270" s="31">
        <f t="shared" si="29"/>
        <v>-17343</v>
      </c>
      <c r="I270" s="97" t="s">
        <v>4056</v>
      </c>
      <c r="J270" s="98" t="s">
        <v>4057</v>
      </c>
      <c r="K270" s="97">
        <v>-17343</v>
      </c>
      <c r="L270" s="97" t="s">
        <v>2458</v>
      </c>
      <c r="M270" s="98" t="s">
        <v>2436</v>
      </c>
      <c r="N270" s="98"/>
      <c r="O270" s="99" t="s">
        <v>378</v>
      </c>
      <c r="P270" s="99" t="s">
        <v>4055</v>
      </c>
    </row>
    <row r="271" spans="1:16" ht="13.5" thickBot="1" x14ac:dyDescent="0.25">
      <c r="A271" s="31" t="str">
        <f t="shared" si="24"/>
        <v> BBS 16 </v>
      </c>
      <c r="B271" s="95" t="str">
        <f t="shared" si="25"/>
        <v>I</v>
      </c>
      <c r="C271" s="31">
        <f t="shared" si="26"/>
        <v>42230.461000000003</v>
      </c>
      <c r="D271" s="23" t="str">
        <f t="shared" si="27"/>
        <v>vis</v>
      </c>
      <c r="E271" s="96">
        <f>VLOOKUP(C271,'Active 1'!C$21:E$971,3,FALSE)</f>
        <v>-17316.029588313042</v>
      </c>
      <c r="F271" s="95" t="s">
        <v>2362</v>
      </c>
      <c r="G271" s="23" t="str">
        <f t="shared" si="28"/>
        <v>42230.461</v>
      </c>
      <c r="H271" s="31">
        <f t="shared" si="29"/>
        <v>-17316</v>
      </c>
      <c r="I271" s="97" t="s">
        <v>4058</v>
      </c>
      <c r="J271" s="98" t="s">
        <v>4059</v>
      </c>
      <c r="K271" s="97">
        <v>-17316</v>
      </c>
      <c r="L271" s="97" t="s">
        <v>1052</v>
      </c>
      <c r="M271" s="98" t="s">
        <v>2436</v>
      </c>
      <c r="N271" s="98"/>
      <c r="O271" s="99" t="s">
        <v>4054</v>
      </c>
      <c r="P271" s="99" t="s">
        <v>4055</v>
      </c>
    </row>
    <row r="272" spans="1:16" ht="13.5" thickBot="1" x14ac:dyDescent="0.25">
      <c r="A272" s="31" t="str">
        <f t="shared" si="24"/>
        <v> BBS 16 </v>
      </c>
      <c r="B272" s="95" t="str">
        <f t="shared" si="25"/>
        <v>I</v>
      </c>
      <c r="C272" s="31">
        <f t="shared" si="26"/>
        <v>42236.398000000001</v>
      </c>
      <c r="D272" s="23" t="str">
        <f t="shared" si="27"/>
        <v>vis</v>
      </c>
      <c r="E272" s="96">
        <f>VLOOKUP(C272,'Active 1'!C$21:E$971,3,FALSE)</f>
        <v>-17306.018999379496</v>
      </c>
      <c r="F272" s="95" t="s">
        <v>2362</v>
      </c>
      <c r="G272" s="23" t="str">
        <f t="shared" si="28"/>
        <v>42236.398</v>
      </c>
      <c r="H272" s="31">
        <f t="shared" si="29"/>
        <v>-17306</v>
      </c>
      <c r="I272" s="97" t="s">
        <v>4060</v>
      </c>
      <c r="J272" s="98" t="s">
        <v>4061</v>
      </c>
      <c r="K272" s="97">
        <v>-17306</v>
      </c>
      <c r="L272" s="97" t="s">
        <v>2435</v>
      </c>
      <c r="M272" s="98" t="s">
        <v>2436</v>
      </c>
      <c r="N272" s="98"/>
      <c r="O272" s="99" t="s">
        <v>4054</v>
      </c>
      <c r="P272" s="99" t="s">
        <v>4055</v>
      </c>
    </row>
    <row r="273" spans="1:16" ht="13.5" thickBot="1" x14ac:dyDescent="0.25">
      <c r="A273" s="31" t="str">
        <f t="shared" si="24"/>
        <v> BBS 16 </v>
      </c>
      <c r="B273" s="95" t="str">
        <f t="shared" si="25"/>
        <v>I</v>
      </c>
      <c r="C273" s="31">
        <f t="shared" si="26"/>
        <v>42246.474000000002</v>
      </c>
      <c r="D273" s="23" t="str">
        <f t="shared" si="27"/>
        <v>vis</v>
      </c>
      <c r="E273" s="96">
        <f>VLOOKUP(C273,'Active 1'!C$21:E$971,3,FALSE)</f>
        <v>-17289.029493889433</v>
      </c>
      <c r="F273" s="95" t="s">
        <v>2362</v>
      </c>
      <c r="G273" s="23" t="str">
        <f t="shared" si="28"/>
        <v>42246.474</v>
      </c>
      <c r="H273" s="31">
        <f t="shared" si="29"/>
        <v>-17289</v>
      </c>
      <c r="I273" s="97" t="s">
        <v>4062</v>
      </c>
      <c r="J273" s="98" t="s">
        <v>4063</v>
      </c>
      <c r="K273" s="97">
        <v>-17289</v>
      </c>
      <c r="L273" s="97" t="s">
        <v>4023</v>
      </c>
      <c r="M273" s="98" t="s">
        <v>2436</v>
      </c>
      <c r="N273" s="98"/>
      <c r="O273" s="99" t="s">
        <v>414</v>
      </c>
      <c r="P273" s="99" t="s">
        <v>4055</v>
      </c>
    </row>
    <row r="274" spans="1:16" ht="13.5" thickBot="1" x14ac:dyDescent="0.25">
      <c r="A274" s="31" t="str">
        <f t="shared" si="24"/>
        <v> BBS 16 </v>
      </c>
      <c r="B274" s="95" t="str">
        <f t="shared" si="25"/>
        <v>I</v>
      </c>
      <c r="C274" s="31">
        <f t="shared" si="26"/>
        <v>42249.447999999997</v>
      </c>
      <c r="D274" s="23" t="str">
        <f t="shared" si="27"/>
        <v>vis</v>
      </c>
      <c r="E274" s="96">
        <f>VLOOKUP(C274,'Active 1'!C$21:E$971,3,FALSE)</f>
        <v>-17284.014925675128</v>
      </c>
      <c r="F274" s="95" t="s">
        <v>2362</v>
      </c>
      <c r="G274" s="23" t="str">
        <f t="shared" si="28"/>
        <v>42249.448</v>
      </c>
      <c r="H274" s="31">
        <f t="shared" si="29"/>
        <v>-17284</v>
      </c>
      <c r="I274" s="97" t="s">
        <v>4064</v>
      </c>
      <c r="J274" s="98" t="s">
        <v>4065</v>
      </c>
      <c r="K274" s="97">
        <v>-17284</v>
      </c>
      <c r="L274" s="97" t="s">
        <v>2872</v>
      </c>
      <c r="M274" s="98" t="s">
        <v>2436</v>
      </c>
      <c r="N274" s="98"/>
      <c r="O274" s="99" t="s">
        <v>414</v>
      </c>
      <c r="P274" s="99" t="s">
        <v>4055</v>
      </c>
    </row>
    <row r="275" spans="1:16" ht="13.5" thickBot="1" x14ac:dyDescent="0.25">
      <c r="A275" s="31" t="str">
        <f t="shared" si="24"/>
        <v> BBS 17 </v>
      </c>
      <c r="B275" s="95" t="str">
        <f t="shared" si="25"/>
        <v>I</v>
      </c>
      <c r="C275" s="31">
        <f t="shared" si="26"/>
        <v>42262.5</v>
      </c>
      <c r="D275" s="23" t="str">
        <f t="shared" si="27"/>
        <v>vis</v>
      </c>
      <c r="E275" s="96">
        <f>VLOOKUP(C275,'Active 1'!C$21:E$971,3,FALSE)</f>
        <v>-17262.007479698917</v>
      </c>
      <c r="F275" s="95" t="s">
        <v>2362</v>
      </c>
      <c r="G275" s="23" t="str">
        <f t="shared" si="28"/>
        <v>42262.500</v>
      </c>
      <c r="H275" s="31">
        <f t="shared" si="29"/>
        <v>-17262</v>
      </c>
      <c r="I275" s="97" t="s">
        <v>4066</v>
      </c>
      <c r="J275" s="98" t="s">
        <v>4067</v>
      </c>
      <c r="K275" s="97">
        <v>-17262</v>
      </c>
      <c r="L275" s="97" t="s">
        <v>2453</v>
      </c>
      <c r="M275" s="98" t="s">
        <v>2436</v>
      </c>
      <c r="N275" s="98"/>
      <c r="O275" s="99" t="s">
        <v>414</v>
      </c>
      <c r="P275" s="99" t="s">
        <v>4068</v>
      </c>
    </row>
    <row r="276" spans="1:16" ht="13.5" thickBot="1" x14ac:dyDescent="0.25">
      <c r="A276" s="31" t="str">
        <f t="shared" si="24"/>
        <v> BBS 17 </v>
      </c>
      <c r="B276" s="95" t="str">
        <f t="shared" si="25"/>
        <v>I</v>
      </c>
      <c r="C276" s="31">
        <f t="shared" si="26"/>
        <v>42275.536999999997</v>
      </c>
      <c r="D276" s="23" t="str">
        <f t="shared" si="27"/>
        <v>vis</v>
      </c>
      <c r="E276" s="96">
        <f>VLOOKUP(C276,'Active 1'!C$21:E$971,3,FALSE)</f>
        <v>-17240.02532576146</v>
      </c>
      <c r="F276" s="95" t="s">
        <v>2362</v>
      </c>
      <c r="G276" s="23" t="str">
        <f t="shared" si="28"/>
        <v>42275.537</v>
      </c>
      <c r="H276" s="31">
        <f t="shared" si="29"/>
        <v>-17240</v>
      </c>
      <c r="I276" s="97" t="s">
        <v>4076</v>
      </c>
      <c r="J276" s="98" t="s">
        <v>4077</v>
      </c>
      <c r="K276" s="97">
        <v>-17240</v>
      </c>
      <c r="L276" s="97" t="s">
        <v>2850</v>
      </c>
      <c r="M276" s="98" t="s">
        <v>2436</v>
      </c>
      <c r="N276" s="98"/>
      <c r="O276" s="99" t="s">
        <v>414</v>
      </c>
      <c r="P276" s="99" t="s">
        <v>4068</v>
      </c>
    </row>
    <row r="277" spans="1:16" ht="13.5" thickBot="1" x14ac:dyDescent="0.25">
      <c r="A277" s="31" t="str">
        <f t="shared" si="24"/>
        <v> BBS 17 </v>
      </c>
      <c r="B277" s="95" t="str">
        <f t="shared" si="25"/>
        <v>I</v>
      </c>
      <c r="C277" s="31">
        <f t="shared" si="26"/>
        <v>42287.408000000003</v>
      </c>
      <c r="D277" s="23" t="str">
        <f t="shared" si="27"/>
        <v>vis</v>
      </c>
      <c r="E277" s="96">
        <f>VLOOKUP(C277,'Active 1'!C$21:E$971,3,FALSE)</f>
        <v>-17220.009206302089</v>
      </c>
      <c r="F277" s="95" t="s">
        <v>2362</v>
      </c>
      <c r="G277" s="23" t="str">
        <f t="shared" si="28"/>
        <v>42287.408</v>
      </c>
      <c r="H277" s="31">
        <f t="shared" si="29"/>
        <v>-17220</v>
      </c>
      <c r="I277" s="97" t="s">
        <v>4078</v>
      </c>
      <c r="J277" s="98" t="s">
        <v>4079</v>
      </c>
      <c r="K277" s="97">
        <v>-17220</v>
      </c>
      <c r="L277" s="97" t="s">
        <v>2398</v>
      </c>
      <c r="M277" s="98" t="s">
        <v>2436</v>
      </c>
      <c r="N277" s="98"/>
      <c r="O277" s="99" t="s">
        <v>4054</v>
      </c>
      <c r="P277" s="99" t="s">
        <v>4068</v>
      </c>
    </row>
    <row r="278" spans="1:16" ht="13.5" thickBot="1" x14ac:dyDescent="0.25">
      <c r="A278" s="31" t="str">
        <f t="shared" si="24"/>
        <v> BBS 17 </v>
      </c>
      <c r="B278" s="95" t="str">
        <f t="shared" si="25"/>
        <v>I</v>
      </c>
      <c r="C278" s="31">
        <f t="shared" si="26"/>
        <v>42291.563000000002</v>
      </c>
      <c r="D278" s="23" t="str">
        <f t="shared" si="27"/>
        <v>vis</v>
      </c>
      <c r="E278" s="96">
        <f>VLOOKUP(C278,'Active 1'!C$21:E$971,3,FALSE)</f>
        <v>-17213.00331157093</v>
      </c>
      <c r="F278" s="95" t="s">
        <v>2362</v>
      </c>
      <c r="G278" s="23" t="str">
        <f t="shared" si="28"/>
        <v>42291.563</v>
      </c>
      <c r="H278" s="31">
        <f t="shared" si="29"/>
        <v>-17213</v>
      </c>
      <c r="I278" s="97" t="s">
        <v>4080</v>
      </c>
      <c r="J278" s="98" t="s">
        <v>4081</v>
      </c>
      <c r="K278" s="97">
        <v>-17213</v>
      </c>
      <c r="L278" s="97" t="s">
        <v>2450</v>
      </c>
      <c r="M278" s="98" t="s">
        <v>2436</v>
      </c>
      <c r="N278" s="98"/>
      <c r="O278" s="99" t="s">
        <v>414</v>
      </c>
      <c r="P278" s="99" t="s">
        <v>4068</v>
      </c>
    </row>
    <row r="279" spans="1:16" ht="13.5" thickBot="1" x14ac:dyDescent="0.25">
      <c r="A279" s="31" t="str">
        <f t="shared" si="24"/>
        <v> BBS 17 </v>
      </c>
      <c r="B279" s="95" t="str">
        <f t="shared" si="25"/>
        <v>I</v>
      </c>
      <c r="C279" s="31">
        <f t="shared" si="26"/>
        <v>42296.292999999998</v>
      </c>
      <c r="D279" s="23" t="str">
        <f t="shared" si="27"/>
        <v>vis</v>
      </c>
      <c r="E279" s="96">
        <f>VLOOKUP(C279,'Active 1'!C$21:E$971,3,FALSE)</f>
        <v>-17205.027888688048</v>
      </c>
      <c r="F279" s="95" t="s">
        <v>2362</v>
      </c>
      <c r="G279" s="23" t="str">
        <f t="shared" si="28"/>
        <v>42296.293</v>
      </c>
      <c r="H279" s="31">
        <f t="shared" si="29"/>
        <v>-17205</v>
      </c>
      <c r="I279" s="97" t="s">
        <v>4082</v>
      </c>
      <c r="J279" s="98" t="s">
        <v>4083</v>
      </c>
      <c r="K279" s="97">
        <v>-17205</v>
      </c>
      <c r="L279" s="97" t="s">
        <v>4023</v>
      </c>
      <c r="M279" s="98" t="s">
        <v>2436</v>
      </c>
      <c r="N279" s="98"/>
      <c r="O279" s="99" t="s">
        <v>414</v>
      </c>
      <c r="P279" s="99" t="s">
        <v>4068</v>
      </c>
    </row>
    <row r="280" spans="1:16" ht="13.5" thickBot="1" x14ac:dyDescent="0.25">
      <c r="A280" s="31" t="str">
        <f t="shared" si="24"/>
        <v> BBS 17 </v>
      </c>
      <c r="B280" s="95" t="str">
        <f t="shared" si="25"/>
        <v>I</v>
      </c>
      <c r="C280" s="31">
        <f t="shared" si="26"/>
        <v>42296.3</v>
      </c>
      <c r="D280" s="23" t="str">
        <f t="shared" si="27"/>
        <v>vis</v>
      </c>
      <c r="E280" s="96">
        <f>VLOOKUP(C280,'Active 1'!C$21:E$971,3,FALSE)</f>
        <v>-17205.016085736628</v>
      </c>
      <c r="F280" s="95" t="s">
        <v>2362</v>
      </c>
      <c r="G280" s="23" t="str">
        <f t="shared" si="28"/>
        <v>42296.300</v>
      </c>
      <c r="H280" s="31">
        <f t="shared" si="29"/>
        <v>-17205</v>
      </c>
      <c r="I280" s="97" t="s">
        <v>4084</v>
      </c>
      <c r="J280" s="98" t="s">
        <v>4085</v>
      </c>
      <c r="K280" s="97">
        <v>-17205</v>
      </c>
      <c r="L280" s="97" t="s">
        <v>2463</v>
      </c>
      <c r="M280" s="98" t="s">
        <v>2436</v>
      </c>
      <c r="N280" s="98"/>
      <c r="O280" s="99" t="s">
        <v>417</v>
      </c>
      <c r="P280" s="99" t="s">
        <v>4068</v>
      </c>
    </row>
    <row r="281" spans="1:16" ht="13.5" thickBot="1" x14ac:dyDescent="0.25">
      <c r="A281" s="31" t="str">
        <f t="shared" si="24"/>
        <v> BBS 17 </v>
      </c>
      <c r="B281" s="95" t="str">
        <f t="shared" si="25"/>
        <v>I</v>
      </c>
      <c r="C281" s="31">
        <f t="shared" si="26"/>
        <v>42300.449000000001</v>
      </c>
      <c r="D281" s="23" t="str">
        <f t="shared" si="27"/>
        <v>vis</v>
      </c>
      <c r="E281" s="96">
        <f>VLOOKUP(C281,'Active 1'!C$21:E$971,3,FALSE)</f>
        <v>-17198.020307820967</v>
      </c>
      <c r="F281" s="95" t="s">
        <v>2362</v>
      </c>
      <c r="G281" s="23" t="str">
        <f t="shared" si="28"/>
        <v>42300.449</v>
      </c>
      <c r="H281" s="31">
        <f t="shared" si="29"/>
        <v>-17198</v>
      </c>
      <c r="I281" s="97" t="s">
        <v>4086</v>
      </c>
      <c r="J281" s="98" t="s">
        <v>4087</v>
      </c>
      <c r="K281" s="97">
        <v>-17198</v>
      </c>
      <c r="L281" s="97" t="s">
        <v>2468</v>
      </c>
      <c r="M281" s="98" t="s">
        <v>2436</v>
      </c>
      <c r="N281" s="98"/>
      <c r="O281" s="99" t="s">
        <v>4054</v>
      </c>
      <c r="P281" s="99" t="s">
        <v>4068</v>
      </c>
    </row>
    <row r="282" spans="1:16" ht="13.5" thickBot="1" x14ac:dyDescent="0.25">
      <c r="A282" s="31" t="str">
        <f t="shared" si="24"/>
        <v> BBS 17 </v>
      </c>
      <c r="B282" s="95" t="str">
        <f t="shared" si="25"/>
        <v>I</v>
      </c>
      <c r="C282" s="31">
        <f t="shared" si="26"/>
        <v>42300.45</v>
      </c>
      <c r="D282" s="23" t="str">
        <f t="shared" si="27"/>
        <v>vis</v>
      </c>
      <c r="E282" s="96">
        <f>VLOOKUP(C282,'Active 1'!C$21:E$971,3,FALSE)</f>
        <v>-17198.018621685056</v>
      </c>
      <c r="F282" s="95" t="s">
        <v>2362</v>
      </c>
      <c r="G282" s="23" t="str">
        <f t="shared" si="28"/>
        <v>42300.450</v>
      </c>
      <c r="H282" s="31">
        <f t="shared" si="29"/>
        <v>-17198</v>
      </c>
      <c r="I282" s="97" t="s">
        <v>4088</v>
      </c>
      <c r="J282" s="98" t="s">
        <v>4089</v>
      </c>
      <c r="K282" s="97">
        <v>-17198</v>
      </c>
      <c r="L282" s="97" t="s">
        <v>2435</v>
      </c>
      <c r="M282" s="98" t="s">
        <v>2436</v>
      </c>
      <c r="N282" s="98"/>
      <c r="O282" s="99" t="s">
        <v>4090</v>
      </c>
      <c r="P282" s="99" t="s">
        <v>4068</v>
      </c>
    </row>
    <row r="283" spans="1:16" ht="13.5" thickBot="1" x14ac:dyDescent="0.25">
      <c r="A283" s="31" t="str">
        <f t="shared" si="24"/>
        <v> BBS 19 </v>
      </c>
      <c r="B283" s="95" t="str">
        <f t="shared" si="25"/>
        <v>I</v>
      </c>
      <c r="C283" s="31">
        <f t="shared" si="26"/>
        <v>42300.462</v>
      </c>
      <c r="D283" s="23" t="str">
        <f t="shared" si="27"/>
        <v>vis</v>
      </c>
      <c r="E283" s="96">
        <f>VLOOKUP(C283,'Active 1'!C$21:E$971,3,FALSE)</f>
        <v>-17197.99838805406</v>
      </c>
      <c r="F283" s="95" t="s">
        <v>2362</v>
      </c>
      <c r="G283" s="23" t="str">
        <f t="shared" si="28"/>
        <v>42300.462</v>
      </c>
      <c r="H283" s="31">
        <f t="shared" si="29"/>
        <v>-17198</v>
      </c>
      <c r="I283" s="97" t="s">
        <v>4091</v>
      </c>
      <c r="J283" s="98" t="s">
        <v>4092</v>
      </c>
      <c r="K283" s="97">
        <v>-17198</v>
      </c>
      <c r="L283" s="97" t="s">
        <v>2395</v>
      </c>
      <c r="M283" s="98" t="s">
        <v>2436</v>
      </c>
      <c r="N283" s="98"/>
      <c r="O283" s="99" t="s">
        <v>4093</v>
      </c>
      <c r="P283" s="99" t="s">
        <v>4094</v>
      </c>
    </row>
    <row r="284" spans="1:16" ht="13.5" thickBot="1" x14ac:dyDescent="0.25">
      <c r="A284" s="31" t="str">
        <f t="shared" si="24"/>
        <v> BBS 19 </v>
      </c>
      <c r="B284" s="95" t="str">
        <f t="shared" si="25"/>
        <v>I</v>
      </c>
      <c r="C284" s="31">
        <f t="shared" si="26"/>
        <v>42309.351999999999</v>
      </c>
      <c r="D284" s="23" t="str">
        <f t="shared" si="27"/>
        <v>vis</v>
      </c>
      <c r="E284" s="96">
        <f>VLOOKUP(C284,'Active 1'!C$21:E$971,3,FALSE)</f>
        <v>-17183.008639760428</v>
      </c>
      <c r="F284" s="95" t="s">
        <v>2362</v>
      </c>
      <c r="G284" s="23" t="str">
        <f t="shared" si="28"/>
        <v>42309.352</v>
      </c>
      <c r="H284" s="31">
        <f t="shared" si="29"/>
        <v>-17183</v>
      </c>
      <c r="I284" s="97" t="s">
        <v>4099</v>
      </c>
      <c r="J284" s="98" t="s">
        <v>4100</v>
      </c>
      <c r="K284" s="97">
        <v>-17183</v>
      </c>
      <c r="L284" s="97" t="s">
        <v>2398</v>
      </c>
      <c r="M284" s="98" t="s">
        <v>2436</v>
      </c>
      <c r="N284" s="98"/>
      <c r="O284" s="99" t="s">
        <v>4093</v>
      </c>
      <c r="P284" s="99" t="s">
        <v>4094</v>
      </c>
    </row>
    <row r="285" spans="1:16" ht="13.5" thickBot="1" x14ac:dyDescent="0.25">
      <c r="A285" s="31" t="str">
        <f t="shared" si="24"/>
        <v> BBS 17 </v>
      </c>
      <c r="B285" s="95" t="str">
        <f t="shared" si="25"/>
        <v>I</v>
      </c>
      <c r="C285" s="31">
        <f t="shared" si="26"/>
        <v>42312.313999999998</v>
      </c>
      <c r="D285" s="23" t="str">
        <f t="shared" si="27"/>
        <v>vis</v>
      </c>
      <c r="E285" s="96">
        <f>VLOOKUP(C285,'Active 1'!C$21:E$971,3,FALSE)</f>
        <v>-17178.014305177108</v>
      </c>
      <c r="F285" s="95" t="s">
        <v>2362</v>
      </c>
      <c r="G285" s="23" t="str">
        <f t="shared" si="28"/>
        <v>42312.314</v>
      </c>
      <c r="H285" s="31">
        <f t="shared" si="29"/>
        <v>-17178</v>
      </c>
      <c r="I285" s="97" t="s">
        <v>4101</v>
      </c>
      <c r="J285" s="98" t="s">
        <v>4102</v>
      </c>
      <c r="K285" s="97">
        <v>-17178</v>
      </c>
      <c r="L285" s="97" t="s">
        <v>2420</v>
      </c>
      <c r="M285" s="98" t="s">
        <v>2436</v>
      </c>
      <c r="N285" s="98"/>
      <c r="O285" s="99" t="s">
        <v>414</v>
      </c>
      <c r="P285" s="99" t="s">
        <v>4068</v>
      </c>
    </row>
    <row r="286" spans="1:16" ht="13.5" thickBot="1" x14ac:dyDescent="0.25">
      <c r="A286" s="31" t="str">
        <f t="shared" si="24"/>
        <v> BBS 17 </v>
      </c>
      <c r="B286" s="95" t="str">
        <f t="shared" si="25"/>
        <v>I</v>
      </c>
      <c r="C286" s="31">
        <f t="shared" si="26"/>
        <v>42314.678</v>
      </c>
      <c r="D286" s="23" t="str">
        <f t="shared" si="27"/>
        <v>vis</v>
      </c>
      <c r="E286" s="96">
        <f>VLOOKUP(C286,'Active 1'!C$21:E$971,3,FALSE)</f>
        <v>-17174.028279871578</v>
      </c>
      <c r="F286" s="95" t="s">
        <v>2362</v>
      </c>
      <c r="G286" s="23" t="str">
        <f t="shared" si="28"/>
        <v>42314.678</v>
      </c>
      <c r="H286" s="31">
        <f t="shared" si="29"/>
        <v>-17174</v>
      </c>
      <c r="I286" s="97" t="s">
        <v>4103</v>
      </c>
      <c r="J286" s="98" t="s">
        <v>4104</v>
      </c>
      <c r="K286" s="97">
        <v>-17174</v>
      </c>
      <c r="L286" s="97" t="s">
        <v>4023</v>
      </c>
      <c r="M286" s="98" t="s">
        <v>2436</v>
      </c>
      <c r="N286" s="98"/>
      <c r="O286" s="99" t="s">
        <v>414</v>
      </c>
      <c r="P286" s="99" t="s">
        <v>4068</v>
      </c>
    </row>
    <row r="287" spans="1:16" ht="13.5" thickBot="1" x14ac:dyDescent="0.25">
      <c r="A287" s="31" t="str">
        <f t="shared" si="24"/>
        <v>IBVS 1053 </v>
      </c>
      <c r="B287" s="95" t="str">
        <f t="shared" si="25"/>
        <v>I</v>
      </c>
      <c r="C287" s="31">
        <f t="shared" si="26"/>
        <v>42366.281000000003</v>
      </c>
      <c r="D287" s="23" t="str">
        <f t="shared" si="27"/>
        <v>vis</v>
      </c>
      <c r="E287" s="96">
        <f>VLOOKUP(C287,'Active 1'!C$21:E$971,3,FALSE)</f>
        <v>-17087.018608195958</v>
      </c>
      <c r="F287" s="95" t="s">
        <v>2362</v>
      </c>
      <c r="G287" s="23" t="str">
        <f t="shared" si="28"/>
        <v>42366.281</v>
      </c>
      <c r="H287" s="31">
        <f t="shared" si="29"/>
        <v>-17087</v>
      </c>
      <c r="I287" s="97" t="s">
        <v>4111</v>
      </c>
      <c r="J287" s="98" t="s">
        <v>4112</v>
      </c>
      <c r="K287" s="97">
        <v>-17087</v>
      </c>
      <c r="L287" s="97" t="s">
        <v>2435</v>
      </c>
      <c r="M287" s="98" t="s">
        <v>2523</v>
      </c>
      <c r="N287" s="98" t="s">
        <v>2524</v>
      </c>
      <c r="O287" s="99" t="s">
        <v>4113</v>
      </c>
      <c r="P287" s="100" t="s">
        <v>4114</v>
      </c>
    </row>
    <row r="288" spans="1:16" ht="13.5" thickBot="1" x14ac:dyDescent="0.25">
      <c r="A288" s="31" t="str">
        <f t="shared" si="24"/>
        <v> BBS 19 </v>
      </c>
      <c r="B288" s="95" t="str">
        <f t="shared" si="25"/>
        <v>I</v>
      </c>
      <c r="C288" s="31">
        <f t="shared" si="26"/>
        <v>42385.256000000001</v>
      </c>
      <c r="D288" s="23" t="str">
        <f t="shared" si="27"/>
        <v>vis</v>
      </c>
      <c r="E288" s="96">
        <f>VLOOKUP(C288,'Active 1'!C$21:E$971,3,FALSE)</f>
        <v>-17055.024179189029</v>
      </c>
      <c r="F288" s="95" t="s">
        <v>2362</v>
      </c>
      <c r="G288" s="23" t="str">
        <f t="shared" si="28"/>
        <v>42385.256</v>
      </c>
      <c r="H288" s="31">
        <f t="shared" si="29"/>
        <v>-17055</v>
      </c>
      <c r="I288" s="97" t="s">
        <v>4121</v>
      </c>
      <c r="J288" s="98" t="s">
        <v>4122</v>
      </c>
      <c r="K288" s="97">
        <v>-17055</v>
      </c>
      <c r="L288" s="97" t="s">
        <v>2403</v>
      </c>
      <c r="M288" s="98" t="s">
        <v>2436</v>
      </c>
      <c r="N288" s="98"/>
      <c r="O288" s="99" t="s">
        <v>671</v>
      </c>
      <c r="P288" s="99" t="s">
        <v>4094</v>
      </c>
    </row>
    <row r="289" spans="1:16" ht="13.5" thickBot="1" x14ac:dyDescent="0.25">
      <c r="A289" s="31" t="str">
        <f t="shared" si="24"/>
        <v> BBS 19 </v>
      </c>
      <c r="B289" s="95" t="str">
        <f t="shared" si="25"/>
        <v>I</v>
      </c>
      <c r="C289" s="31">
        <f t="shared" si="26"/>
        <v>42385.271999999997</v>
      </c>
      <c r="D289" s="23" t="str">
        <f t="shared" si="27"/>
        <v>vis</v>
      </c>
      <c r="E289" s="96">
        <f>VLOOKUP(C289,'Active 1'!C$21:E$971,3,FALSE)</f>
        <v>-17054.997201014379</v>
      </c>
      <c r="F289" s="95" t="s">
        <v>2362</v>
      </c>
      <c r="G289" s="23" t="str">
        <f t="shared" si="28"/>
        <v>42385.272</v>
      </c>
      <c r="H289" s="31">
        <f t="shared" si="29"/>
        <v>-17055</v>
      </c>
      <c r="I289" s="97" t="s">
        <v>4123</v>
      </c>
      <c r="J289" s="98" t="s">
        <v>4124</v>
      </c>
      <c r="K289" s="97">
        <v>-17055</v>
      </c>
      <c r="L289" s="97" t="s">
        <v>2479</v>
      </c>
      <c r="M289" s="98" t="s">
        <v>2436</v>
      </c>
      <c r="N289" s="98"/>
      <c r="O289" s="99" t="s">
        <v>414</v>
      </c>
      <c r="P289" s="99" t="s">
        <v>4094</v>
      </c>
    </row>
    <row r="290" spans="1:16" ht="13.5" thickBot="1" x14ac:dyDescent="0.25">
      <c r="A290" s="31" t="str">
        <f t="shared" si="24"/>
        <v> BBS 19 </v>
      </c>
      <c r="B290" s="95" t="str">
        <f t="shared" si="25"/>
        <v>I</v>
      </c>
      <c r="C290" s="31">
        <f t="shared" si="26"/>
        <v>42389.415000000001</v>
      </c>
      <c r="D290" s="23" t="str">
        <f t="shared" si="27"/>
        <v>vis</v>
      </c>
      <c r="E290" s="96">
        <f>VLOOKUP(C290,'Active 1'!C$21:E$971,3,FALSE)</f>
        <v>-17048.011539914201</v>
      </c>
      <c r="F290" s="95" t="s">
        <v>2362</v>
      </c>
      <c r="G290" s="23" t="str">
        <f t="shared" si="28"/>
        <v>42389.415</v>
      </c>
      <c r="H290" s="31">
        <f t="shared" si="29"/>
        <v>-17048</v>
      </c>
      <c r="I290" s="97" t="s">
        <v>4129</v>
      </c>
      <c r="J290" s="98" t="s">
        <v>4130</v>
      </c>
      <c r="K290" s="97">
        <v>-17048</v>
      </c>
      <c r="L290" s="97" t="s">
        <v>2690</v>
      </c>
      <c r="M290" s="98" t="s">
        <v>2436</v>
      </c>
      <c r="N290" s="98"/>
      <c r="O290" s="99" t="s">
        <v>414</v>
      </c>
      <c r="P290" s="99" t="s">
        <v>4094</v>
      </c>
    </row>
    <row r="291" spans="1:16" ht="13.5" thickBot="1" x14ac:dyDescent="0.25">
      <c r="A291" s="31" t="str">
        <f t="shared" si="24"/>
        <v> BBS 19 </v>
      </c>
      <c r="B291" s="95" t="str">
        <f t="shared" si="25"/>
        <v>I</v>
      </c>
      <c r="C291" s="31">
        <f t="shared" si="26"/>
        <v>42390.597000000002</v>
      </c>
      <c r="D291" s="23" t="str">
        <f t="shared" si="27"/>
        <v>vis</v>
      </c>
      <c r="E291" s="96">
        <f>VLOOKUP(C291,'Active 1'!C$21:E$971,3,FALSE)</f>
        <v>-17046.018527261436</v>
      </c>
      <c r="F291" s="95" t="s">
        <v>2362</v>
      </c>
      <c r="G291" s="23" t="str">
        <f t="shared" si="28"/>
        <v>42390.597</v>
      </c>
      <c r="H291" s="31">
        <f t="shared" si="29"/>
        <v>-17046</v>
      </c>
      <c r="I291" s="97" t="s">
        <v>4131</v>
      </c>
      <c r="J291" s="98" t="s">
        <v>4132</v>
      </c>
      <c r="K291" s="97">
        <v>-17046</v>
      </c>
      <c r="L291" s="97" t="s">
        <v>2435</v>
      </c>
      <c r="M291" s="98" t="s">
        <v>2436</v>
      </c>
      <c r="N291" s="98"/>
      <c r="O291" s="99" t="s">
        <v>414</v>
      </c>
      <c r="P291" s="99" t="s">
        <v>4094</v>
      </c>
    </row>
    <row r="292" spans="1:16" ht="13.5" thickBot="1" x14ac:dyDescent="0.25">
      <c r="A292" s="31" t="str">
        <f t="shared" si="24"/>
        <v> BBS 19 </v>
      </c>
      <c r="B292" s="95" t="str">
        <f t="shared" si="25"/>
        <v>I</v>
      </c>
      <c r="C292" s="31">
        <f t="shared" si="26"/>
        <v>42392.383000000002</v>
      </c>
      <c r="D292" s="23" t="str">
        <f t="shared" si="27"/>
        <v>vis</v>
      </c>
      <c r="E292" s="96">
        <f>VLOOKUP(C292,'Active 1'!C$21:E$971,3,FALSE)</f>
        <v>-17043.007088515384</v>
      </c>
      <c r="F292" s="95" t="s">
        <v>2362</v>
      </c>
      <c r="G292" s="23" t="str">
        <f t="shared" si="28"/>
        <v>42392.383</v>
      </c>
      <c r="H292" s="31">
        <f t="shared" si="29"/>
        <v>-17043</v>
      </c>
      <c r="I292" s="97" t="s">
        <v>4133</v>
      </c>
      <c r="J292" s="98" t="s">
        <v>4134</v>
      </c>
      <c r="K292" s="97">
        <v>-17043</v>
      </c>
      <c r="L292" s="97" t="s">
        <v>2453</v>
      </c>
      <c r="M292" s="98" t="s">
        <v>2436</v>
      </c>
      <c r="N292" s="98"/>
      <c r="O292" s="99" t="s">
        <v>4054</v>
      </c>
      <c r="P292" s="99" t="s">
        <v>4094</v>
      </c>
    </row>
    <row r="293" spans="1:16" ht="13.5" thickBot="1" x14ac:dyDescent="0.25">
      <c r="A293" s="31" t="str">
        <f t="shared" si="24"/>
        <v> BBS 19 </v>
      </c>
      <c r="B293" s="95" t="str">
        <f t="shared" si="25"/>
        <v>I</v>
      </c>
      <c r="C293" s="31">
        <f t="shared" si="26"/>
        <v>42395.345999999998</v>
      </c>
      <c r="D293" s="23" t="str">
        <f t="shared" si="27"/>
        <v>vis</v>
      </c>
      <c r="E293" s="96">
        <f>VLOOKUP(C293,'Active 1'!C$21:E$971,3,FALSE)</f>
        <v>-17038.011067796149</v>
      </c>
      <c r="F293" s="95" t="s">
        <v>2362</v>
      </c>
      <c r="G293" s="23" t="str">
        <f t="shared" si="28"/>
        <v>42395.346</v>
      </c>
      <c r="H293" s="31">
        <f t="shared" si="29"/>
        <v>-17038</v>
      </c>
      <c r="I293" s="97" t="s">
        <v>4135</v>
      </c>
      <c r="J293" s="98" t="s">
        <v>4136</v>
      </c>
      <c r="K293" s="97">
        <v>-17038</v>
      </c>
      <c r="L293" s="97" t="s">
        <v>2690</v>
      </c>
      <c r="M293" s="98" t="s">
        <v>2436</v>
      </c>
      <c r="N293" s="98"/>
      <c r="O293" s="99" t="s">
        <v>414</v>
      </c>
      <c r="P293" s="99" t="s">
        <v>4094</v>
      </c>
    </row>
    <row r="294" spans="1:16" ht="13.5" thickBot="1" x14ac:dyDescent="0.25">
      <c r="A294" s="31" t="str">
        <f t="shared" si="24"/>
        <v> BBS 19 </v>
      </c>
      <c r="B294" s="95" t="str">
        <f t="shared" si="25"/>
        <v>I</v>
      </c>
      <c r="C294" s="31">
        <f t="shared" si="26"/>
        <v>42395.349000000002</v>
      </c>
      <c r="D294" s="23" t="str">
        <f t="shared" si="27"/>
        <v>vis</v>
      </c>
      <c r="E294" s="96">
        <f>VLOOKUP(C294,'Active 1'!C$21:E$971,3,FALSE)</f>
        <v>-17038.006009388395</v>
      </c>
      <c r="F294" s="95" t="s">
        <v>2362</v>
      </c>
      <c r="G294" s="23" t="str">
        <f t="shared" si="28"/>
        <v>42395.349</v>
      </c>
      <c r="H294" s="31">
        <f t="shared" si="29"/>
        <v>-17038</v>
      </c>
      <c r="I294" s="97" t="s">
        <v>4137</v>
      </c>
      <c r="J294" s="98" t="s">
        <v>4138</v>
      </c>
      <c r="K294" s="97">
        <v>-17038</v>
      </c>
      <c r="L294" s="97" t="s">
        <v>2453</v>
      </c>
      <c r="M294" s="98" t="s">
        <v>2436</v>
      </c>
      <c r="N294" s="98"/>
      <c r="O294" s="99" t="s">
        <v>4054</v>
      </c>
      <c r="P294" s="99" t="s">
        <v>4094</v>
      </c>
    </row>
    <row r="295" spans="1:16" ht="13.5" thickBot="1" x14ac:dyDescent="0.25">
      <c r="A295" s="31" t="str">
        <f t="shared" si="24"/>
        <v> BBS 20 </v>
      </c>
      <c r="B295" s="95" t="str">
        <f t="shared" si="25"/>
        <v>I</v>
      </c>
      <c r="C295" s="31">
        <f t="shared" si="26"/>
        <v>42414.324000000001</v>
      </c>
      <c r="D295" s="23" t="str">
        <f t="shared" si="27"/>
        <v>vis</v>
      </c>
      <c r="E295" s="96">
        <f>VLOOKUP(C295,'Active 1'!C$21:E$971,3,FALSE)</f>
        <v>-17006.011580381466</v>
      </c>
      <c r="F295" s="95" t="s">
        <v>2362</v>
      </c>
      <c r="G295" s="23" t="str">
        <f t="shared" si="28"/>
        <v>42414.324</v>
      </c>
      <c r="H295" s="31">
        <f t="shared" si="29"/>
        <v>-17006</v>
      </c>
      <c r="I295" s="97" t="s">
        <v>4152</v>
      </c>
      <c r="J295" s="98" t="s">
        <v>4153</v>
      </c>
      <c r="K295" s="97">
        <v>-17006</v>
      </c>
      <c r="L295" s="97" t="s">
        <v>2690</v>
      </c>
      <c r="M295" s="98" t="s">
        <v>2436</v>
      </c>
      <c r="N295" s="98"/>
      <c r="O295" s="99" t="s">
        <v>417</v>
      </c>
      <c r="P295" s="99" t="s">
        <v>4154</v>
      </c>
    </row>
    <row r="296" spans="1:16" ht="13.5" thickBot="1" x14ac:dyDescent="0.25">
      <c r="A296" s="31" t="str">
        <f t="shared" si="24"/>
        <v> BBS 20 </v>
      </c>
      <c r="B296" s="95" t="str">
        <f t="shared" si="25"/>
        <v>I</v>
      </c>
      <c r="C296" s="31">
        <f t="shared" si="26"/>
        <v>42417.29</v>
      </c>
      <c r="D296" s="23" t="str">
        <f t="shared" si="27"/>
        <v>vis</v>
      </c>
      <c r="E296" s="96">
        <f>VLOOKUP(C296,'Active 1'!C$21:E$971,3,FALSE)</f>
        <v>-17001.010501254477</v>
      </c>
      <c r="F296" s="95" t="s">
        <v>2362</v>
      </c>
      <c r="G296" s="23" t="str">
        <f t="shared" si="28"/>
        <v>42417.290</v>
      </c>
      <c r="H296" s="31">
        <f t="shared" si="29"/>
        <v>-17001</v>
      </c>
      <c r="I296" s="97" t="s">
        <v>4158</v>
      </c>
      <c r="J296" s="98" t="s">
        <v>4159</v>
      </c>
      <c r="K296" s="97">
        <v>-17001</v>
      </c>
      <c r="L296" s="97" t="s">
        <v>2458</v>
      </c>
      <c r="M296" s="98" t="s">
        <v>2436</v>
      </c>
      <c r="N296" s="98"/>
      <c r="O296" s="99" t="s">
        <v>417</v>
      </c>
      <c r="P296" s="99" t="s">
        <v>4154</v>
      </c>
    </row>
    <row r="297" spans="1:16" ht="13.5" thickBot="1" x14ac:dyDescent="0.25">
      <c r="A297" s="31" t="str">
        <f t="shared" si="24"/>
        <v> BBS 20 </v>
      </c>
      <c r="B297" s="95" t="str">
        <f t="shared" si="25"/>
        <v>I</v>
      </c>
      <c r="C297" s="31">
        <f t="shared" si="26"/>
        <v>42423.233</v>
      </c>
      <c r="D297" s="23" t="str">
        <f t="shared" si="27"/>
        <v>vis</v>
      </c>
      <c r="E297" s="96">
        <f>VLOOKUP(C297,'Active 1'!C$21:E$971,3,FALSE)</f>
        <v>-16990.989795505429</v>
      </c>
      <c r="F297" s="95" t="s">
        <v>2362</v>
      </c>
      <c r="G297" s="23" t="str">
        <f t="shared" si="28"/>
        <v>42423.233</v>
      </c>
      <c r="H297" s="31">
        <f t="shared" si="29"/>
        <v>-16991</v>
      </c>
      <c r="I297" s="97" t="s">
        <v>4165</v>
      </c>
      <c r="J297" s="98" t="s">
        <v>4166</v>
      </c>
      <c r="K297" s="97">
        <v>-16991</v>
      </c>
      <c r="L297" s="97" t="s">
        <v>2669</v>
      </c>
      <c r="M297" s="98" t="s">
        <v>2436</v>
      </c>
      <c r="N297" s="98"/>
      <c r="O297" s="99" t="s">
        <v>414</v>
      </c>
      <c r="P297" s="99" t="s">
        <v>4154</v>
      </c>
    </row>
    <row r="298" spans="1:16" ht="13.5" thickBot="1" x14ac:dyDescent="0.25">
      <c r="A298" s="31" t="str">
        <f t="shared" si="24"/>
        <v> BBS 20 </v>
      </c>
      <c r="B298" s="95" t="str">
        <f t="shared" si="25"/>
        <v>I</v>
      </c>
      <c r="C298" s="31">
        <f t="shared" si="26"/>
        <v>42433.298999999999</v>
      </c>
      <c r="D298" s="23" t="str">
        <f t="shared" si="27"/>
        <v>vis</v>
      </c>
      <c r="E298" s="96">
        <f>VLOOKUP(C298,'Active 1'!C$21:E$971,3,FALSE)</f>
        <v>-16974.017151374534</v>
      </c>
      <c r="F298" s="95" t="s">
        <v>2362</v>
      </c>
      <c r="G298" s="23" t="str">
        <f t="shared" si="28"/>
        <v>42433.299</v>
      </c>
      <c r="H298" s="31">
        <f t="shared" si="29"/>
        <v>-16974</v>
      </c>
      <c r="I298" s="97" t="s">
        <v>4167</v>
      </c>
      <c r="J298" s="98" t="s">
        <v>4168</v>
      </c>
      <c r="K298" s="97">
        <v>-16974</v>
      </c>
      <c r="L298" s="97" t="s">
        <v>2463</v>
      </c>
      <c r="M298" s="98" t="s">
        <v>2436</v>
      </c>
      <c r="N298" s="98"/>
      <c r="O298" s="99" t="s">
        <v>414</v>
      </c>
      <c r="P298" s="99" t="s">
        <v>4154</v>
      </c>
    </row>
    <row r="299" spans="1:16" ht="13.5" thickBot="1" x14ac:dyDescent="0.25">
      <c r="A299" s="31" t="str">
        <f t="shared" si="24"/>
        <v> BBS 21 </v>
      </c>
      <c r="B299" s="95" t="str">
        <f t="shared" si="25"/>
        <v>I</v>
      </c>
      <c r="C299" s="31">
        <f t="shared" si="26"/>
        <v>42452.269</v>
      </c>
      <c r="D299" s="23" t="str">
        <f t="shared" si="27"/>
        <v>vis</v>
      </c>
      <c r="E299" s="96">
        <f>VLOOKUP(C299,'Active 1'!C$21:E$971,3,FALSE)</f>
        <v>-16942.031153047177</v>
      </c>
      <c r="F299" s="95" t="s">
        <v>2362</v>
      </c>
      <c r="G299" s="23" t="str">
        <f t="shared" si="28"/>
        <v>42452.269</v>
      </c>
      <c r="H299" s="31">
        <f t="shared" si="29"/>
        <v>-16942</v>
      </c>
      <c r="I299" s="97" t="s">
        <v>4169</v>
      </c>
      <c r="J299" s="98" t="s">
        <v>4170</v>
      </c>
      <c r="K299" s="97">
        <v>-16942</v>
      </c>
      <c r="L299" s="97" t="s">
        <v>1052</v>
      </c>
      <c r="M299" s="98" t="s">
        <v>2436</v>
      </c>
      <c r="N299" s="98"/>
      <c r="O299" s="99" t="s">
        <v>671</v>
      </c>
      <c r="P299" s="99" t="s">
        <v>4171</v>
      </c>
    </row>
    <row r="300" spans="1:16" ht="13.5" thickBot="1" x14ac:dyDescent="0.25">
      <c r="A300" s="31" t="str">
        <f t="shared" si="24"/>
        <v> BBS 21 </v>
      </c>
      <c r="B300" s="95" t="str">
        <f t="shared" si="25"/>
        <v>I</v>
      </c>
      <c r="C300" s="31">
        <f t="shared" si="26"/>
        <v>42452.271000000001</v>
      </c>
      <c r="D300" s="23" t="str">
        <f t="shared" si="27"/>
        <v>vis</v>
      </c>
      <c r="E300" s="96">
        <f>VLOOKUP(C300,'Active 1'!C$21:E$971,3,FALSE)</f>
        <v>-16942.027780775345</v>
      </c>
      <c r="F300" s="95" t="s">
        <v>2362</v>
      </c>
      <c r="G300" s="23" t="str">
        <f t="shared" si="28"/>
        <v>42452.271</v>
      </c>
      <c r="H300" s="31">
        <f t="shared" si="29"/>
        <v>-16942</v>
      </c>
      <c r="I300" s="97" t="s">
        <v>4172</v>
      </c>
      <c r="J300" s="98" t="s">
        <v>4173</v>
      </c>
      <c r="K300" s="97">
        <v>-16942</v>
      </c>
      <c r="L300" s="97" t="s">
        <v>246</v>
      </c>
      <c r="M300" s="98" t="s">
        <v>2436</v>
      </c>
      <c r="N300" s="98"/>
      <c r="O300" s="99" t="s">
        <v>417</v>
      </c>
      <c r="P300" s="99" t="s">
        <v>4171</v>
      </c>
    </row>
    <row r="301" spans="1:16" ht="13.5" thickBot="1" x14ac:dyDescent="0.25">
      <c r="A301" s="31" t="str">
        <f t="shared" si="24"/>
        <v> BBS 21 </v>
      </c>
      <c r="B301" s="95" t="str">
        <f t="shared" si="25"/>
        <v>I</v>
      </c>
      <c r="C301" s="31">
        <f t="shared" si="26"/>
        <v>42452.275999999998</v>
      </c>
      <c r="D301" s="23" t="str">
        <f t="shared" si="27"/>
        <v>vis</v>
      </c>
      <c r="E301" s="96">
        <f>VLOOKUP(C301,'Active 1'!C$21:E$971,3,FALSE)</f>
        <v>-16942.019350095768</v>
      </c>
      <c r="F301" s="95" t="s">
        <v>2362</v>
      </c>
      <c r="G301" s="23" t="str">
        <f t="shared" si="28"/>
        <v>42452.276</v>
      </c>
      <c r="H301" s="31">
        <f t="shared" si="29"/>
        <v>-16942</v>
      </c>
      <c r="I301" s="97" t="s">
        <v>4174</v>
      </c>
      <c r="J301" s="98" t="s">
        <v>4175</v>
      </c>
      <c r="K301" s="97">
        <v>-16942</v>
      </c>
      <c r="L301" s="97" t="s">
        <v>2435</v>
      </c>
      <c r="M301" s="98" t="s">
        <v>2436</v>
      </c>
      <c r="N301" s="98"/>
      <c r="O301" s="99" t="s">
        <v>4054</v>
      </c>
      <c r="P301" s="99" t="s">
        <v>4171</v>
      </c>
    </row>
    <row r="302" spans="1:16" ht="13.5" thickBot="1" x14ac:dyDescent="0.25">
      <c r="A302" s="31" t="str">
        <f t="shared" si="24"/>
        <v> BBS 21 </v>
      </c>
      <c r="B302" s="95" t="str">
        <f t="shared" si="25"/>
        <v>I</v>
      </c>
      <c r="C302" s="31">
        <f t="shared" si="26"/>
        <v>42452.275999999998</v>
      </c>
      <c r="D302" s="23" t="str">
        <f t="shared" si="27"/>
        <v>vis</v>
      </c>
      <c r="E302" s="96">
        <f>VLOOKUP(C302,'Active 1'!C$21:E$971,3,FALSE)</f>
        <v>-16942.019350095768</v>
      </c>
      <c r="F302" s="95" t="s">
        <v>2362</v>
      </c>
      <c r="G302" s="23" t="str">
        <f t="shared" si="28"/>
        <v>42452.276</v>
      </c>
      <c r="H302" s="31">
        <f t="shared" si="29"/>
        <v>-16942</v>
      </c>
      <c r="I302" s="97" t="s">
        <v>4174</v>
      </c>
      <c r="J302" s="98" t="s">
        <v>4175</v>
      </c>
      <c r="K302" s="97">
        <v>-16942</v>
      </c>
      <c r="L302" s="97" t="s">
        <v>2435</v>
      </c>
      <c r="M302" s="98" t="s">
        <v>2436</v>
      </c>
      <c r="N302" s="98"/>
      <c r="O302" s="99" t="s">
        <v>414</v>
      </c>
      <c r="P302" s="99" t="s">
        <v>4171</v>
      </c>
    </row>
    <row r="303" spans="1:16" ht="13.5" thickBot="1" x14ac:dyDescent="0.25">
      <c r="A303" s="31" t="str">
        <f t="shared" si="24"/>
        <v> BBS 21 </v>
      </c>
      <c r="B303" s="95" t="str">
        <f t="shared" si="25"/>
        <v>I</v>
      </c>
      <c r="C303" s="31">
        <f t="shared" si="26"/>
        <v>42465.313999999998</v>
      </c>
      <c r="D303" s="23" t="str">
        <f t="shared" si="27"/>
        <v>vis</v>
      </c>
      <c r="E303" s="96">
        <f>VLOOKUP(C303,'Active 1'!C$21:E$971,3,FALSE)</f>
        <v>-16920.03551002239</v>
      </c>
      <c r="F303" s="95" t="s">
        <v>2362</v>
      </c>
      <c r="G303" s="23" t="str">
        <f t="shared" si="28"/>
        <v>42465.314</v>
      </c>
      <c r="H303" s="31">
        <f t="shared" si="29"/>
        <v>-16920</v>
      </c>
      <c r="I303" s="97" t="s">
        <v>4183</v>
      </c>
      <c r="J303" s="98" t="s">
        <v>4184</v>
      </c>
      <c r="K303" s="97">
        <v>-16920</v>
      </c>
      <c r="L303" s="97" t="s">
        <v>3725</v>
      </c>
      <c r="M303" s="98" t="s">
        <v>2436</v>
      </c>
      <c r="N303" s="98"/>
      <c r="O303" s="99" t="s">
        <v>414</v>
      </c>
      <c r="P303" s="99" t="s">
        <v>4171</v>
      </c>
    </row>
    <row r="304" spans="1:16" ht="13.5" thickBot="1" x14ac:dyDescent="0.25">
      <c r="A304" s="31" t="str">
        <f t="shared" si="24"/>
        <v> BBS 21 </v>
      </c>
      <c r="B304" s="95" t="str">
        <f t="shared" si="25"/>
        <v>I</v>
      </c>
      <c r="C304" s="31">
        <f t="shared" si="26"/>
        <v>42465.328000000001</v>
      </c>
      <c r="D304" s="23" t="str">
        <f t="shared" si="27"/>
        <v>vis</v>
      </c>
      <c r="E304" s="96">
        <f>VLOOKUP(C304,'Active 1'!C$21:E$971,3,FALSE)</f>
        <v>-16920.011904119558</v>
      </c>
      <c r="F304" s="95" t="s">
        <v>2362</v>
      </c>
      <c r="G304" s="23" t="str">
        <f t="shared" si="28"/>
        <v>42465.328</v>
      </c>
      <c r="H304" s="31">
        <f t="shared" si="29"/>
        <v>-16920</v>
      </c>
      <c r="I304" s="97" t="s">
        <v>4187</v>
      </c>
      <c r="J304" s="98" t="s">
        <v>4188</v>
      </c>
      <c r="K304" s="97">
        <v>-16920</v>
      </c>
      <c r="L304" s="97" t="s">
        <v>2690</v>
      </c>
      <c r="M304" s="98" t="s">
        <v>2436</v>
      </c>
      <c r="N304" s="98"/>
      <c r="O304" s="99" t="s">
        <v>671</v>
      </c>
      <c r="P304" s="99" t="s">
        <v>4171</v>
      </c>
    </row>
    <row r="305" spans="1:16" ht="13.5" thickBot="1" x14ac:dyDescent="0.25">
      <c r="A305" s="31" t="str">
        <f t="shared" si="24"/>
        <v> BBS 21 </v>
      </c>
      <c r="B305" s="95" t="str">
        <f t="shared" si="25"/>
        <v>I</v>
      </c>
      <c r="C305" s="31">
        <f t="shared" si="26"/>
        <v>42468.294000000002</v>
      </c>
      <c r="D305" s="23" t="str">
        <f t="shared" si="27"/>
        <v>vis</v>
      </c>
      <c r="E305" s="96">
        <f>VLOOKUP(C305,'Active 1'!C$21:E$971,3,FALSE)</f>
        <v>-16915.010824992572</v>
      </c>
      <c r="F305" s="95" t="s">
        <v>2362</v>
      </c>
      <c r="G305" s="23" t="str">
        <f t="shared" si="28"/>
        <v>42468.294</v>
      </c>
      <c r="H305" s="31">
        <f t="shared" si="29"/>
        <v>-16915</v>
      </c>
      <c r="I305" s="97" t="s">
        <v>4189</v>
      </c>
      <c r="J305" s="98" t="s">
        <v>4190</v>
      </c>
      <c r="K305" s="97">
        <v>-16915</v>
      </c>
      <c r="L305" s="97" t="s">
        <v>2458</v>
      </c>
      <c r="M305" s="98" t="s">
        <v>2436</v>
      </c>
      <c r="N305" s="98"/>
      <c r="O305" s="99" t="s">
        <v>414</v>
      </c>
      <c r="P305" s="99" t="s">
        <v>4171</v>
      </c>
    </row>
    <row r="306" spans="1:16" ht="13.5" thickBot="1" x14ac:dyDescent="0.25">
      <c r="A306" s="31" t="str">
        <f t="shared" si="24"/>
        <v> BBS 21 </v>
      </c>
      <c r="B306" s="95" t="str">
        <f t="shared" si="25"/>
        <v>I</v>
      </c>
      <c r="C306" s="31">
        <f t="shared" si="26"/>
        <v>42469.476999999999</v>
      </c>
      <c r="D306" s="23" t="str">
        <f t="shared" si="27"/>
        <v>vis</v>
      </c>
      <c r="E306" s="96">
        <f>VLOOKUP(C306,'Active 1'!C$21:E$971,3,FALSE)</f>
        <v>-16913.016126203896</v>
      </c>
      <c r="F306" s="95" t="s">
        <v>2362</v>
      </c>
      <c r="G306" s="23" t="str">
        <f t="shared" si="28"/>
        <v>42469.477</v>
      </c>
      <c r="H306" s="31">
        <f t="shared" si="29"/>
        <v>-16913</v>
      </c>
      <c r="I306" s="97" t="s">
        <v>4191</v>
      </c>
      <c r="J306" s="98" t="s">
        <v>4192</v>
      </c>
      <c r="K306" s="97">
        <v>-16913</v>
      </c>
      <c r="L306" s="97" t="s">
        <v>2463</v>
      </c>
      <c r="M306" s="98" t="s">
        <v>2436</v>
      </c>
      <c r="N306" s="98"/>
      <c r="O306" s="99" t="s">
        <v>414</v>
      </c>
      <c r="P306" s="99" t="s">
        <v>4171</v>
      </c>
    </row>
    <row r="307" spans="1:16" ht="13.5" thickBot="1" x14ac:dyDescent="0.25">
      <c r="A307" s="31" t="str">
        <f t="shared" si="24"/>
        <v> BBS 21 </v>
      </c>
      <c r="B307" s="95" t="str">
        <f t="shared" si="25"/>
        <v>I</v>
      </c>
      <c r="C307" s="31">
        <f t="shared" si="26"/>
        <v>42469.487000000001</v>
      </c>
      <c r="D307" s="23" t="str">
        <f t="shared" si="27"/>
        <v>vis</v>
      </c>
      <c r="E307" s="96">
        <f>VLOOKUP(C307,'Active 1'!C$21:E$971,3,FALSE)</f>
        <v>-16912.999264844733</v>
      </c>
      <c r="F307" s="95" t="s">
        <v>2362</v>
      </c>
      <c r="G307" s="23" t="str">
        <f t="shared" si="28"/>
        <v>42469.487</v>
      </c>
      <c r="H307" s="31">
        <f t="shared" si="29"/>
        <v>-16913</v>
      </c>
      <c r="I307" s="97" t="s">
        <v>4193</v>
      </c>
      <c r="J307" s="98" t="s">
        <v>4194</v>
      </c>
      <c r="K307" s="97">
        <v>-16913</v>
      </c>
      <c r="L307" s="97" t="s">
        <v>2486</v>
      </c>
      <c r="M307" s="98" t="s">
        <v>2436</v>
      </c>
      <c r="N307" s="98"/>
      <c r="O307" s="99" t="s">
        <v>4054</v>
      </c>
      <c r="P307" s="99" t="s">
        <v>4171</v>
      </c>
    </row>
    <row r="308" spans="1:16" ht="13.5" thickBot="1" x14ac:dyDescent="0.25">
      <c r="A308" s="31" t="str">
        <f t="shared" si="24"/>
        <v>IBVS 1163 </v>
      </c>
      <c r="B308" s="95" t="str">
        <f t="shared" si="25"/>
        <v>I</v>
      </c>
      <c r="C308" s="31">
        <f t="shared" si="26"/>
        <v>42517.514199999998</v>
      </c>
      <c r="D308" s="23" t="str">
        <f t="shared" si="27"/>
        <v>vis</v>
      </c>
      <c r="E308" s="96">
        <f>VLOOKUP(C308,'Active 1'!C$21:E$971,3,FALSE)</f>
        <v>-16832.018877977713</v>
      </c>
      <c r="F308" s="95" t="s">
        <v>2362</v>
      </c>
      <c r="G308" s="23" t="str">
        <f t="shared" si="28"/>
        <v>42517.5142</v>
      </c>
      <c r="H308" s="31">
        <f t="shared" si="29"/>
        <v>-16832</v>
      </c>
      <c r="I308" s="97" t="s">
        <v>4225</v>
      </c>
      <c r="J308" s="98" t="s">
        <v>4226</v>
      </c>
      <c r="K308" s="97">
        <v>-16832</v>
      </c>
      <c r="L308" s="97" t="s">
        <v>4227</v>
      </c>
      <c r="M308" s="98" t="s">
        <v>2523</v>
      </c>
      <c r="N308" s="98" t="s">
        <v>2524</v>
      </c>
      <c r="O308" s="99" t="s">
        <v>4228</v>
      </c>
      <c r="P308" s="100" t="s">
        <v>4229</v>
      </c>
    </row>
    <row r="309" spans="1:16" ht="13.5" thickBot="1" x14ac:dyDescent="0.25">
      <c r="A309" s="31" t="str">
        <f t="shared" si="24"/>
        <v> BBS 22 </v>
      </c>
      <c r="B309" s="95" t="str">
        <f t="shared" si="25"/>
        <v>I</v>
      </c>
      <c r="C309" s="31">
        <f t="shared" si="26"/>
        <v>42526.408000000003</v>
      </c>
      <c r="D309" s="23" t="str">
        <f t="shared" si="27"/>
        <v>vis</v>
      </c>
      <c r="E309" s="96">
        <f>VLOOKUP(C309,'Active 1'!C$21:E$971,3,FALSE)</f>
        <v>-16817.022722367594</v>
      </c>
      <c r="F309" s="95" t="s">
        <v>2362</v>
      </c>
      <c r="G309" s="23" t="str">
        <f t="shared" si="28"/>
        <v>42526.408</v>
      </c>
      <c r="H309" s="31">
        <f t="shared" si="29"/>
        <v>-16817</v>
      </c>
      <c r="I309" s="97" t="s">
        <v>4235</v>
      </c>
      <c r="J309" s="98" t="s">
        <v>4236</v>
      </c>
      <c r="K309" s="97">
        <v>-16817</v>
      </c>
      <c r="L309" s="97" t="s">
        <v>464</v>
      </c>
      <c r="M309" s="98" t="s">
        <v>2436</v>
      </c>
      <c r="N309" s="98"/>
      <c r="O309" s="99" t="s">
        <v>378</v>
      </c>
      <c r="P309" s="99" t="s">
        <v>4237</v>
      </c>
    </row>
    <row r="310" spans="1:16" ht="13.5" thickBot="1" x14ac:dyDescent="0.25">
      <c r="A310" s="31" t="str">
        <f t="shared" si="24"/>
        <v> BBS 22 </v>
      </c>
      <c r="B310" s="95" t="str">
        <f t="shared" si="25"/>
        <v>I</v>
      </c>
      <c r="C310" s="31">
        <f t="shared" si="26"/>
        <v>42529.368000000002</v>
      </c>
      <c r="D310" s="23" t="str">
        <f t="shared" si="27"/>
        <v>vis</v>
      </c>
      <c r="E310" s="96">
        <f>VLOOKUP(C310,'Active 1'!C$21:E$971,3,FALSE)</f>
        <v>-16812.031760056107</v>
      </c>
      <c r="F310" s="95" t="s">
        <v>2362</v>
      </c>
      <c r="G310" s="23" t="str">
        <f t="shared" si="28"/>
        <v>42529.368</v>
      </c>
      <c r="H310" s="31">
        <f t="shared" si="29"/>
        <v>-16812</v>
      </c>
      <c r="I310" s="97" t="s">
        <v>4238</v>
      </c>
      <c r="J310" s="98" t="s">
        <v>4239</v>
      </c>
      <c r="K310" s="97">
        <v>-16812</v>
      </c>
      <c r="L310" s="97" t="s">
        <v>4240</v>
      </c>
      <c r="M310" s="98" t="s">
        <v>2436</v>
      </c>
      <c r="N310" s="98"/>
      <c r="O310" s="99" t="s">
        <v>671</v>
      </c>
      <c r="P310" s="99" t="s">
        <v>4237</v>
      </c>
    </row>
    <row r="311" spans="1:16" ht="13.5" thickBot="1" x14ac:dyDescent="0.25">
      <c r="A311" s="31" t="str">
        <f t="shared" si="24"/>
        <v> BBS 22 </v>
      </c>
      <c r="B311" s="95" t="str">
        <f t="shared" si="25"/>
        <v>I</v>
      </c>
      <c r="C311" s="31">
        <f t="shared" si="26"/>
        <v>42529.374000000003</v>
      </c>
      <c r="D311" s="23" t="str">
        <f t="shared" si="27"/>
        <v>vis</v>
      </c>
      <c r="E311" s="96">
        <f>VLOOKUP(C311,'Active 1'!C$21:E$971,3,FALSE)</f>
        <v>-16812.021643240605</v>
      </c>
      <c r="F311" s="95" t="s">
        <v>2362</v>
      </c>
      <c r="G311" s="23" t="str">
        <f t="shared" si="28"/>
        <v>42529.374</v>
      </c>
      <c r="H311" s="31">
        <f t="shared" si="29"/>
        <v>-16812</v>
      </c>
      <c r="I311" s="97" t="s">
        <v>4241</v>
      </c>
      <c r="J311" s="98" t="s">
        <v>4242</v>
      </c>
      <c r="K311" s="97">
        <v>-16812</v>
      </c>
      <c r="L311" s="97" t="s">
        <v>464</v>
      </c>
      <c r="M311" s="98" t="s">
        <v>2436</v>
      </c>
      <c r="N311" s="98"/>
      <c r="O311" s="99" t="s">
        <v>414</v>
      </c>
      <c r="P311" s="99" t="s">
        <v>4237</v>
      </c>
    </row>
    <row r="312" spans="1:16" ht="13.5" thickBot="1" x14ac:dyDescent="0.25">
      <c r="A312" s="31" t="str">
        <f t="shared" si="24"/>
        <v> BBS 22 </v>
      </c>
      <c r="B312" s="95" t="str">
        <f t="shared" si="25"/>
        <v>I</v>
      </c>
      <c r="C312" s="31">
        <f t="shared" si="26"/>
        <v>42529.377</v>
      </c>
      <c r="D312" s="23" t="str">
        <f t="shared" si="27"/>
        <v>vis</v>
      </c>
      <c r="E312" s="96">
        <f>VLOOKUP(C312,'Active 1'!C$21:E$971,3,FALSE)</f>
        <v>-16812.016584832865</v>
      </c>
      <c r="F312" s="95" t="s">
        <v>2362</v>
      </c>
      <c r="G312" s="23" t="str">
        <f t="shared" si="28"/>
        <v>42529.377</v>
      </c>
      <c r="H312" s="31">
        <f t="shared" si="29"/>
        <v>-16812</v>
      </c>
      <c r="I312" s="97" t="s">
        <v>4243</v>
      </c>
      <c r="J312" s="98" t="s">
        <v>4244</v>
      </c>
      <c r="K312" s="97">
        <v>-16812</v>
      </c>
      <c r="L312" s="97" t="s">
        <v>2463</v>
      </c>
      <c r="M312" s="98" t="s">
        <v>2436</v>
      </c>
      <c r="N312" s="98"/>
      <c r="O312" s="99" t="s">
        <v>378</v>
      </c>
      <c r="P312" s="99" t="s">
        <v>4237</v>
      </c>
    </row>
    <row r="313" spans="1:16" ht="13.5" thickBot="1" x14ac:dyDescent="0.25">
      <c r="A313" s="31" t="str">
        <f t="shared" si="24"/>
        <v> BBS 22 </v>
      </c>
      <c r="B313" s="95" t="str">
        <f t="shared" si="25"/>
        <v>I</v>
      </c>
      <c r="C313" s="31">
        <f t="shared" si="26"/>
        <v>42529.389000000003</v>
      </c>
      <c r="D313" s="23" t="str">
        <f t="shared" si="27"/>
        <v>vis</v>
      </c>
      <c r="E313" s="96">
        <f>VLOOKUP(C313,'Active 1'!C$21:E$971,3,FALSE)</f>
        <v>-16811.996351201866</v>
      </c>
      <c r="F313" s="95" t="s">
        <v>2362</v>
      </c>
      <c r="G313" s="23" t="str">
        <f t="shared" si="28"/>
        <v>42529.389</v>
      </c>
      <c r="H313" s="31">
        <f t="shared" si="29"/>
        <v>-16812</v>
      </c>
      <c r="I313" s="97" t="s">
        <v>4245</v>
      </c>
      <c r="J313" s="98" t="s">
        <v>4246</v>
      </c>
      <c r="K313" s="97">
        <v>-16812</v>
      </c>
      <c r="L313" s="97" t="s">
        <v>2479</v>
      </c>
      <c r="M313" s="98" t="s">
        <v>2436</v>
      </c>
      <c r="N313" s="98"/>
      <c r="O313" s="99" t="s">
        <v>4093</v>
      </c>
      <c r="P313" s="99" t="s">
        <v>4237</v>
      </c>
    </row>
    <row r="314" spans="1:16" ht="13.5" thickBot="1" x14ac:dyDescent="0.25">
      <c r="A314" s="31" t="str">
        <f t="shared" si="24"/>
        <v> BBS 22 </v>
      </c>
      <c r="B314" s="95" t="str">
        <f t="shared" si="25"/>
        <v>I</v>
      </c>
      <c r="C314" s="31">
        <f t="shared" si="26"/>
        <v>42532.33</v>
      </c>
      <c r="D314" s="23" t="str">
        <f t="shared" si="27"/>
        <v>vis</v>
      </c>
      <c r="E314" s="96">
        <f>VLOOKUP(C314,'Active 1'!C$21:E$971,3,FALSE)</f>
        <v>-16807.037425472783</v>
      </c>
      <c r="F314" s="95" t="s">
        <v>2362</v>
      </c>
      <c r="G314" s="23" t="str">
        <f t="shared" si="28"/>
        <v>42532.330</v>
      </c>
      <c r="H314" s="31">
        <f t="shared" si="29"/>
        <v>-16807</v>
      </c>
      <c r="I314" s="97" t="s">
        <v>4247</v>
      </c>
      <c r="J314" s="98" t="s">
        <v>4248</v>
      </c>
      <c r="K314" s="97">
        <v>-16807</v>
      </c>
      <c r="L314" s="97" t="s">
        <v>242</v>
      </c>
      <c r="M314" s="98" t="s">
        <v>2436</v>
      </c>
      <c r="N314" s="98"/>
      <c r="O314" s="99" t="s">
        <v>671</v>
      </c>
      <c r="P314" s="99" t="s">
        <v>4237</v>
      </c>
    </row>
    <row r="315" spans="1:16" ht="13.5" thickBot="1" x14ac:dyDescent="0.25">
      <c r="A315" s="31" t="str">
        <f t="shared" si="24"/>
        <v> BBS 22 </v>
      </c>
      <c r="B315" s="95" t="str">
        <f t="shared" si="25"/>
        <v>I</v>
      </c>
      <c r="C315" s="31">
        <f t="shared" si="26"/>
        <v>42542.421999999999</v>
      </c>
      <c r="D315" s="23" t="str">
        <f t="shared" si="27"/>
        <v>vis</v>
      </c>
      <c r="E315" s="96">
        <f>VLOOKUP(C315,'Active 1'!C$21:E$971,3,FALSE)</f>
        <v>-16790.020941808074</v>
      </c>
      <c r="F315" s="95" t="s">
        <v>2362</v>
      </c>
      <c r="G315" s="23" t="str">
        <f t="shared" si="28"/>
        <v>42542.422</v>
      </c>
      <c r="H315" s="31">
        <f t="shared" si="29"/>
        <v>-16790</v>
      </c>
      <c r="I315" s="97" t="s">
        <v>4249</v>
      </c>
      <c r="J315" s="98" t="s">
        <v>4250</v>
      </c>
      <c r="K315" s="97">
        <v>-16790</v>
      </c>
      <c r="L315" s="97" t="s">
        <v>2468</v>
      </c>
      <c r="M315" s="98" t="s">
        <v>2436</v>
      </c>
      <c r="N315" s="98"/>
      <c r="O315" s="99" t="s">
        <v>414</v>
      </c>
      <c r="P315" s="99" t="s">
        <v>4237</v>
      </c>
    </row>
    <row r="316" spans="1:16" ht="13.5" thickBot="1" x14ac:dyDescent="0.25">
      <c r="A316" s="31" t="str">
        <f t="shared" si="24"/>
        <v>IBVS 1163 </v>
      </c>
      <c r="B316" s="95" t="str">
        <f t="shared" si="25"/>
        <v>I</v>
      </c>
      <c r="C316" s="31">
        <f t="shared" si="26"/>
        <v>42545.389499999997</v>
      </c>
      <c r="D316" s="23" t="str">
        <f t="shared" si="27"/>
        <v>vis</v>
      </c>
      <c r="E316" s="96">
        <f>VLOOKUP(C316,'Active 1'!C$21:E$971,3,FALSE)</f>
        <v>-16785.017333477215</v>
      </c>
      <c r="F316" s="95" t="s">
        <v>2362</v>
      </c>
      <c r="G316" s="23" t="str">
        <f t="shared" si="28"/>
        <v>42545.3895</v>
      </c>
      <c r="H316" s="31">
        <f t="shared" si="29"/>
        <v>-16785</v>
      </c>
      <c r="I316" s="97" t="s">
        <v>4253</v>
      </c>
      <c r="J316" s="98" t="s">
        <v>4254</v>
      </c>
      <c r="K316" s="97">
        <v>-16785</v>
      </c>
      <c r="L316" s="97" t="s">
        <v>4255</v>
      </c>
      <c r="M316" s="98" t="s">
        <v>2523</v>
      </c>
      <c r="N316" s="98" t="s">
        <v>2524</v>
      </c>
      <c r="O316" s="99" t="s">
        <v>4256</v>
      </c>
      <c r="P316" s="100" t="s">
        <v>4229</v>
      </c>
    </row>
    <row r="317" spans="1:16" ht="13.5" thickBot="1" x14ac:dyDescent="0.25">
      <c r="A317" s="31" t="str">
        <f t="shared" si="24"/>
        <v> BBS 22 </v>
      </c>
      <c r="B317" s="95" t="str">
        <f t="shared" si="25"/>
        <v>I</v>
      </c>
      <c r="C317" s="31">
        <f t="shared" si="26"/>
        <v>42545.392</v>
      </c>
      <c r="D317" s="23" t="str">
        <f t="shared" si="27"/>
        <v>vis</v>
      </c>
      <c r="E317" s="96">
        <f>VLOOKUP(C317,'Active 1'!C$21:E$971,3,FALSE)</f>
        <v>-16785.01311813742</v>
      </c>
      <c r="F317" s="95" t="s">
        <v>2362</v>
      </c>
      <c r="G317" s="23" t="str">
        <f t="shared" si="28"/>
        <v>42545.392</v>
      </c>
      <c r="H317" s="31">
        <f t="shared" si="29"/>
        <v>-16785</v>
      </c>
      <c r="I317" s="97" t="s">
        <v>4257</v>
      </c>
      <c r="J317" s="98" t="s">
        <v>4258</v>
      </c>
      <c r="K317" s="97">
        <v>-16785</v>
      </c>
      <c r="L317" s="97" t="s">
        <v>2420</v>
      </c>
      <c r="M317" s="98" t="s">
        <v>2436</v>
      </c>
      <c r="N317" s="98"/>
      <c r="O317" s="99" t="s">
        <v>414</v>
      </c>
      <c r="P317" s="99" t="s">
        <v>4237</v>
      </c>
    </row>
    <row r="318" spans="1:16" ht="13.5" thickBot="1" x14ac:dyDescent="0.25">
      <c r="A318" s="31" t="str">
        <f t="shared" si="24"/>
        <v> BBS 22 </v>
      </c>
      <c r="B318" s="95" t="str">
        <f t="shared" si="25"/>
        <v>I</v>
      </c>
      <c r="C318" s="31">
        <f t="shared" si="26"/>
        <v>42561.406000000003</v>
      </c>
      <c r="D318" s="23" t="str">
        <f t="shared" si="27"/>
        <v>vis</v>
      </c>
      <c r="E318" s="96">
        <f>VLOOKUP(C318,'Active 1'!C$21:E$971,3,FALSE)</f>
        <v>-16758.011337577889</v>
      </c>
      <c r="F318" s="95" t="s">
        <v>2362</v>
      </c>
      <c r="G318" s="23" t="str">
        <f t="shared" si="28"/>
        <v>42561.406</v>
      </c>
      <c r="H318" s="31">
        <f t="shared" si="29"/>
        <v>-16758</v>
      </c>
      <c r="I318" s="97" t="s">
        <v>4261</v>
      </c>
      <c r="J318" s="98" t="s">
        <v>4262</v>
      </c>
      <c r="K318" s="97">
        <v>-16758</v>
      </c>
      <c r="L318" s="97" t="s">
        <v>2690</v>
      </c>
      <c r="M318" s="98" t="s">
        <v>2436</v>
      </c>
      <c r="N318" s="98"/>
      <c r="O318" s="99" t="s">
        <v>414</v>
      </c>
      <c r="P318" s="99" t="s">
        <v>4237</v>
      </c>
    </row>
    <row r="319" spans="1:16" ht="13.5" thickBot="1" x14ac:dyDescent="0.25">
      <c r="A319" s="31" t="str">
        <f t="shared" si="24"/>
        <v> BBS 23 </v>
      </c>
      <c r="B319" s="95" t="str">
        <f t="shared" si="25"/>
        <v>I</v>
      </c>
      <c r="C319" s="31">
        <f t="shared" si="26"/>
        <v>42590.482000000004</v>
      </c>
      <c r="D319" s="23" t="str">
        <f t="shared" si="27"/>
        <v>vis</v>
      </c>
      <c r="E319" s="96">
        <f>VLOOKUP(C319,'Active 1'!C$21:E$971,3,FALSE)</f>
        <v>-16708.985249682995</v>
      </c>
      <c r="F319" s="95" t="s">
        <v>2362</v>
      </c>
      <c r="G319" s="23" t="str">
        <f t="shared" si="28"/>
        <v>42590.482</v>
      </c>
      <c r="H319" s="31">
        <f t="shared" si="29"/>
        <v>-16709</v>
      </c>
      <c r="I319" s="97" t="s">
        <v>4263</v>
      </c>
      <c r="J319" s="98" t="s">
        <v>4264</v>
      </c>
      <c r="K319" s="97">
        <v>-16709</v>
      </c>
      <c r="L319" s="97" t="s">
        <v>2383</v>
      </c>
      <c r="M319" s="98" t="s">
        <v>2436</v>
      </c>
      <c r="N319" s="98"/>
      <c r="O319" s="99" t="s">
        <v>4093</v>
      </c>
      <c r="P319" s="99" t="s">
        <v>4265</v>
      </c>
    </row>
    <row r="320" spans="1:16" ht="13.5" thickBot="1" x14ac:dyDescent="0.25">
      <c r="A320" s="31" t="str">
        <f t="shared" si="24"/>
        <v> BBS 23 </v>
      </c>
      <c r="B320" s="95" t="str">
        <f t="shared" si="25"/>
        <v>I</v>
      </c>
      <c r="C320" s="31">
        <f t="shared" si="26"/>
        <v>42606.463000000003</v>
      </c>
      <c r="D320" s="23" t="str">
        <f t="shared" si="27"/>
        <v>vis</v>
      </c>
      <c r="E320" s="96">
        <f>VLOOKUP(C320,'Active 1'!C$21:E$971,3,FALSE)</f>
        <v>-16682.039111608698</v>
      </c>
      <c r="F320" s="95" t="s">
        <v>2362</v>
      </c>
      <c r="G320" s="23" t="str">
        <f t="shared" si="28"/>
        <v>42606.463</v>
      </c>
      <c r="H320" s="31">
        <f t="shared" si="29"/>
        <v>-16682</v>
      </c>
      <c r="I320" s="97" t="s">
        <v>4270</v>
      </c>
      <c r="J320" s="98" t="s">
        <v>4271</v>
      </c>
      <c r="K320" s="97">
        <v>-16682</v>
      </c>
      <c r="L320" s="97" t="s">
        <v>4018</v>
      </c>
      <c r="M320" s="98" t="s">
        <v>2436</v>
      </c>
      <c r="N320" s="98"/>
      <c r="O320" s="99" t="s">
        <v>417</v>
      </c>
      <c r="P320" s="99" t="s">
        <v>4265</v>
      </c>
    </row>
    <row r="321" spans="1:16" ht="13.5" thickBot="1" x14ac:dyDescent="0.25">
      <c r="A321" s="31" t="str">
        <f t="shared" si="24"/>
        <v> BBS 23 </v>
      </c>
      <c r="B321" s="95" t="str">
        <f t="shared" si="25"/>
        <v>I</v>
      </c>
      <c r="C321" s="31">
        <f t="shared" si="26"/>
        <v>42622.485999999997</v>
      </c>
      <c r="D321" s="23" t="str">
        <f t="shared" si="27"/>
        <v>vis</v>
      </c>
      <c r="E321" s="96">
        <f>VLOOKUP(C321,'Active 1'!C$21:E$971,3,FALSE)</f>
        <v>-16655.022155825936</v>
      </c>
      <c r="F321" s="95" t="s">
        <v>2362</v>
      </c>
      <c r="G321" s="23" t="str">
        <f t="shared" si="28"/>
        <v>42622.486</v>
      </c>
      <c r="H321" s="31">
        <f t="shared" si="29"/>
        <v>-16655</v>
      </c>
      <c r="I321" s="97" t="s">
        <v>4272</v>
      </c>
      <c r="J321" s="98" t="s">
        <v>4273</v>
      </c>
      <c r="K321" s="97">
        <v>-16655</v>
      </c>
      <c r="L321" s="97" t="s">
        <v>464</v>
      </c>
      <c r="M321" s="98" t="s">
        <v>2436</v>
      </c>
      <c r="N321" s="98"/>
      <c r="O321" s="99" t="s">
        <v>414</v>
      </c>
      <c r="P321" s="99" t="s">
        <v>4265</v>
      </c>
    </row>
    <row r="322" spans="1:16" ht="13.5" thickBot="1" x14ac:dyDescent="0.25">
      <c r="A322" s="31" t="str">
        <f t="shared" si="24"/>
        <v> BBS 23 </v>
      </c>
      <c r="B322" s="95" t="str">
        <f t="shared" si="25"/>
        <v>I</v>
      </c>
      <c r="C322" s="31">
        <f t="shared" si="26"/>
        <v>42628.41</v>
      </c>
      <c r="D322" s="23" t="str">
        <f t="shared" si="27"/>
        <v>vis</v>
      </c>
      <c r="E322" s="96">
        <f>VLOOKUP(C322,'Active 1'!C$21:E$971,3,FALSE)</f>
        <v>-16645.033486659282</v>
      </c>
      <c r="F322" s="95" t="s">
        <v>2362</v>
      </c>
      <c r="G322" s="23" t="str">
        <f t="shared" si="28"/>
        <v>42628.410</v>
      </c>
      <c r="H322" s="31">
        <f t="shared" si="29"/>
        <v>-16645</v>
      </c>
      <c r="I322" s="97" t="s">
        <v>4292</v>
      </c>
      <c r="J322" s="98" t="s">
        <v>4293</v>
      </c>
      <c r="K322" s="97">
        <v>-16645</v>
      </c>
      <c r="L322" s="97" t="s">
        <v>3918</v>
      </c>
      <c r="M322" s="98" t="s">
        <v>2436</v>
      </c>
      <c r="N322" s="98"/>
      <c r="O322" s="99" t="s">
        <v>417</v>
      </c>
      <c r="P322" s="99" t="s">
        <v>4265</v>
      </c>
    </row>
    <row r="323" spans="1:16" ht="13.5" thickBot="1" x14ac:dyDescent="0.25">
      <c r="A323" s="31" t="str">
        <f t="shared" si="24"/>
        <v> BBS 23 </v>
      </c>
      <c r="B323" s="95" t="str">
        <f t="shared" si="25"/>
        <v>I</v>
      </c>
      <c r="C323" s="31">
        <f t="shared" si="26"/>
        <v>42645.616999999998</v>
      </c>
      <c r="D323" s="23" t="str">
        <f t="shared" si="27"/>
        <v>vis</v>
      </c>
      <c r="E323" s="96">
        <f>VLOOKUP(C323,'Active 1'!C$21:E$971,3,FALSE)</f>
        <v>-16616.020145951923</v>
      </c>
      <c r="F323" s="95" t="s">
        <v>2362</v>
      </c>
      <c r="G323" s="23" t="str">
        <f t="shared" si="28"/>
        <v>42645.617</v>
      </c>
      <c r="H323" s="31">
        <f t="shared" si="29"/>
        <v>-16616</v>
      </c>
      <c r="I323" s="97" t="s">
        <v>4302</v>
      </c>
      <c r="J323" s="98" t="s">
        <v>4303</v>
      </c>
      <c r="K323" s="97">
        <v>-16616</v>
      </c>
      <c r="L323" s="97" t="s">
        <v>2468</v>
      </c>
      <c r="M323" s="98" t="s">
        <v>2436</v>
      </c>
      <c r="N323" s="98"/>
      <c r="O323" s="99" t="s">
        <v>414</v>
      </c>
      <c r="P323" s="99" t="s">
        <v>4265</v>
      </c>
    </row>
    <row r="324" spans="1:16" ht="13.5" thickBot="1" x14ac:dyDescent="0.25">
      <c r="A324" s="31" t="str">
        <f t="shared" si="24"/>
        <v> BBS 24 </v>
      </c>
      <c r="B324" s="95" t="str">
        <f t="shared" si="25"/>
        <v>I</v>
      </c>
      <c r="C324" s="31">
        <f t="shared" si="26"/>
        <v>42661.642</v>
      </c>
      <c r="D324" s="23" t="str">
        <f t="shared" si="27"/>
        <v>vis</v>
      </c>
      <c r="E324" s="96">
        <f>VLOOKUP(C324,'Active 1'!C$21:E$971,3,FALSE)</f>
        <v>-16588.999817897315</v>
      </c>
      <c r="F324" s="95" t="s">
        <v>2362</v>
      </c>
      <c r="G324" s="23" t="str">
        <f t="shared" si="28"/>
        <v>42661.642</v>
      </c>
      <c r="H324" s="31">
        <f t="shared" si="29"/>
        <v>-16589</v>
      </c>
      <c r="I324" s="97" t="s">
        <v>4304</v>
      </c>
      <c r="J324" s="98" t="s">
        <v>4305</v>
      </c>
      <c r="K324" s="97">
        <v>-16589</v>
      </c>
      <c r="L324" s="97" t="s">
        <v>2486</v>
      </c>
      <c r="M324" s="98" t="s">
        <v>2436</v>
      </c>
      <c r="N324" s="98"/>
      <c r="O324" s="99" t="s">
        <v>414</v>
      </c>
      <c r="P324" s="99" t="s">
        <v>4306</v>
      </c>
    </row>
    <row r="325" spans="1:16" ht="13.5" thickBot="1" x14ac:dyDescent="0.25">
      <c r="A325" s="31" t="str">
        <f t="shared" si="24"/>
        <v> BBS 25 </v>
      </c>
      <c r="B325" s="95" t="str">
        <f t="shared" si="25"/>
        <v>I</v>
      </c>
      <c r="C325" s="31">
        <f t="shared" si="26"/>
        <v>42758.298999999999</v>
      </c>
      <c r="D325" s="23" t="str">
        <f t="shared" si="27"/>
        <v>vis</v>
      </c>
      <c r="E325" s="96">
        <f>VLOOKUP(C325,'Active 1'!C$21:E$971,3,FALSE)</f>
        <v>-16426.022978660261</v>
      </c>
      <c r="F325" s="95" t="s">
        <v>2362</v>
      </c>
      <c r="G325" s="23" t="str">
        <f t="shared" si="28"/>
        <v>42758.299</v>
      </c>
      <c r="H325" s="31">
        <f t="shared" si="29"/>
        <v>-16426</v>
      </c>
      <c r="I325" s="97" t="s">
        <v>4317</v>
      </c>
      <c r="J325" s="98" t="s">
        <v>4318</v>
      </c>
      <c r="K325" s="97">
        <v>-16426</v>
      </c>
      <c r="L325" s="97" t="s">
        <v>2403</v>
      </c>
      <c r="M325" s="98" t="s">
        <v>2436</v>
      </c>
      <c r="N325" s="98"/>
      <c r="O325" s="99" t="s">
        <v>671</v>
      </c>
      <c r="P325" s="99" t="s">
        <v>4319</v>
      </c>
    </row>
    <row r="326" spans="1:16" ht="13.5" thickBot="1" x14ac:dyDescent="0.25">
      <c r="A326" s="31" t="str">
        <f t="shared" si="24"/>
        <v>IBVS 1163 </v>
      </c>
      <c r="B326" s="95" t="str">
        <f t="shared" si="25"/>
        <v>I</v>
      </c>
      <c r="C326" s="31">
        <f t="shared" si="26"/>
        <v>42771.35</v>
      </c>
      <c r="D326" s="23" t="str">
        <f t="shared" si="27"/>
        <v>vis</v>
      </c>
      <c r="E326" s="96">
        <f>VLOOKUP(C326,'Active 1'!C$21:E$971,3,FALSE)</f>
        <v>-16404.017218819972</v>
      </c>
      <c r="F326" s="95" t="s">
        <v>2362</v>
      </c>
      <c r="G326" s="23" t="str">
        <f t="shared" si="28"/>
        <v>42771.350</v>
      </c>
      <c r="H326" s="31">
        <f t="shared" si="29"/>
        <v>-16404</v>
      </c>
      <c r="I326" s="97" t="s">
        <v>4320</v>
      </c>
      <c r="J326" s="98" t="s">
        <v>4321</v>
      </c>
      <c r="K326" s="97">
        <v>-16404</v>
      </c>
      <c r="L326" s="97" t="s">
        <v>2463</v>
      </c>
      <c r="M326" s="98" t="s">
        <v>2523</v>
      </c>
      <c r="N326" s="98" t="s">
        <v>2524</v>
      </c>
      <c r="O326" s="99" t="s">
        <v>4322</v>
      </c>
      <c r="P326" s="100" t="s">
        <v>4229</v>
      </c>
    </row>
    <row r="327" spans="1:16" ht="13.5" thickBot="1" x14ac:dyDescent="0.25">
      <c r="A327" s="31" t="str">
        <f t="shared" si="24"/>
        <v> BBS 25 </v>
      </c>
      <c r="B327" s="95" t="str">
        <f t="shared" si="25"/>
        <v>I</v>
      </c>
      <c r="C327" s="31">
        <f t="shared" si="26"/>
        <v>42774.292999999998</v>
      </c>
      <c r="D327" s="23" t="str">
        <f t="shared" si="27"/>
        <v>vis</v>
      </c>
      <c r="E327" s="96">
        <f>VLOOKUP(C327,'Active 1'!C$21:E$971,3,FALSE)</f>
        <v>-16399.054920819057</v>
      </c>
      <c r="F327" s="95" t="s">
        <v>2362</v>
      </c>
      <c r="G327" s="23" t="str">
        <f t="shared" si="28"/>
        <v>42774.293</v>
      </c>
      <c r="H327" s="31">
        <f t="shared" si="29"/>
        <v>-16399</v>
      </c>
      <c r="I327" s="97" t="s">
        <v>4323</v>
      </c>
      <c r="J327" s="98" t="s">
        <v>4324</v>
      </c>
      <c r="K327" s="97">
        <v>-16399</v>
      </c>
      <c r="L327" s="97" t="s">
        <v>4107</v>
      </c>
      <c r="M327" s="98" t="s">
        <v>2436</v>
      </c>
      <c r="N327" s="98"/>
      <c r="O327" s="99" t="s">
        <v>671</v>
      </c>
      <c r="P327" s="99" t="s">
        <v>4319</v>
      </c>
    </row>
    <row r="328" spans="1:16" ht="13.5" thickBot="1" x14ac:dyDescent="0.25">
      <c r="A328" s="31" t="str">
        <f t="shared" si="24"/>
        <v>IBVS 1163 </v>
      </c>
      <c r="B328" s="95" t="str">
        <f t="shared" si="25"/>
        <v>I</v>
      </c>
      <c r="C328" s="31">
        <f t="shared" si="26"/>
        <v>42777.279199999997</v>
      </c>
      <c r="D328" s="23" t="str">
        <f t="shared" si="27"/>
        <v>vis</v>
      </c>
      <c r="E328" s="96">
        <f>VLOOKUP(C328,'Active 1'!C$21:E$971,3,FALSE)</f>
        <v>-16394.019781746567</v>
      </c>
      <c r="F328" s="95" t="s">
        <v>2362</v>
      </c>
      <c r="G328" s="23" t="str">
        <f t="shared" si="28"/>
        <v>42777.2792</v>
      </c>
      <c r="H328" s="31">
        <f t="shared" si="29"/>
        <v>-16394</v>
      </c>
      <c r="I328" s="97" t="s">
        <v>4325</v>
      </c>
      <c r="J328" s="98" t="s">
        <v>4326</v>
      </c>
      <c r="K328" s="97">
        <v>-16394</v>
      </c>
      <c r="L328" s="97" t="s">
        <v>4327</v>
      </c>
      <c r="M328" s="98" t="s">
        <v>2523</v>
      </c>
      <c r="N328" s="98" t="s">
        <v>2524</v>
      </c>
      <c r="O328" s="99" t="s">
        <v>4322</v>
      </c>
      <c r="P328" s="100" t="s">
        <v>4229</v>
      </c>
    </row>
    <row r="329" spans="1:16" ht="13.5" thickBot="1" x14ac:dyDescent="0.25">
      <c r="A329" s="31" t="str">
        <f t="shared" si="24"/>
        <v> BBS 26 </v>
      </c>
      <c r="B329" s="95" t="str">
        <f t="shared" si="25"/>
        <v>I</v>
      </c>
      <c r="C329" s="31">
        <f t="shared" si="26"/>
        <v>42780.256999999998</v>
      </c>
      <c r="D329" s="23" t="str">
        <f t="shared" si="27"/>
        <v>vis</v>
      </c>
      <c r="E329" s="96">
        <f>VLOOKUP(C329,'Active 1'!C$21:E$971,3,FALSE)</f>
        <v>-16388.998806215768</v>
      </c>
      <c r="F329" s="95" t="s">
        <v>2362</v>
      </c>
      <c r="G329" s="23" t="str">
        <f t="shared" si="28"/>
        <v>42780.257</v>
      </c>
      <c r="H329" s="31">
        <f t="shared" si="29"/>
        <v>-16389</v>
      </c>
      <c r="I329" s="97" t="s">
        <v>4328</v>
      </c>
      <c r="J329" s="98" t="s">
        <v>4329</v>
      </c>
      <c r="K329" s="97">
        <v>-16389</v>
      </c>
      <c r="L329" s="97" t="s">
        <v>2395</v>
      </c>
      <c r="M329" s="98" t="s">
        <v>2436</v>
      </c>
      <c r="N329" s="98"/>
      <c r="O329" s="99" t="s">
        <v>414</v>
      </c>
      <c r="P329" s="99" t="s">
        <v>4330</v>
      </c>
    </row>
    <row r="330" spans="1:16" ht="13.5" thickBot="1" x14ac:dyDescent="0.25">
      <c r="A330" s="31" t="str">
        <f t="shared" si="24"/>
        <v> AOEB 1 </v>
      </c>
      <c r="B330" s="95" t="str">
        <f t="shared" si="25"/>
        <v>I</v>
      </c>
      <c r="C330" s="31">
        <f t="shared" si="26"/>
        <v>42782.618000000002</v>
      </c>
      <c r="D330" s="23" t="str">
        <f t="shared" si="27"/>
        <v>vis</v>
      </c>
      <c r="E330" s="96">
        <f>VLOOKUP(C330,'Active 1'!C$21:E$971,3,FALSE)</f>
        <v>-16385.017839317981</v>
      </c>
      <c r="F330" s="95" t="s">
        <v>2362</v>
      </c>
      <c r="G330" s="23" t="str">
        <f t="shared" si="28"/>
        <v>42782.618</v>
      </c>
      <c r="H330" s="31">
        <f t="shared" si="29"/>
        <v>-16385</v>
      </c>
      <c r="I330" s="97" t="s">
        <v>4331</v>
      </c>
      <c r="J330" s="98" t="s">
        <v>4332</v>
      </c>
      <c r="K330" s="97">
        <v>-16385</v>
      </c>
      <c r="L330" s="97" t="s">
        <v>2435</v>
      </c>
      <c r="M330" s="98" t="s">
        <v>2436</v>
      </c>
      <c r="N330" s="98"/>
      <c r="O330" s="99" t="s">
        <v>4333</v>
      </c>
      <c r="P330" s="99" t="s">
        <v>4334</v>
      </c>
    </row>
    <row r="331" spans="1:16" ht="13.5" thickBot="1" x14ac:dyDescent="0.25">
      <c r="A331" s="31" t="str">
        <f t="shared" ref="A331:A394" si="30">P331</f>
        <v> BBS 26 </v>
      </c>
      <c r="B331" s="95" t="str">
        <f t="shared" ref="B331:B394" si="31">IF(H331=INT(H331),"I","II")</f>
        <v>I</v>
      </c>
      <c r="C331" s="31">
        <f t="shared" ref="C331:C394" si="32">1*G331</f>
        <v>42787.368000000002</v>
      </c>
      <c r="D331" s="23" t="str">
        <f t="shared" ref="D331:D394" si="33">VLOOKUP(F331,I$1:J$5,2,FALSE)</f>
        <v>vis</v>
      </c>
      <c r="E331" s="96">
        <f>VLOOKUP(C331,'Active 1'!C$21:E$971,3,FALSE)</f>
        <v>-16377.008693716774</v>
      </c>
      <c r="F331" s="95" t="s">
        <v>2362</v>
      </c>
      <c r="G331" s="23" t="str">
        <f t="shared" ref="G331:G394" si="34">MID(I331,3,LEN(I331)-3)</f>
        <v>42787.368</v>
      </c>
      <c r="H331" s="31">
        <f t="shared" ref="H331:H394" si="35">1*K331</f>
        <v>-16377</v>
      </c>
      <c r="I331" s="97" t="s">
        <v>4335</v>
      </c>
      <c r="J331" s="98" t="s">
        <v>4336</v>
      </c>
      <c r="K331" s="97">
        <v>-16377</v>
      </c>
      <c r="L331" s="97" t="s">
        <v>2398</v>
      </c>
      <c r="M331" s="98" t="s">
        <v>2436</v>
      </c>
      <c r="N331" s="98"/>
      <c r="O331" s="99" t="s">
        <v>671</v>
      </c>
      <c r="P331" s="99" t="s">
        <v>4330</v>
      </c>
    </row>
    <row r="332" spans="1:16" ht="13.5" thickBot="1" x14ac:dyDescent="0.25">
      <c r="A332" s="31" t="str">
        <f t="shared" si="30"/>
        <v> BBS 26 </v>
      </c>
      <c r="B332" s="95" t="str">
        <f t="shared" si="31"/>
        <v>I</v>
      </c>
      <c r="C332" s="31">
        <f t="shared" si="32"/>
        <v>42828.271999999997</v>
      </c>
      <c r="D332" s="23" t="str">
        <f t="shared" si="33"/>
        <v>vis</v>
      </c>
      <c r="E332" s="96">
        <f>VLOOKUP(C332,'Active 1'!C$21:E$971,3,FALSE)</f>
        <v>-16308.038990206922</v>
      </c>
      <c r="F332" s="95" t="s">
        <v>2362</v>
      </c>
      <c r="G332" s="23" t="str">
        <f t="shared" si="34"/>
        <v>42828.272</v>
      </c>
      <c r="H332" s="31">
        <f t="shared" si="35"/>
        <v>-16308</v>
      </c>
      <c r="I332" s="97" t="s">
        <v>4345</v>
      </c>
      <c r="J332" s="98" t="s">
        <v>4346</v>
      </c>
      <c r="K332" s="97">
        <v>-16308</v>
      </c>
      <c r="L332" s="97" t="s">
        <v>4018</v>
      </c>
      <c r="M332" s="98" t="s">
        <v>2436</v>
      </c>
      <c r="N332" s="98"/>
      <c r="O332" s="99" t="s">
        <v>671</v>
      </c>
      <c r="P332" s="99" t="s">
        <v>4330</v>
      </c>
    </row>
    <row r="333" spans="1:16" ht="13.5" thickBot="1" x14ac:dyDescent="0.25">
      <c r="A333" s="31" t="str">
        <f t="shared" si="30"/>
        <v> BBS 26 </v>
      </c>
      <c r="B333" s="95" t="str">
        <f t="shared" si="31"/>
        <v>I</v>
      </c>
      <c r="C333" s="31">
        <f t="shared" si="32"/>
        <v>42832.436999999998</v>
      </c>
      <c r="D333" s="23" t="str">
        <f t="shared" si="33"/>
        <v>vis</v>
      </c>
      <c r="E333" s="96">
        <f>VLOOKUP(C333,'Active 1'!C$21:E$971,3,FALSE)</f>
        <v>-16301.016234116598</v>
      </c>
      <c r="F333" s="95" t="s">
        <v>2362</v>
      </c>
      <c r="G333" s="23" t="str">
        <f t="shared" si="34"/>
        <v>42832.437</v>
      </c>
      <c r="H333" s="31">
        <f t="shared" si="35"/>
        <v>-16301</v>
      </c>
      <c r="I333" s="97" t="s">
        <v>4354</v>
      </c>
      <c r="J333" s="98" t="s">
        <v>4355</v>
      </c>
      <c r="K333" s="97">
        <v>-16301</v>
      </c>
      <c r="L333" s="97" t="s">
        <v>2463</v>
      </c>
      <c r="M333" s="98" t="s">
        <v>2436</v>
      </c>
      <c r="N333" s="98"/>
      <c r="O333" s="99" t="s">
        <v>414</v>
      </c>
      <c r="P333" s="99" t="s">
        <v>4330</v>
      </c>
    </row>
    <row r="334" spans="1:16" ht="13.5" thickBot="1" x14ac:dyDescent="0.25">
      <c r="A334" s="31" t="str">
        <f t="shared" si="30"/>
        <v>IBVS 1249 </v>
      </c>
      <c r="B334" s="95" t="str">
        <f t="shared" si="31"/>
        <v>I</v>
      </c>
      <c r="C334" s="31">
        <f t="shared" si="32"/>
        <v>42836.590499999998</v>
      </c>
      <c r="D334" s="23" t="str">
        <f t="shared" si="33"/>
        <v>vis</v>
      </c>
      <c r="E334" s="96">
        <f>VLOOKUP(C334,'Active 1'!C$21:E$971,3,FALSE)</f>
        <v>-16294.012868589309</v>
      </c>
      <c r="F334" s="95" t="s">
        <v>2362</v>
      </c>
      <c r="G334" s="23" t="str">
        <f t="shared" si="34"/>
        <v>42836.5905</v>
      </c>
      <c r="H334" s="31">
        <f t="shared" si="35"/>
        <v>-16294</v>
      </c>
      <c r="I334" s="97" t="s">
        <v>4358</v>
      </c>
      <c r="J334" s="98" t="s">
        <v>4359</v>
      </c>
      <c r="K334" s="97">
        <v>-16294</v>
      </c>
      <c r="L334" s="97" t="s">
        <v>3967</v>
      </c>
      <c r="M334" s="98" t="s">
        <v>2523</v>
      </c>
      <c r="N334" s="98" t="s">
        <v>2524</v>
      </c>
      <c r="O334" s="99" t="s">
        <v>1118</v>
      </c>
      <c r="P334" s="100" t="s">
        <v>4360</v>
      </c>
    </row>
    <row r="335" spans="1:16" ht="13.5" thickBot="1" x14ac:dyDescent="0.25">
      <c r="A335" s="31" t="str">
        <f t="shared" si="30"/>
        <v> BBS 26 </v>
      </c>
      <c r="B335" s="95" t="str">
        <f t="shared" si="31"/>
        <v>I</v>
      </c>
      <c r="C335" s="31">
        <f t="shared" si="32"/>
        <v>42836.591</v>
      </c>
      <c r="D335" s="23" t="str">
        <f t="shared" si="33"/>
        <v>vis</v>
      </c>
      <c r="E335" s="96">
        <f>VLOOKUP(C335,'Active 1'!C$21:E$971,3,FALSE)</f>
        <v>-16294.012025521346</v>
      </c>
      <c r="F335" s="95" t="s">
        <v>2362</v>
      </c>
      <c r="G335" s="23" t="str">
        <f t="shared" si="34"/>
        <v>42836.591</v>
      </c>
      <c r="H335" s="31">
        <f t="shared" si="35"/>
        <v>-16294</v>
      </c>
      <c r="I335" s="97" t="s">
        <v>4361</v>
      </c>
      <c r="J335" s="98" t="s">
        <v>4362</v>
      </c>
      <c r="K335" s="97">
        <v>-16294</v>
      </c>
      <c r="L335" s="97" t="s">
        <v>2690</v>
      </c>
      <c r="M335" s="98" t="s">
        <v>2436</v>
      </c>
      <c r="N335" s="98"/>
      <c r="O335" s="99" t="s">
        <v>414</v>
      </c>
      <c r="P335" s="99" t="s">
        <v>4330</v>
      </c>
    </row>
    <row r="336" spans="1:16" ht="13.5" thickBot="1" x14ac:dyDescent="0.25">
      <c r="A336" s="31" t="str">
        <f t="shared" si="30"/>
        <v>IBVS 1249 </v>
      </c>
      <c r="B336" s="95" t="str">
        <f t="shared" si="31"/>
        <v>I</v>
      </c>
      <c r="C336" s="31">
        <f t="shared" si="32"/>
        <v>42852.601000000002</v>
      </c>
      <c r="D336" s="23" t="str">
        <f t="shared" si="33"/>
        <v>vis</v>
      </c>
      <c r="E336" s="96">
        <f>VLOOKUP(C336,'Active 1'!C$21:E$971,3,FALSE)</f>
        <v>-16267.016989505481</v>
      </c>
      <c r="F336" s="95" t="s">
        <v>2362</v>
      </c>
      <c r="G336" s="23" t="str">
        <f t="shared" si="34"/>
        <v>42852.601</v>
      </c>
      <c r="H336" s="31">
        <f t="shared" si="35"/>
        <v>-16267</v>
      </c>
      <c r="I336" s="97" t="s">
        <v>4367</v>
      </c>
      <c r="J336" s="98" t="s">
        <v>4368</v>
      </c>
      <c r="K336" s="97">
        <v>-16267</v>
      </c>
      <c r="L336" s="97" t="s">
        <v>2463</v>
      </c>
      <c r="M336" s="98" t="s">
        <v>2523</v>
      </c>
      <c r="N336" s="98" t="s">
        <v>2524</v>
      </c>
      <c r="O336" s="99" t="s">
        <v>1118</v>
      </c>
      <c r="P336" s="100" t="s">
        <v>4360</v>
      </c>
    </row>
    <row r="337" spans="1:16" ht="13.5" thickBot="1" x14ac:dyDescent="0.25">
      <c r="A337" s="31" t="str">
        <f t="shared" si="30"/>
        <v>IBVS 1249 </v>
      </c>
      <c r="B337" s="95" t="str">
        <f t="shared" si="31"/>
        <v>I</v>
      </c>
      <c r="C337" s="31">
        <f t="shared" si="32"/>
        <v>42855.565799999997</v>
      </c>
      <c r="D337" s="23" t="str">
        <f t="shared" si="33"/>
        <v>vis</v>
      </c>
      <c r="E337" s="96">
        <f>VLOOKUP(C337,'Active 1'!C$21:E$971,3,FALSE)</f>
        <v>-16262.017933741603</v>
      </c>
      <c r="F337" s="95" t="s">
        <v>2362</v>
      </c>
      <c r="G337" s="23" t="str">
        <f t="shared" si="34"/>
        <v>42855.5658</v>
      </c>
      <c r="H337" s="31">
        <f t="shared" si="35"/>
        <v>-16262</v>
      </c>
      <c r="I337" s="97" t="s">
        <v>4369</v>
      </c>
      <c r="J337" s="98" t="s">
        <v>4370</v>
      </c>
      <c r="K337" s="97">
        <v>-16262</v>
      </c>
      <c r="L337" s="97" t="s">
        <v>4301</v>
      </c>
      <c r="M337" s="98" t="s">
        <v>2523</v>
      </c>
      <c r="N337" s="98" t="s">
        <v>2524</v>
      </c>
      <c r="O337" s="99" t="s">
        <v>1118</v>
      </c>
      <c r="P337" s="100" t="s">
        <v>4360</v>
      </c>
    </row>
    <row r="338" spans="1:16" ht="13.5" thickBot="1" x14ac:dyDescent="0.25">
      <c r="A338" s="31" t="str">
        <f t="shared" si="30"/>
        <v> AOEB 1 </v>
      </c>
      <c r="B338" s="95" t="str">
        <f t="shared" si="31"/>
        <v>I</v>
      </c>
      <c r="C338" s="31">
        <f t="shared" si="32"/>
        <v>42881.658000000003</v>
      </c>
      <c r="D338" s="23" t="str">
        <f t="shared" si="33"/>
        <v>vis</v>
      </c>
      <c r="E338" s="96">
        <f>VLOOKUP(C338,'Active 1'!C$21:E$971,3,FALSE)</f>
        <v>-16218.022938192991</v>
      </c>
      <c r="F338" s="95" t="s">
        <v>2362</v>
      </c>
      <c r="G338" s="23" t="str">
        <f t="shared" si="34"/>
        <v>42881.658</v>
      </c>
      <c r="H338" s="31">
        <f t="shared" si="35"/>
        <v>-16218</v>
      </c>
      <c r="I338" s="97" t="s">
        <v>4377</v>
      </c>
      <c r="J338" s="98" t="s">
        <v>4378</v>
      </c>
      <c r="K338" s="97">
        <v>-16218</v>
      </c>
      <c r="L338" s="97" t="s">
        <v>2403</v>
      </c>
      <c r="M338" s="98" t="s">
        <v>2436</v>
      </c>
      <c r="N338" s="98"/>
      <c r="O338" s="99" t="s">
        <v>4149</v>
      </c>
      <c r="P338" s="99" t="s">
        <v>4334</v>
      </c>
    </row>
    <row r="339" spans="1:16" ht="13.5" thickBot="1" x14ac:dyDescent="0.25">
      <c r="A339" s="31" t="str">
        <f t="shared" si="30"/>
        <v> BBS 27 </v>
      </c>
      <c r="B339" s="95" t="str">
        <f t="shared" si="31"/>
        <v>I</v>
      </c>
      <c r="C339" s="31">
        <f t="shared" si="32"/>
        <v>42884.62</v>
      </c>
      <c r="D339" s="23" t="str">
        <f t="shared" si="33"/>
        <v>vis</v>
      </c>
      <c r="E339" s="96">
        <f>VLOOKUP(C339,'Active 1'!C$21:E$971,3,FALSE)</f>
        <v>-16213.02860360967</v>
      </c>
      <c r="F339" s="95" t="s">
        <v>2362</v>
      </c>
      <c r="G339" s="23" t="str">
        <f t="shared" si="34"/>
        <v>42884.620</v>
      </c>
      <c r="H339" s="31">
        <f t="shared" si="35"/>
        <v>-16213</v>
      </c>
      <c r="I339" s="97" t="s">
        <v>4379</v>
      </c>
      <c r="J339" s="98" t="s">
        <v>4380</v>
      </c>
      <c r="K339" s="97">
        <v>-16213</v>
      </c>
      <c r="L339" s="97" t="s">
        <v>4023</v>
      </c>
      <c r="M339" s="98" t="s">
        <v>2436</v>
      </c>
      <c r="N339" s="98"/>
      <c r="O339" s="99" t="s">
        <v>414</v>
      </c>
      <c r="P339" s="99" t="s">
        <v>4381</v>
      </c>
    </row>
    <row r="340" spans="1:16" ht="13.5" thickBot="1" x14ac:dyDescent="0.25">
      <c r="A340" s="31" t="str">
        <f t="shared" si="30"/>
        <v> BBS 27 </v>
      </c>
      <c r="B340" s="95" t="str">
        <f t="shared" si="31"/>
        <v>I</v>
      </c>
      <c r="C340" s="31">
        <f t="shared" si="32"/>
        <v>42886.402000000002</v>
      </c>
      <c r="D340" s="23" t="str">
        <f t="shared" si="33"/>
        <v>vis</v>
      </c>
      <c r="E340" s="96">
        <f>VLOOKUP(C340,'Active 1'!C$21:E$971,3,FALSE)</f>
        <v>-16210.02390940728</v>
      </c>
      <c r="F340" s="95" t="s">
        <v>2362</v>
      </c>
      <c r="G340" s="23" t="str">
        <f t="shared" si="34"/>
        <v>42886.402</v>
      </c>
      <c r="H340" s="31">
        <f t="shared" si="35"/>
        <v>-16210</v>
      </c>
      <c r="I340" s="97" t="s">
        <v>4382</v>
      </c>
      <c r="J340" s="98" t="s">
        <v>4383</v>
      </c>
      <c r="K340" s="97">
        <v>-16210</v>
      </c>
      <c r="L340" s="97" t="s">
        <v>2403</v>
      </c>
      <c r="M340" s="98" t="s">
        <v>2436</v>
      </c>
      <c r="N340" s="98"/>
      <c r="O340" s="99" t="s">
        <v>378</v>
      </c>
      <c r="P340" s="99" t="s">
        <v>4381</v>
      </c>
    </row>
    <row r="341" spans="1:16" ht="13.5" thickBot="1" x14ac:dyDescent="0.25">
      <c r="A341" s="31" t="str">
        <f t="shared" si="30"/>
        <v> AOEB 1 </v>
      </c>
      <c r="B341" s="95" t="str">
        <f t="shared" si="31"/>
        <v>I</v>
      </c>
      <c r="C341" s="31">
        <f t="shared" si="32"/>
        <v>42891.741999999998</v>
      </c>
      <c r="D341" s="23" t="str">
        <f t="shared" si="33"/>
        <v>vis</v>
      </c>
      <c r="E341" s="96">
        <f>VLOOKUP(C341,'Active 1'!C$21:E$971,3,FALSE)</f>
        <v>-16201.019943615613</v>
      </c>
      <c r="F341" s="95" t="s">
        <v>2362</v>
      </c>
      <c r="G341" s="23" t="str">
        <f t="shared" si="34"/>
        <v>42891.742</v>
      </c>
      <c r="H341" s="31">
        <f t="shared" si="35"/>
        <v>-16201</v>
      </c>
      <c r="I341" s="97" t="s">
        <v>4384</v>
      </c>
      <c r="J341" s="98" t="s">
        <v>4385</v>
      </c>
      <c r="K341" s="97">
        <v>-16201</v>
      </c>
      <c r="L341" s="97" t="s">
        <v>2468</v>
      </c>
      <c r="M341" s="98" t="s">
        <v>2436</v>
      </c>
      <c r="N341" s="98"/>
      <c r="O341" s="99" t="s">
        <v>238</v>
      </c>
      <c r="P341" s="99" t="s">
        <v>4334</v>
      </c>
    </row>
    <row r="342" spans="1:16" ht="13.5" thickBot="1" x14ac:dyDescent="0.25">
      <c r="A342" s="31" t="str">
        <f t="shared" si="30"/>
        <v> AOEB 1 </v>
      </c>
      <c r="B342" s="95" t="str">
        <f t="shared" si="31"/>
        <v>I</v>
      </c>
      <c r="C342" s="31">
        <f t="shared" si="32"/>
        <v>42897.678</v>
      </c>
      <c r="D342" s="23" t="str">
        <f t="shared" si="33"/>
        <v>vis</v>
      </c>
      <c r="E342" s="96">
        <f>VLOOKUP(C342,'Active 1'!C$21:E$971,3,FALSE)</f>
        <v>-16191.011040817973</v>
      </c>
      <c r="F342" s="95" t="s">
        <v>2362</v>
      </c>
      <c r="G342" s="23" t="str">
        <f t="shared" si="34"/>
        <v>42897.678</v>
      </c>
      <c r="H342" s="31">
        <f t="shared" si="35"/>
        <v>-16191</v>
      </c>
      <c r="I342" s="97" t="s">
        <v>4386</v>
      </c>
      <c r="J342" s="98" t="s">
        <v>4387</v>
      </c>
      <c r="K342" s="97">
        <v>-16191</v>
      </c>
      <c r="L342" s="97" t="s">
        <v>2690</v>
      </c>
      <c r="M342" s="98" t="s">
        <v>2436</v>
      </c>
      <c r="N342" s="98"/>
      <c r="O342" s="99" t="s">
        <v>238</v>
      </c>
      <c r="P342" s="99" t="s">
        <v>4334</v>
      </c>
    </row>
    <row r="343" spans="1:16" ht="13.5" thickBot="1" x14ac:dyDescent="0.25">
      <c r="A343" s="31" t="str">
        <f t="shared" si="30"/>
        <v> BBS 28 </v>
      </c>
      <c r="B343" s="95" t="str">
        <f t="shared" si="31"/>
        <v>I</v>
      </c>
      <c r="C343" s="31">
        <f t="shared" si="32"/>
        <v>42908.347999999998</v>
      </c>
      <c r="D343" s="23" t="str">
        <f t="shared" si="33"/>
        <v>vis</v>
      </c>
      <c r="E343" s="96">
        <f>VLOOKUP(C343,'Active 1'!C$21:E$971,3,FALSE)</f>
        <v>-16173.019970593787</v>
      </c>
      <c r="F343" s="95" t="s">
        <v>2362</v>
      </c>
      <c r="G343" s="23" t="str">
        <f t="shared" si="34"/>
        <v>42908.348</v>
      </c>
      <c r="H343" s="31">
        <f t="shared" si="35"/>
        <v>-16173</v>
      </c>
      <c r="I343" s="97" t="s">
        <v>4388</v>
      </c>
      <c r="J343" s="98" t="s">
        <v>4389</v>
      </c>
      <c r="K343" s="97">
        <v>-16173</v>
      </c>
      <c r="L343" s="97" t="s">
        <v>2468</v>
      </c>
      <c r="M343" s="98" t="s">
        <v>2436</v>
      </c>
      <c r="N343" s="98"/>
      <c r="O343" s="99" t="s">
        <v>414</v>
      </c>
      <c r="P343" s="99" t="s">
        <v>4390</v>
      </c>
    </row>
    <row r="344" spans="1:16" ht="13.5" thickBot="1" x14ac:dyDescent="0.25">
      <c r="A344" s="31" t="str">
        <f t="shared" si="30"/>
        <v> BBS 28 </v>
      </c>
      <c r="B344" s="95" t="str">
        <f t="shared" si="31"/>
        <v>I</v>
      </c>
      <c r="C344" s="31">
        <f t="shared" si="32"/>
        <v>42915.463000000003</v>
      </c>
      <c r="D344" s="23" t="str">
        <f t="shared" si="33"/>
        <v>vis</v>
      </c>
      <c r="E344" s="96">
        <f>VLOOKUP(C344,'Active 1'!C$21:E$971,3,FALSE)</f>
        <v>-16161.023113551126</v>
      </c>
      <c r="F344" s="95" t="s">
        <v>2362</v>
      </c>
      <c r="G344" s="23" t="str">
        <f t="shared" si="34"/>
        <v>42915.463</v>
      </c>
      <c r="H344" s="31">
        <f t="shared" si="35"/>
        <v>-16161</v>
      </c>
      <c r="I344" s="97" t="s">
        <v>4391</v>
      </c>
      <c r="J344" s="98" t="s">
        <v>4392</v>
      </c>
      <c r="K344" s="97">
        <v>-16161</v>
      </c>
      <c r="L344" s="97" t="s">
        <v>2403</v>
      </c>
      <c r="M344" s="98" t="s">
        <v>2436</v>
      </c>
      <c r="N344" s="98"/>
      <c r="O344" s="99" t="s">
        <v>378</v>
      </c>
      <c r="P344" s="99" t="s">
        <v>4390</v>
      </c>
    </row>
    <row r="345" spans="1:16" ht="13.5" thickBot="1" x14ac:dyDescent="0.25">
      <c r="A345" s="31" t="str">
        <f t="shared" si="30"/>
        <v> BBS 28 </v>
      </c>
      <c r="B345" s="95" t="str">
        <f t="shared" si="31"/>
        <v>I</v>
      </c>
      <c r="C345" s="31">
        <f t="shared" si="32"/>
        <v>42915.472999999998</v>
      </c>
      <c r="D345" s="23" t="str">
        <f t="shared" si="33"/>
        <v>vis</v>
      </c>
      <c r="E345" s="96">
        <f>VLOOKUP(C345,'Active 1'!C$21:E$971,3,FALSE)</f>
        <v>-16161.006252191974</v>
      </c>
      <c r="F345" s="95" t="s">
        <v>2362</v>
      </c>
      <c r="G345" s="23" t="str">
        <f t="shared" si="34"/>
        <v>42915.473</v>
      </c>
      <c r="H345" s="31">
        <f t="shared" si="35"/>
        <v>-16161</v>
      </c>
      <c r="I345" s="97" t="s">
        <v>4393</v>
      </c>
      <c r="J345" s="98" t="s">
        <v>4394</v>
      </c>
      <c r="K345" s="97">
        <v>-16161</v>
      </c>
      <c r="L345" s="97" t="s">
        <v>2453</v>
      </c>
      <c r="M345" s="98" t="s">
        <v>2436</v>
      </c>
      <c r="N345" s="98"/>
      <c r="O345" s="99" t="s">
        <v>414</v>
      </c>
      <c r="P345" s="99" t="s">
        <v>4390</v>
      </c>
    </row>
    <row r="346" spans="1:16" ht="13.5" thickBot="1" x14ac:dyDescent="0.25">
      <c r="A346" s="31" t="str">
        <f t="shared" si="30"/>
        <v> AOEB 1 </v>
      </c>
      <c r="B346" s="95" t="str">
        <f t="shared" si="31"/>
        <v>I</v>
      </c>
      <c r="C346" s="31">
        <f t="shared" si="32"/>
        <v>42923.77</v>
      </c>
      <c r="D346" s="23" t="str">
        <f t="shared" si="33"/>
        <v>vis</v>
      </c>
      <c r="E346" s="96">
        <f>VLOOKUP(C346,'Active 1'!C$21:E$971,3,FALSE)</f>
        <v>-16147.01638249656</v>
      </c>
      <c r="F346" s="95" t="s">
        <v>2362</v>
      </c>
      <c r="G346" s="23" t="str">
        <f t="shared" si="34"/>
        <v>42923.770</v>
      </c>
      <c r="H346" s="31">
        <f t="shared" si="35"/>
        <v>-16147</v>
      </c>
      <c r="I346" s="97" t="s">
        <v>4395</v>
      </c>
      <c r="J346" s="98" t="s">
        <v>4396</v>
      </c>
      <c r="K346" s="97">
        <v>-16147</v>
      </c>
      <c r="L346" s="97" t="s">
        <v>2463</v>
      </c>
      <c r="M346" s="98" t="s">
        <v>2436</v>
      </c>
      <c r="N346" s="98"/>
      <c r="O346" s="99" t="s">
        <v>4149</v>
      </c>
      <c r="P346" s="99" t="s">
        <v>4334</v>
      </c>
    </row>
    <row r="347" spans="1:16" ht="13.5" thickBot="1" x14ac:dyDescent="0.25">
      <c r="A347" s="31" t="str">
        <f t="shared" si="30"/>
        <v> AOEB 1 </v>
      </c>
      <c r="B347" s="95" t="str">
        <f t="shared" si="31"/>
        <v>I</v>
      </c>
      <c r="C347" s="31">
        <f t="shared" si="32"/>
        <v>42980.705000000002</v>
      </c>
      <c r="D347" s="23" t="str">
        <f t="shared" si="33"/>
        <v>vis</v>
      </c>
      <c r="E347" s="96">
        <f>VLOOKUP(C347,'Active 1'!C$21:E$971,3,FALSE)</f>
        <v>-16051.016234116591</v>
      </c>
      <c r="F347" s="95" t="s">
        <v>2362</v>
      </c>
      <c r="G347" s="23" t="str">
        <f t="shared" si="34"/>
        <v>42980.705</v>
      </c>
      <c r="H347" s="31">
        <f t="shared" si="35"/>
        <v>-16051</v>
      </c>
      <c r="I347" s="97" t="s">
        <v>4407</v>
      </c>
      <c r="J347" s="98" t="s">
        <v>4408</v>
      </c>
      <c r="K347" s="97">
        <v>-16051</v>
      </c>
      <c r="L347" s="97" t="s">
        <v>2463</v>
      </c>
      <c r="M347" s="98" t="s">
        <v>2436</v>
      </c>
      <c r="N347" s="98"/>
      <c r="O347" s="99" t="s">
        <v>238</v>
      </c>
      <c r="P347" s="99" t="s">
        <v>4334</v>
      </c>
    </row>
    <row r="348" spans="1:16" ht="13.5" thickBot="1" x14ac:dyDescent="0.25">
      <c r="A348" s="31" t="str">
        <f t="shared" si="30"/>
        <v> AOEB 1 </v>
      </c>
      <c r="B348" s="95" t="str">
        <f t="shared" si="31"/>
        <v>I</v>
      </c>
      <c r="C348" s="31">
        <f t="shared" si="32"/>
        <v>42986.633999999998</v>
      </c>
      <c r="D348" s="23" t="str">
        <f t="shared" si="33"/>
        <v>vis</v>
      </c>
      <c r="E348" s="96">
        <f>VLOOKUP(C348,'Active 1'!C$21:E$971,3,FALSE)</f>
        <v>-16041.019134270373</v>
      </c>
      <c r="F348" s="95" t="s">
        <v>2362</v>
      </c>
      <c r="G348" s="23" t="str">
        <f t="shared" si="34"/>
        <v>42986.634</v>
      </c>
      <c r="H348" s="31">
        <f t="shared" si="35"/>
        <v>-16041</v>
      </c>
      <c r="I348" s="97" t="s">
        <v>4409</v>
      </c>
      <c r="J348" s="98" t="s">
        <v>4410</v>
      </c>
      <c r="K348" s="97">
        <v>-16041</v>
      </c>
      <c r="L348" s="97" t="s">
        <v>2435</v>
      </c>
      <c r="M348" s="98" t="s">
        <v>2436</v>
      </c>
      <c r="N348" s="98"/>
      <c r="O348" s="99" t="s">
        <v>238</v>
      </c>
      <c r="P348" s="99" t="s">
        <v>4334</v>
      </c>
    </row>
    <row r="349" spans="1:16" ht="13.5" thickBot="1" x14ac:dyDescent="0.25">
      <c r="A349" s="31" t="str">
        <f t="shared" si="30"/>
        <v> BBS 29 </v>
      </c>
      <c r="B349" s="95" t="str">
        <f t="shared" si="31"/>
        <v>I</v>
      </c>
      <c r="C349" s="31">
        <f t="shared" si="32"/>
        <v>42988.421999999999</v>
      </c>
      <c r="D349" s="23" t="str">
        <f t="shared" si="33"/>
        <v>vis</v>
      </c>
      <c r="E349" s="96">
        <f>VLOOKUP(C349,'Active 1'!C$21:E$971,3,FALSE)</f>
        <v>-16038.004323252486</v>
      </c>
      <c r="F349" s="95" t="s">
        <v>2362</v>
      </c>
      <c r="G349" s="23" t="str">
        <f t="shared" si="34"/>
        <v>42988.422</v>
      </c>
      <c r="H349" s="31">
        <f t="shared" si="35"/>
        <v>-16038</v>
      </c>
      <c r="I349" s="97" t="s">
        <v>4411</v>
      </c>
      <c r="J349" s="98" t="s">
        <v>4412</v>
      </c>
      <c r="K349" s="97">
        <v>-16038</v>
      </c>
      <c r="L349" s="97" t="s">
        <v>2363</v>
      </c>
      <c r="M349" s="98" t="s">
        <v>2436</v>
      </c>
      <c r="N349" s="98"/>
      <c r="O349" s="99" t="s">
        <v>414</v>
      </c>
      <c r="P349" s="99" t="s">
        <v>4413</v>
      </c>
    </row>
    <row r="350" spans="1:16" ht="13.5" thickBot="1" x14ac:dyDescent="0.25">
      <c r="A350" s="31" t="str">
        <f t="shared" si="30"/>
        <v> BBS 29 </v>
      </c>
      <c r="B350" s="95" t="str">
        <f t="shared" si="31"/>
        <v>I</v>
      </c>
      <c r="C350" s="31">
        <f t="shared" si="32"/>
        <v>42989.593000000001</v>
      </c>
      <c r="D350" s="23" t="str">
        <f t="shared" si="33"/>
        <v>vis</v>
      </c>
      <c r="E350" s="96">
        <f>VLOOKUP(C350,'Active 1'!C$21:E$971,3,FALSE)</f>
        <v>-16036.029858094795</v>
      </c>
      <c r="F350" s="95" t="s">
        <v>2362</v>
      </c>
      <c r="G350" s="23" t="str">
        <f t="shared" si="34"/>
        <v>42989.593</v>
      </c>
      <c r="H350" s="31">
        <f t="shared" si="35"/>
        <v>-16036</v>
      </c>
      <c r="I350" s="97" t="s">
        <v>4414</v>
      </c>
      <c r="J350" s="98" t="s">
        <v>4415</v>
      </c>
      <c r="K350" s="97">
        <v>-16036</v>
      </c>
      <c r="L350" s="97" t="s">
        <v>1052</v>
      </c>
      <c r="M350" s="98" t="s">
        <v>2436</v>
      </c>
      <c r="N350" s="98"/>
      <c r="O350" s="99" t="s">
        <v>414</v>
      </c>
      <c r="P350" s="99" t="s">
        <v>4413</v>
      </c>
    </row>
    <row r="351" spans="1:16" ht="13.5" thickBot="1" x14ac:dyDescent="0.25">
      <c r="A351" s="31" t="str">
        <f t="shared" si="30"/>
        <v> AOEB 1 </v>
      </c>
      <c r="B351" s="95" t="str">
        <f t="shared" si="31"/>
        <v>I</v>
      </c>
      <c r="C351" s="31">
        <f t="shared" si="32"/>
        <v>42999.686999999998</v>
      </c>
      <c r="D351" s="23" t="str">
        <f t="shared" si="33"/>
        <v>vis</v>
      </c>
      <c r="E351" s="96">
        <f>VLOOKUP(C351,'Active 1'!C$21:E$971,3,FALSE)</f>
        <v>-16019.010002158251</v>
      </c>
      <c r="F351" s="95" t="s">
        <v>2362</v>
      </c>
      <c r="G351" s="23" t="str">
        <f t="shared" si="34"/>
        <v>42999.687</v>
      </c>
      <c r="H351" s="31">
        <f t="shared" si="35"/>
        <v>-16019</v>
      </c>
      <c r="I351" s="97" t="s">
        <v>4416</v>
      </c>
      <c r="J351" s="98" t="s">
        <v>4417</v>
      </c>
      <c r="K351" s="97">
        <v>-16019</v>
      </c>
      <c r="L351" s="97" t="s">
        <v>2458</v>
      </c>
      <c r="M351" s="98" t="s">
        <v>2436</v>
      </c>
      <c r="N351" s="98"/>
      <c r="O351" s="99" t="s">
        <v>4333</v>
      </c>
      <c r="P351" s="99" t="s">
        <v>4334</v>
      </c>
    </row>
    <row r="352" spans="1:16" ht="13.5" thickBot="1" x14ac:dyDescent="0.25">
      <c r="A352" s="31" t="str">
        <f t="shared" si="30"/>
        <v> BBS 29 </v>
      </c>
      <c r="B352" s="95" t="str">
        <f t="shared" si="31"/>
        <v>I</v>
      </c>
      <c r="C352" s="31">
        <f t="shared" si="32"/>
        <v>43004.436000000002</v>
      </c>
      <c r="D352" s="23" t="str">
        <f t="shared" si="33"/>
        <v>vis</v>
      </c>
      <c r="E352" s="96">
        <f>VLOOKUP(C352,'Active 1'!C$21:E$971,3,FALSE)</f>
        <v>-16011.002542692953</v>
      </c>
      <c r="F352" s="95" t="s">
        <v>2362</v>
      </c>
      <c r="G352" s="23" t="str">
        <f t="shared" si="34"/>
        <v>43004.436</v>
      </c>
      <c r="H352" s="31">
        <f t="shared" si="35"/>
        <v>-16011</v>
      </c>
      <c r="I352" s="97" t="s">
        <v>4418</v>
      </c>
      <c r="J352" s="98" t="s">
        <v>4419</v>
      </c>
      <c r="K352" s="97">
        <v>-16011</v>
      </c>
      <c r="L352" s="97" t="s">
        <v>2450</v>
      </c>
      <c r="M352" s="98" t="s">
        <v>2436</v>
      </c>
      <c r="N352" s="98"/>
      <c r="O352" s="99" t="s">
        <v>414</v>
      </c>
      <c r="P352" s="99" t="s">
        <v>4413</v>
      </c>
    </row>
    <row r="353" spans="1:16" ht="13.5" thickBot="1" x14ac:dyDescent="0.25">
      <c r="A353" s="31" t="str">
        <f t="shared" si="30"/>
        <v> AOEB 1 </v>
      </c>
      <c r="B353" s="95" t="str">
        <f t="shared" si="31"/>
        <v>I</v>
      </c>
      <c r="C353" s="31">
        <f t="shared" si="32"/>
        <v>43053.650999999998</v>
      </c>
      <c r="D353" s="23" t="str">
        <f t="shared" si="33"/>
        <v>vis</v>
      </c>
      <c r="E353" s="96">
        <f>VLOOKUP(C353,'Active 1'!C$21:E$971,3,FALSE)</f>
        <v>-15928.019363584857</v>
      </c>
      <c r="F353" s="95" t="s">
        <v>2362</v>
      </c>
      <c r="G353" s="23" t="str">
        <f t="shared" si="34"/>
        <v>43053.651</v>
      </c>
      <c r="H353" s="31">
        <f t="shared" si="35"/>
        <v>-15928</v>
      </c>
      <c r="I353" s="97" t="s">
        <v>4445</v>
      </c>
      <c r="J353" s="98" t="s">
        <v>4446</v>
      </c>
      <c r="K353" s="97">
        <v>-15928</v>
      </c>
      <c r="L353" s="97" t="s">
        <v>2435</v>
      </c>
      <c r="M353" s="98" t="s">
        <v>2436</v>
      </c>
      <c r="N353" s="98"/>
      <c r="O353" s="99" t="s">
        <v>4333</v>
      </c>
      <c r="P353" s="99" t="s">
        <v>4334</v>
      </c>
    </row>
    <row r="354" spans="1:16" ht="13.5" thickBot="1" x14ac:dyDescent="0.25">
      <c r="A354" s="31" t="str">
        <f t="shared" si="30"/>
        <v> AOEB 1 </v>
      </c>
      <c r="B354" s="95" t="str">
        <f t="shared" si="31"/>
        <v>I</v>
      </c>
      <c r="C354" s="31">
        <f t="shared" si="32"/>
        <v>43053.656000000003</v>
      </c>
      <c r="D354" s="23" t="str">
        <f t="shared" si="33"/>
        <v>vis</v>
      </c>
      <c r="E354" s="96">
        <f>VLOOKUP(C354,'Active 1'!C$21:E$971,3,FALSE)</f>
        <v>-15928.010932905268</v>
      </c>
      <c r="F354" s="95" t="s">
        <v>2362</v>
      </c>
      <c r="G354" s="23" t="str">
        <f t="shared" si="34"/>
        <v>43053.656</v>
      </c>
      <c r="H354" s="31">
        <f t="shared" si="35"/>
        <v>-15928</v>
      </c>
      <c r="I354" s="97" t="s">
        <v>4447</v>
      </c>
      <c r="J354" s="98" t="s">
        <v>4448</v>
      </c>
      <c r="K354" s="97">
        <v>-15928</v>
      </c>
      <c r="L354" s="97" t="s">
        <v>2458</v>
      </c>
      <c r="M354" s="98" t="s">
        <v>2436</v>
      </c>
      <c r="N354" s="98"/>
      <c r="O354" s="99" t="s">
        <v>4449</v>
      </c>
      <c r="P354" s="99" t="s">
        <v>4334</v>
      </c>
    </row>
    <row r="355" spans="1:16" ht="13.5" thickBot="1" x14ac:dyDescent="0.25">
      <c r="A355" s="31" t="str">
        <f t="shared" si="30"/>
        <v> BBS 30 </v>
      </c>
      <c r="B355" s="95" t="str">
        <f t="shared" si="31"/>
        <v>I</v>
      </c>
      <c r="C355" s="31">
        <f t="shared" si="32"/>
        <v>43058.383000000002</v>
      </c>
      <c r="D355" s="23" t="str">
        <f t="shared" si="33"/>
        <v>vis</v>
      </c>
      <c r="E355" s="96">
        <f>VLOOKUP(C355,'Active 1'!C$21:E$971,3,FALSE)</f>
        <v>-15920.040568430131</v>
      </c>
      <c r="F355" s="95" t="s">
        <v>2362</v>
      </c>
      <c r="G355" s="23" t="str">
        <f t="shared" si="34"/>
        <v>43058.383</v>
      </c>
      <c r="H355" s="31">
        <f t="shared" si="35"/>
        <v>-15920</v>
      </c>
      <c r="I355" s="97" t="s">
        <v>4450</v>
      </c>
      <c r="J355" s="98" t="s">
        <v>4451</v>
      </c>
      <c r="K355" s="97">
        <v>-15920</v>
      </c>
      <c r="L355" s="97" t="s">
        <v>801</v>
      </c>
      <c r="M355" s="98" t="s">
        <v>2436</v>
      </c>
      <c r="N355" s="98"/>
      <c r="O355" s="99" t="s">
        <v>671</v>
      </c>
      <c r="P355" s="99" t="s">
        <v>4441</v>
      </c>
    </row>
    <row r="356" spans="1:16" ht="13.5" thickBot="1" x14ac:dyDescent="0.25">
      <c r="A356" s="31" t="str">
        <f t="shared" si="30"/>
        <v> BBS 30 </v>
      </c>
      <c r="B356" s="95" t="str">
        <f t="shared" si="31"/>
        <v>I</v>
      </c>
      <c r="C356" s="31">
        <f t="shared" si="32"/>
        <v>43061.357000000004</v>
      </c>
      <c r="D356" s="23" t="str">
        <f t="shared" si="33"/>
        <v>vis</v>
      </c>
      <c r="E356" s="96">
        <f>VLOOKUP(C356,'Active 1'!C$21:E$971,3,FALSE)</f>
        <v>-15915.026000215814</v>
      </c>
      <c r="F356" s="95" t="s">
        <v>2362</v>
      </c>
      <c r="G356" s="23" t="str">
        <f t="shared" si="34"/>
        <v>43061.357</v>
      </c>
      <c r="H356" s="31">
        <f t="shared" si="35"/>
        <v>-15915</v>
      </c>
      <c r="I356" s="97" t="s">
        <v>4452</v>
      </c>
      <c r="J356" s="98" t="s">
        <v>4453</v>
      </c>
      <c r="K356" s="97">
        <v>-15915</v>
      </c>
      <c r="L356" s="97" t="s">
        <v>2850</v>
      </c>
      <c r="M356" s="98" t="s">
        <v>2436</v>
      </c>
      <c r="N356" s="98"/>
      <c r="O356" s="99" t="s">
        <v>671</v>
      </c>
      <c r="P356" s="99" t="s">
        <v>4441</v>
      </c>
    </row>
    <row r="357" spans="1:16" ht="13.5" thickBot="1" x14ac:dyDescent="0.25">
      <c r="A357" s="31" t="str">
        <f t="shared" si="30"/>
        <v> BBS 34 </v>
      </c>
      <c r="B357" s="95" t="str">
        <f t="shared" si="31"/>
        <v>I</v>
      </c>
      <c r="C357" s="31">
        <f t="shared" si="32"/>
        <v>43067.294999999998</v>
      </c>
      <c r="D357" s="23" t="str">
        <f t="shared" si="33"/>
        <v>vis</v>
      </c>
      <c r="E357" s="96">
        <f>VLOOKUP(C357,'Active 1'!C$21:E$971,3,FALSE)</f>
        <v>-15905.013725146353</v>
      </c>
      <c r="F357" s="95" t="s">
        <v>2362</v>
      </c>
      <c r="G357" s="23" t="str">
        <f t="shared" si="34"/>
        <v>43067.295</v>
      </c>
      <c r="H357" s="31">
        <f t="shared" si="35"/>
        <v>-15905</v>
      </c>
      <c r="I357" s="97" t="s">
        <v>4457</v>
      </c>
      <c r="J357" s="98" t="s">
        <v>4458</v>
      </c>
      <c r="K357" s="97">
        <v>-15905</v>
      </c>
      <c r="L357" s="97" t="s">
        <v>2420</v>
      </c>
      <c r="M357" s="98" t="s">
        <v>2436</v>
      </c>
      <c r="N357" s="98"/>
      <c r="O357" s="99" t="s">
        <v>4459</v>
      </c>
      <c r="P357" s="99" t="s">
        <v>4460</v>
      </c>
    </row>
    <row r="358" spans="1:16" ht="13.5" thickBot="1" x14ac:dyDescent="0.25">
      <c r="A358" s="31" t="str">
        <f t="shared" si="30"/>
        <v> BBS 30 </v>
      </c>
      <c r="B358" s="95" t="str">
        <f t="shared" si="31"/>
        <v>I</v>
      </c>
      <c r="C358" s="31">
        <f t="shared" si="32"/>
        <v>43074.41</v>
      </c>
      <c r="D358" s="23" t="str">
        <f t="shared" si="33"/>
        <v>vis</v>
      </c>
      <c r="E358" s="96">
        <f>VLOOKUP(C358,'Active 1'!C$21:E$971,3,FALSE)</f>
        <v>-15893.016868103692</v>
      </c>
      <c r="F358" s="95" t="s">
        <v>2362</v>
      </c>
      <c r="G358" s="23" t="str">
        <f t="shared" si="34"/>
        <v>43074.410</v>
      </c>
      <c r="H358" s="31">
        <f t="shared" si="35"/>
        <v>-15893</v>
      </c>
      <c r="I358" s="97" t="s">
        <v>4461</v>
      </c>
      <c r="J358" s="98" t="s">
        <v>4462</v>
      </c>
      <c r="K358" s="97">
        <v>-15893</v>
      </c>
      <c r="L358" s="97" t="s">
        <v>2463</v>
      </c>
      <c r="M358" s="98" t="s">
        <v>2436</v>
      </c>
      <c r="N358" s="98"/>
      <c r="O358" s="99" t="s">
        <v>671</v>
      </c>
      <c r="P358" s="99" t="s">
        <v>4441</v>
      </c>
    </row>
    <row r="359" spans="1:16" ht="13.5" thickBot="1" x14ac:dyDescent="0.25">
      <c r="A359" s="31" t="str">
        <f t="shared" si="30"/>
        <v> AOEB 1 </v>
      </c>
      <c r="B359" s="95" t="str">
        <f t="shared" si="31"/>
        <v>I</v>
      </c>
      <c r="C359" s="31">
        <f t="shared" si="32"/>
        <v>43098.73</v>
      </c>
      <c r="D359" s="23" t="str">
        <f t="shared" si="33"/>
        <v>vis</v>
      </c>
      <c r="E359" s="96">
        <f>VLOOKUP(C359,'Active 1'!C$21:E$971,3,FALSE)</f>
        <v>-15852.010042625505</v>
      </c>
      <c r="F359" s="95" t="s">
        <v>2362</v>
      </c>
      <c r="G359" s="23" t="str">
        <f t="shared" si="34"/>
        <v>43098.730</v>
      </c>
      <c r="H359" s="31">
        <f t="shared" si="35"/>
        <v>-15852</v>
      </c>
      <c r="I359" s="97" t="s">
        <v>4469</v>
      </c>
      <c r="J359" s="98" t="s">
        <v>4470</v>
      </c>
      <c r="K359" s="97">
        <v>-15852</v>
      </c>
      <c r="L359" s="97" t="s">
        <v>2458</v>
      </c>
      <c r="M359" s="98" t="s">
        <v>2436</v>
      </c>
      <c r="N359" s="98"/>
      <c r="O359" s="99" t="s">
        <v>4149</v>
      </c>
      <c r="P359" s="99" t="s">
        <v>4334</v>
      </c>
    </row>
    <row r="360" spans="1:16" ht="13.5" thickBot="1" x14ac:dyDescent="0.25">
      <c r="A360" s="31" t="str">
        <f t="shared" si="30"/>
        <v> AOEB 1 </v>
      </c>
      <c r="B360" s="95" t="str">
        <f t="shared" si="31"/>
        <v>I</v>
      </c>
      <c r="C360" s="31">
        <f t="shared" si="32"/>
        <v>43123.637000000002</v>
      </c>
      <c r="D360" s="23" t="str">
        <f t="shared" si="33"/>
        <v>vis</v>
      </c>
      <c r="E360" s="96">
        <f>VLOOKUP(C360,'Active 1'!C$21:E$971,3,FALSE)</f>
        <v>-15810.0134553646</v>
      </c>
      <c r="F360" s="95" t="s">
        <v>2362</v>
      </c>
      <c r="G360" s="23" t="str">
        <f t="shared" si="34"/>
        <v>43123.637</v>
      </c>
      <c r="H360" s="31">
        <f t="shared" si="35"/>
        <v>-15810</v>
      </c>
      <c r="I360" s="97" t="s">
        <v>4474</v>
      </c>
      <c r="J360" s="98" t="s">
        <v>4475</v>
      </c>
      <c r="K360" s="97">
        <v>-15810</v>
      </c>
      <c r="L360" s="97" t="s">
        <v>2420</v>
      </c>
      <c r="M360" s="98" t="s">
        <v>2436</v>
      </c>
      <c r="N360" s="98"/>
      <c r="O360" s="99" t="s">
        <v>4149</v>
      </c>
      <c r="P360" s="99" t="s">
        <v>4334</v>
      </c>
    </row>
    <row r="361" spans="1:16" ht="13.5" thickBot="1" x14ac:dyDescent="0.25">
      <c r="A361" s="31" t="str">
        <f t="shared" si="30"/>
        <v> BBS 31 </v>
      </c>
      <c r="B361" s="95" t="str">
        <f t="shared" si="31"/>
        <v>I</v>
      </c>
      <c r="C361" s="31">
        <f t="shared" si="32"/>
        <v>43134.311000000002</v>
      </c>
      <c r="D361" s="23" t="str">
        <f t="shared" si="33"/>
        <v>vis</v>
      </c>
      <c r="E361" s="96">
        <f>VLOOKUP(C361,'Active 1'!C$21:E$971,3,FALSE)</f>
        <v>-15792.015640596748</v>
      </c>
      <c r="F361" s="95" t="s">
        <v>2362</v>
      </c>
      <c r="G361" s="23" t="str">
        <f t="shared" si="34"/>
        <v>43134.311</v>
      </c>
      <c r="H361" s="31">
        <f t="shared" si="35"/>
        <v>-15792</v>
      </c>
      <c r="I361" s="97" t="s">
        <v>4476</v>
      </c>
      <c r="J361" s="98" t="s">
        <v>4477</v>
      </c>
      <c r="K361" s="97">
        <v>-15792</v>
      </c>
      <c r="L361" s="97" t="s">
        <v>2872</v>
      </c>
      <c r="M361" s="98" t="s">
        <v>2436</v>
      </c>
      <c r="N361" s="98"/>
      <c r="O361" s="99" t="s">
        <v>671</v>
      </c>
      <c r="P361" s="99" t="s">
        <v>4478</v>
      </c>
    </row>
    <row r="362" spans="1:16" ht="13.5" thickBot="1" x14ac:dyDescent="0.25">
      <c r="A362" s="31" t="str">
        <f t="shared" si="30"/>
        <v>IBVS 1358 </v>
      </c>
      <c r="B362" s="95" t="str">
        <f t="shared" si="31"/>
        <v>I</v>
      </c>
      <c r="C362" s="31">
        <f t="shared" si="32"/>
        <v>43138.461000000003</v>
      </c>
      <c r="D362" s="23" t="str">
        <f t="shared" si="33"/>
        <v>vis</v>
      </c>
      <c r="E362" s="96">
        <f>VLOOKUP(C362,'Active 1'!C$21:E$971,3,FALSE)</f>
        <v>-15785.018176545163</v>
      </c>
      <c r="F362" s="95" t="s">
        <v>2362</v>
      </c>
      <c r="G362" s="23" t="str">
        <f t="shared" si="34"/>
        <v>43138.461</v>
      </c>
      <c r="H362" s="31">
        <f t="shared" si="35"/>
        <v>-15785</v>
      </c>
      <c r="I362" s="97" t="s">
        <v>4482</v>
      </c>
      <c r="J362" s="98" t="s">
        <v>4483</v>
      </c>
      <c r="K362" s="97">
        <v>-15785</v>
      </c>
      <c r="L362" s="97" t="s">
        <v>2435</v>
      </c>
      <c r="M362" s="98" t="s">
        <v>2523</v>
      </c>
      <c r="N362" s="98" t="s">
        <v>2524</v>
      </c>
      <c r="O362" s="99" t="s">
        <v>4484</v>
      </c>
      <c r="P362" s="100" t="s">
        <v>4485</v>
      </c>
    </row>
    <row r="363" spans="1:16" ht="13.5" thickBot="1" x14ac:dyDescent="0.25">
      <c r="A363" s="31" t="str">
        <f t="shared" si="30"/>
        <v> AOEB 1 </v>
      </c>
      <c r="B363" s="95" t="str">
        <f t="shared" si="31"/>
        <v>I</v>
      </c>
      <c r="C363" s="31">
        <f t="shared" si="32"/>
        <v>43203.703000000001</v>
      </c>
      <c r="D363" s="23" t="str">
        <f t="shared" si="33"/>
        <v>vis</v>
      </c>
      <c r="E363" s="96">
        <f>VLOOKUP(C363,'Active 1'!C$21:E$971,3,FALSE)</f>
        <v>-15675.01129711063</v>
      </c>
      <c r="F363" s="95" t="s">
        <v>2362</v>
      </c>
      <c r="G363" s="23" t="str">
        <f t="shared" si="34"/>
        <v>43203.703</v>
      </c>
      <c r="H363" s="31">
        <f t="shared" si="35"/>
        <v>-15675</v>
      </c>
      <c r="I363" s="97" t="s">
        <v>4492</v>
      </c>
      <c r="J363" s="98" t="s">
        <v>4493</v>
      </c>
      <c r="K363" s="97">
        <v>-15675</v>
      </c>
      <c r="L363" s="97" t="s">
        <v>2690</v>
      </c>
      <c r="M363" s="98" t="s">
        <v>2436</v>
      </c>
      <c r="N363" s="98"/>
      <c r="O363" s="99" t="s">
        <v>4149</v>
      </c>
      <c r="P363" s="99" t="s">
        <v>4334</v>
      </c>
    </row>
    <row r="364" spans="1:16" ht="13.5" thickBot="1" x14ac:dyDescent="0.25">
      <c r="A364" s="31" t="str">
        <f t="shared" si="30"/>
        <v> AOEB 1 </v>
      </c>
      <c r="B364" s="95" t="str">
        <f t="shared" si="31"/>
        <v>I</v>
      </c>
      <c r="C364" s="31">
        <f t="shared" si="32"/>
        <v>43219.716</v>
      </c>
      <c r="D364" s="23" t="str">
        <f t="shared" si="33"/>
        <v>vis</v>
      </c>
      <c r="E364" s="96">
        <f>VLOOKUP(C364,'Active 1'!C$21:E$971,3,FALSE)</f>
        <v>-15648.011202687019</v>
      </c>
      <c r="F364" s="95" t="s">
        <v>2362</v>
      </c>
      <c r="G364" s="23" t="str">
        <f t="shared" si="34"/>
        <v>43219.716</v>
      </c>
      <c r="H364" s="31">
        <f t="shared" si="35"/>
        <v>-15648</v>
      </c>
      <c r="I364" s="97" t="s">
        <v>919</v>
      </c>
      <c r="J364" s="98" t="s">
        <v>920</v>
      </c>
      <c r="K364" s="97">
        <v>-15648</v>
      </c>
      <c r="L364" s="97" t="s">
        <v>2690</v>
      </c>
      <c r="M364" s="98" t="s">
        <v>2436</v>
      </c>
      <c r="N364" s="98"/>
      <c r="O364" s="99" t="s">
        <v>921</v>
      </c>
      <c r="P364" s="99" t="s">
        <v>4334</v>
      </c>
    </row>
    <row r="365" spans="1:16" ht="13.5" thickBot="1" x14ac:dyDescent="0.25">
      <c r="A365" s="31" t="str">
        <f t="shared" si="30"/>
        <v>IBVS 1502 </v>
      </c>
      <c r="B365" s="95" t="str">
        <f t="shared" si="31"/>
        <v>I</v>
      </c>
      <c r="C365" s="31">
        <f t="shared" si="32"/>
        <v>43219.716999999997</v>
      </c>
      <c r="D365" s="23" t="str">
        <f t="shared" si="33"/>
        <v>vis</v>
      </c>
      <c r="E365" s="96">
        <f>VLOOKUP(C365,'Active 1'!C$21:E$971,3,FALSE)</f>
        <v>-15648.00951655111</v>
      </c>
      <c r="F365" s="95" t="s">
        <v>2362</v>
      </c>
      <c r="G365" s="23" t="str">
        <f t="shared" si="34"/>
        <v>43219.717</v>
      </c>
      <c r="H365" s="31">
        <f t="shared" si="35"/>
        <v>-15648</v>
      </c>
      <c r="I365" s="97" t="s">
        <v>922</v>
      </c>
      <c r="J365" s="98" t="s">
        <v>923</v>
      </c>
      <c r="K365" s="97">
        <v>-15648</v>
      </c>
      <c r="L365" s="97" t="s">
        <v>2458</v>
      </c>
      <c r="M365" s="98" t="s">
        <v>2436</v>
      </c>
      <c r="N365" s="98"/>
      <c r="O365" s="99" t="s">
        <v>924</v>
      </c>
      <c r="P365" s="100" t="s">
        <v>925</v>
      </c>
    </row>
    <row r="366" spans="1:16" ht="13.5" thickBot="1" x14ac:dyDescent="0.25">
      <c r="A366" s="31" t="str">
        <f t="shared" si="30"/>
        <v>IBVS 1502 </v>
      </c>
      <c r="B366" s="95" t="str">
        <f t="shared" si="31"/>
        <v>I</v>
      </c>
      <c r="C366" s="31">
        <f t="shared" si="32"/>
        <v>43225.642999999996</v>
      </c>
      <c r="D366" s="23" t="str">
        <f t="shared" si="33"/>
        <v>vis</v>
      </c>
      <c r="E366" s="96">
        <f>VLOOKUP(C366,'Active 1'!C$21:E$971,3,FALSE)</f>
        <v>-15638.017475112634</v>
      </c>
      <c r="F366" s="95" t="s">
        <v>2362</v>
      </c>
      <c r="G366" s="23" t="str">
        <f t="shared" si="34"/>
        <v>43225.643</v>
      </c>
      <c r="H366" s="31">
        <f t="shared" si="35"/>
        <v>-15638</v>
      </c>
      <c r="I366" s="97" t="s">
        <v>930</v>
      </c>
      <c r="J366" s="98" t="s">
        <v>931</v>
      </c>
      <c r="K366" s="97">
        <v>-15638</v>
      </c>
      <c r="L366" s="97" t="s">
        <v>2463</v>
      </c>
      <c r="M366" s="98" t="s">
        <v>2436</v>
      </c>
      <c r="N366" s="98"/>
      <c r="O366" s="99" t="s">
        <v>924</v>
      </c>
      <c r="P366" s="100" t="s">
        <v>925</v>
      </c>
    </row>
    <row r="367" spans="1:16" ht="13.5" thickBot="1" x14ac:dyDescent="0.25">
      <c r="A367" s="31" t="str">
        <f t="shared" si="30"/>
        <v> AOEB 1 </v>
      </c>
      <c r="B367" s="95" t="str">
        <f t="shared" si="31"/>
        <v>I</v>
      </c>
      <c r="C367" s="31">
        <f t="shared" si="32"/>
        <v>43225.642999999996</v>
      </c>
      <c r="D367" s="23" t="str">
        <f t="shared" si="33"/>
        <v>vis</v>
      </c>
      <c r="E367" s="96">
        <f>VLOOKUP(C367,'Active 1'!C$21:E$971,3,FALSE)</f>
        <v>-15638.017475112634</v>
      </c>
      <c r="F367" s="95" t="s">
        <v>2362</v>
      </c>
      <c r="G367" s="23" t="str">
        <f t="shared" si="34"/>
        <v>43225.643</v>
      </c>
      <c r="H367" s="31">
        <f t="shared" si="35"/>
        <v>-15638</v>
      </c>
      <c r="I367" s="97" t="s">
        <v>930</v>
      </c>
      <c r="J367" s="98" t="s">
        <v>931</v>
      </c>
      <c r="K367" s="97">
        <v>-15638</v>
      </c>
      <c r="L367" s="97" t="s">
        <v>2463</v>
      </c>
      <c r="M367" s="98" t="s">
        <v>2436</v>
      </c>
      <c r="N367" s="98"/>
      <c r="O367" s="99" t="s">
        <v>921</v>
      </c>
      <c r="P367" s="99" t="s">
        <v>4334</v>
      </c>
    </row>
    <row r="368" spans="1:16" ht="13.5" thickBot="1" x14ac:dyDescent="0.25">
      <c r="A368" s="31" t="str">
        <f t="shared" si="30"/>
        <v>IBVS 1502 </v>
      </c>
      <c r="B368" s="95" t="str">
        <f t="shared" si="31"/>
        <v>I</v>
      </c>
      <c r="C368" s="31">
        <f t="shared" si="32"/>
        <v>43231.572</v>
      </c>
      <c r="D368" s="23" t="str">
        <f t="shared" si="33"/>
        <v>vis</v>
      </c>
      <c r="E368" s="96">
        <f>VLOOKUP(C368,'Active 1'!C$21:E$971,3,FALSE)</f>
        <v>-15628.020375266404</v>
      </c>
      <c r="F368" s="95" t="s">
        <v>2362</v>
      </c>
      <c r="G368" s="23" t="str">
        <f t="shared" si="34"/>
        <v>43231.572</v>
      </c>
      <c r="H368" s="31">
        <f t="shared" si="35"/>
        <v>-15628</v>
      </c>
      <c r="I368" s="97" t="s">
        <v>932</v>
      </c>
      <c r="J368" s="98" t="s">
        <v>933</v>
      </c>
      <c r="K368" s="97">
        <v>-15628</v>
      </c>
      <c r="L368" s="97" t="s">
        <v>2468</v>
      </c>
      <c r="M368" s="98" t="s">
        <v>2436</v>
      </c>
      <c r="N368" s="98"/>
      <c r="O368" s="99" t="s">
        <v>924</v>
      </c>
      <c r="P368" s="100" t="s">
        <v>925</v>
      </c>
    </row>
    <row r="369" spans="1:16" ht="13.5" thickBot="1" x14ac:dyDescent="0.25">
      <c r="A369" s="31" t="str">
        <f t="shared" si="30"/>
        <v> AOEB 1 </v>
      </c>
      <c r="B369" s="95" t="str">
        <f t="shared" si="31"/>
        <v>I</v>
      </c>
      <c r="C369" s="31">
        <f t="shared" si="32"/>
        <v>43231.572999999997</v>
      </c>
      <c r="D369" s="23" t="str">
        <f t="shared" si="33"/>
        <v>vis</v>
      </c>
      <c r="E369" s="96">
        <f>VLOOKUP(C369,'Active 1'!C$21:E$971,3,FALSE)</f>
        <v>-15628.018689130493</v>
      </c>
      <c r="F369" s="95" t="s">
        <v>2362</v>
      </c>
      <c r="G369" s="23" t="str">
        <f t="shared" si="34"/>
        <v>43231.573</v>
      </c>
      <c r="H369" s="31">
        <f t="shared" si="35"/>
        <v>-15628</v>
      </c>
      <c r="I369" s="97" t="s">
        <v>934</v>
      </c>
      <c r="J369" s="98" t="s">
        <v>935</v>
      </c>
      <c r="K369" s="97">
        <v>-15628</v>
      </c>
      <c r="L369" s="97" t="s">
        <v>2435</v>
      </c>
      <c r="M369" s="98" t="s">
        <v>2436</v>
      </c>
      <c r="N369" s="98"/>
      <c r="O369" s="99" t="s">
        <v>921</v>
      </c>
      <c r="P369" s="99" t="s">
        <v>4334</v>
      </c>
    </row>
    <row r="370" spans="1:16" ht="13.5" thickBot="1" x14ac:dyDescent="0.25">
      <c r="A370" s="31" t="str">
        <f t="shared" si="30"/>
        <v> BBS 33 </v>
      </c>
      <c r="B370" s="95" t="str">
        <f t="shared" si="31"/>
        <v>I</v>
      </c>
      <c r="C370" s="31">
        <f t="shared" si="32"/>
        <v>43239.283000000003</v>
      </c>
      <c r="D370" s="23" t="str">
        <f t="shared" si="33"/>
        <v>vis</v>
      </c>
      <c r="E370" s="96">
        <f>VLOOKUP(C370,'Active 1'!C$21:E$971,3,FALSE)</f>
        <v>-15615.018581217784</v>
      </c>
      <c r="F370" s="95" t="s">
        <v>2362</v>
      </c>
      <c r="G370" s="23" t="str">
        <f t="shared" si="34"/>
        <v>43239.283</v>
      </c>
      <c r="H370" s="31">
        <f t="shared" si="35"/>
        <v>-15615</v>
      </c>
      <c r="I370" s="97" t="s">
        <v>936</v>
      </c>
      <c r="J370" s="98" t="s">
        <v>937</v>
      </c>
      <c r="K370" s="97">
        <v>-15615</v>
      </c>
      <c r="L370" s="97" t="s">
        <v>2435</v>
      </c>
      <c r="M370" s="98" t="s">
        <v>2436</v>
      </c>
      <c r="N370" s="98"/>
      <c r="O370" s="99" t="s">
        <v>414</v>
      </c>
      <c r="P370" s="99" t="s">
        <v>938</v>
      </c>
    </row>
    <row r="371" spans="1:16" ht="13.5" thickBot="1" x14ac:dyDescent="0.25">
      <c r="A371" s="31" t="str">
        <f t="shared" si="30"/>
        <v> AOEB 1 </v>
      </c>
      <c r="B371" s="95" t="str">
        <f t="shared" si="31"/>
        <v>I</v>
      </c>
      <c r="C371" s="31">
        <f t="shared" si="32"/>
        <v>43244.614999999998</v>
      </c>
      <c r="D371" s="23" t="str">
        <f t="shared" si="33"/>
        <v>vis</v>
      </c>
      <c r="E371" s="96">
        <f>VLOOKUP(C371,'Active 1'!C$21:E$971,3,FALSE)</f>
        <v>-15606.028104513447</v>
      </c>
      <c r="F371" s="95" t="s">
        <v>2362</v>
      </c>
      <c r="G371" s="23" t="str">
        <f t="shared" si="34"/>
        <v>43244.615</v>
      </c>
      <c r="H371" s="31">
        <f t="shared" si="35"/>
        <v>-15606</v>
      </c>
      <c r="I371" s="97" t="s">
        <v>939</v>
      </c>
      <c r="J371" s="98" t="s">
        <v>940</v>
      </c>
      <c r="K371" s="97">
        <v>-15606</v>
      </c>
      <c r="L371" s="97" t="s">
        <v>4023</v>
      </c>
      <c r="M371" s="98" t="s">
        <v>2436</v>
      </c>
      <c r="N371" s="98"/>
      <c r="O371" s="99" t="s">
        <v>921</v>
      </c>
      <c r="P371" s="99" t="s">
        <v>4334</v>
      </c>
    </row>
    <row r="372" spans="1:16" ht="13.5" thickBot="1" x14ac:dyDescent="0.25">
      <c r="A372" s="31" t="str">
        <f t="shared" si="30"/>
        <v>IBVS 1502 </v>
      </c>
      <c r="B372" s="95" t="str">
        <f t="shared" si="31"/>
        <v>I</v>
      </c>
      <c r="C372" s="31">
        <f t="shared" si="32"/>
        <v>43244.616000000002</v>
      </c>
      <c r="D372" s="23" t="str">
        <f t="shared" si="33"/>
        <v>vis</v>
      </c>
      <c r="E372" s="96">
        <f>VLOOKUP(C372,'Active 1'!C$21:E$971,3,FALSE)</f>
        <v>-15606.026418377523</v>
      </c>
      <c r="F372" s="95" t="s">
        <v>2362</v>
      </c>
      <c r="G372" s="23" t="str">
        <f t="shared" si="34"/>
        <v>43244.616</v>
      </c>
      <c r="H372" s="31">
        <f t="shared" si="35"/>
        <v>-15606</v>
      </c>
      <c r="I372" s="97" t="s">
        <v>941</v>
      </c>
      <c r="J372" s="98" t="s">
        <v>942</v>
      </c>
      <c r="K372" s="97">
        <v>-15606</v>
      </c>
      <c r="L372" s="97" t="s">
        <v>246</v>
      </c>
      <c r="M372" s="98" t="s">
        <v>2436</v>
      </c>
      <c r="N372" s="98"/>
      <c r="O372" s="99" t="s">
        <v>924</v>
      </c>
      <c r="P372" s="100" t="s">
        <v>925</v>
      </c>
    </row>
    <row r="373" spans="1:16" ht="13.5" thickBot="1" x14ac:dyDescent="0.25">
      <c r="A373" s="31" t="str">
        <f t="shared" si="30"/>
        <v>IBVS 1682 </v>
      </c>
      <c r="B373" s="95" t="str">
        <f t="shared" si="31"/>
        <v>I</v>
      </c>
      <c r="C373" s="31">
        <f t="shared" si="32"/>
        <v>43263.594799999999</v>
      </c>
      <c r="D373" s="23" t="str">
        <f t="shared" si="33"/>
        <v>vis</v>
      </c>
      <c r="E373" s="96">
        <f>VLOOKUP(C373,'Active 1'!C$21:E$971,3,FALSE)</f>
        <v>-15574.025582054113</v>
      </c>
      <c r="F373" s="95" t="s">
        <v>2362</v>
      </c>
      <c r="G373" s="23" t="str">
        <f t="shared" si="34"/>
        <v>43263.5948</v>
      </c>
      <c r="H373" s="31">
        <f t="shared" si="35"/>
        <v>-15574</v>
      </c>
      <c r="I373" s="97" t="s">
        <v>943</v>
      </c>
      <c r="J373" s="98" t="s">
        <v>944</v>
      </c>
      <c r="K373" s="97">
        <v>-15574</v>
      </c>
      <c r="L373" s="97" t="s">
        <v>945</v>
      </c>
      <c r="M373" s="98" t="s">
        <v>2523</v>
      </c>
      <c r="N373" s="98" t="s">
        <v>2524</v>
      </c>
      <c r="O373" s="99" t="s">
        <v>1118</v>
      </c>
      <c r="P373" s="100" t="s">
        <v>946</v>
      </c>
    </row>
    <row r="374" spans="1:16" ht="13.5" thickBot="1" x14ac:dyDescent="0.25">
      <c r="A374" s="31" t="str">
        <f t="shared" si="30"/>
        <v>IBVS 1502 </v>
      </c>
      <c r="B374" s="95" t="str">
        <f t="shared" si="31"/>
        <v>I</v>
      </c>
      <c r="C374" s="31">
        <f t="shared" si="32"/>
        <v>43263.6</v>
      </c>
      <c r="D374" s="23" t="str">
        <f t="shared" si="33"/>
        <v>vis</v>
      </c>
      <c r="E374" s="96">
        <f>VLOOKUP(C374,'Active 1'!C$21:E$971,3,FALSE)</f>
        <v>-15574.016814147351</v>
      </c>
      <c r="F374" s="95" t="s">
        <v>2362</v>
      </c>
      <c r="G374" s="23" t="str">
        <f t="shared" si="34"/>
        <v>43263.600</v>
      </c>
      <c r="H374" s="31">
        <f t="shared" si="35"/>
        <v>-15574</v>
      </c>
      <c r="I374" s="97" t="s">
        <v>947</v>
      </c>
      <c r="J374" s="98" t="s">
        <v>948</v>
      </c>
      <c r="K374" s="97">
        <v>-15574</v>
      </c>
      <c r="L374" s="97" t="s">
        <v>2463</v>
      </c>
      <c r="M374" s="98" t="s">
        <v>2436</v>
      </c>
      <c r="N374" s="98"/>
      <c r="O374" s="99" t="s">
        <v>924</v>
      </c>
      <c r="P374" s="100" t="s">
        <v>925</v>
      </c>
    </row>
    <row r="375" spans="1:16" ht="13.5" thickBot="1" x14ac:dyDescent="0.25">
      <c r="A375" s="31" t="str">
        <f t="shared" si="30"/>
        <v> AOEB 1 </v>
      </c>
      <c r="B375" s="95" t="str">
        <f t="shared" si="31"/>
        <v>I</v>
      </c>
      <c r="C375" s="31">
        <f t="shared" si="32"/>
        <v>43263.6</v>
      </c>
      <c r="D375" s="23" t="str">
        <f t="shared" si="33"/>
        <v>vis</v>
      </c>
      <c r="E375" s="96">
        <f>VLOOKUP(C375,'Active 1'!C$21:E$971,3,FALSE)</f>
        <v>-15574.016814147351</v>
      </c>
      <c r="F375" s="95" t="s">
        <v>2362</v>
      </c>
      <c r="G375" s="23" t="str">
        <f t="shared" si="34"/>
        <v>43263.600</v>
      </c>
      <c r="H375" s="31">
        <f t="shared" si="35"/>
        <v>-15574</v>
      </c>
      <c r="I375" s="97" t="s">
        <v>947</v>
      </c>
      <c r="J375" s="98" t="s">
        <v>948</v>
      </c>
      <c r="K375" s="97">
        <v>-15574</v>
      </c>
      <c r="L375" s="97" t="s">
        <v>2463</v>
      </c>
      <c r="M375" s="98" t="s">
        <v>2436</v>
      </c>
      <c r="N375" s="98"/>
      <c r="O375" s="99" t="s">
        <v>921</v>
      </c>
      <c r="P375" s="99" t="s">
        <v>4334</v>
      </c>
    </row>
    <row r="376" spans="1:16" ht="13.5" thickBot="1" x14ac:dyDescent="0.25">
      <c r="A376" s="31" t="str">
        <f t="shared" si="30"/>
        <v> BBS 33 </v>
      </c>
      <c r="B376" s="95" t="str">
        <f t="shared" si="31"/>
        <v>I</v>
      </c>
      <c r="C376" s="31">
        <f t="shared" si="32"/>
        <v>43265.379000000001</v>
      </c>
      <c r="D376" s="23" t="str">
        <f t="shared" si="33"/>
        <v>vis</v>
      </c>
      <c r="E376" s="96">
        <f>VLOOKUP(C376,'Active 1'!C$21:E$971,3,FALSE)</f>
        <v>-15571.017178352706</v>
      </c>
      <c r="F376" s="95" t="s">
        <v>2362</v>
      </c>
      <c r="G376" s="23" t="str">
        <f t="shared" si="34"/>
        <v>43265.379</v>
      </c>
      <c r="H376" s="31">
        <f t="shared" si="35"/>
        <v>-15571</v>
      </c>
      <c r="I376" s="97" t="s">
        <v>949</v>
      </c>
      <c r="J376" s="98" t="s">
        <v>950</v>
      </c>
      <c r="K376" s="97">
        <v>-15571</v>
      </c>
      <c r="L376" s="97" t="s">
        <v>2463</v>
      </c>
      <c r="M376" s="98" t="s">
        <v>2436</v>
      </c>
      <c r="N376" s="98"/>
      <c r="O376" s="99" t="s">
        <v>414</v>
      </c>
      <c r="P376" s="99" t="s">
        <v>938</v>
      </c>
    </row>
    <row r="377" spans="1:16" ht="13.5" thickBot="1" x14ac:dyDescent="0.25">
      <c r="A377" s="31" t="str">
        <f t="shared" si="30"/>
        <v> AOEB 1 </v>
      </c>
      <c r="B377" s="95" t="str">
        <f t="shared" si="31"/>
        <v>I</v>
      </c>
      <c r="C377" s="31">
        <f t="shared" si="32"/>
        <v>43286.732000000004</v>
      </c>
      <c r="D377" s="23" t="str">
        <f t="shared" si="33"/>
        <v>vis</v>
      </c>
      <c r="E377" s="96">
        <f>VLOOKUP(C377,'Active 1'!C$21:E$971,3,FALSE)</f>
        <v>-15535.013118137414</v>
      </c>
      <c r="F377" s="95" t="s">
        <v>2362</v>
      </c>
      <c r="G377" s="23" t="str">
        <f t="shared" si="34"/>
        <v>43286.732</v>
      </c>
      <c r="H377" s="31">
        <f t="shared" si="35"/>
        <v>-15535</v>
      </c>
      <c r="I377" s="97" t="s">
        <v>951</v>
      </c>
      <c r="J377" s="98" t="s">
        <v>952</v>
      </c>
      <c r="K377" s="97">
        <v>-15535</v>
      </c>
      <c r="L377" s="97" t="s">
        <v>2420</v>
      </c>
      <c r="M377" s="98" t="s">
        <v>2436</v>
      </c>
      <c r="N377" s="98"/>
      <c r="O377" s="99" t="s">
        <v>4149</v>
      </c>
      <c r="P377" s="99" t="s">
        <v>4334</v>
      </c>
    </row>
    <row r="378" spans="1:16" ht="13.5" thickBot="1" x14ac:dyDescent="0.25">
      <c r="A378" s="31" t="str">
        <f t="shared" si="30"/>
        <v> BBS 35 </v>
      </c>
      <c r="B378" s="95" t="str">
        <f t="shared" si="31"/>
        <v>I</v>
      </c>
      <c r="C378" s="31">
        <f t="shared" si="32"/>
        <v>43380.432999999997</v>
      </c>
      <c r="D378" s="23" t="str">
        <f t="shared" si="33"/>
        <v>vis</v>
      </c>
      <c r="E378" s="96">
        <f>VLOOKUP(C378,'Active 1'!C$21:E$971,3,FALSE)</f>
        <v>-15377.020496668194</v>
      </c>
      <c r="F378" s="95" t="s">
        <v>2362</v>
      </c>
      <c r="G378" s="23" t="str">
        <f t="shared" si="34"/>
        <v>43380.433</v>
      </c>
      <c r="H378" s="31">
        <f t="shared" si="35"/>
        <v>-15377</v>
      </c>
      <c r="I378" s="97" t="s">
        <v>961</v>
      </c>
      <c r="J378" s="98" t="s">
        <v>962</v>
      </c>
      <c r="K378" s="97">
        <v>-15377</v>
      </c>
      <c r="L378" s="97" t="s">
        <v>2468</v>
      </c>
      <c r="M378" s="98" t="s">
        <v>2436</v>
      </c>
      <c r="N378" s="98"/>
      <c r="O378" s="99" t="s">
        <v>963</v>
      </c>
      <c r="P378" s="99" t="s">
        <v>964</v>
      </c>
    </row>
    <row r="379" spans="1:16" ht="13.5" thickBot="1" x14ac:dyDescent="0.25">
      <c r="A379" s="31" t="str">
        <f t="shared" si="30"/>
        <v> AOEB 1 </v>
      </c>
      <c r="B379" s="95" t="str">
        <f t="shared" si="31"/>
        <v>I</v>
      </c>
      <c r="C379" s="31">
        <f t="shared" si="32"/>
        <v>43381.618000000002</v>
      </c>
      <c r="D379" s="23" t="str">
        <f t="shared" si="33"/>
        <v>vis</v>
      </c>
      <c r="E379" s="96">
        <f>VLOOKUP(C379,'Active 1'!C$21:E$971,3,FALSE)</f>
        <v>-15375.022425607674</v>
      </c>
      <c r="F379" s="95" t="s">
        <v>2362</v>
      </c>
      <c r="G379" s="23" t="str">
        <f t="shared" si="34"/>
        <v>43381.618</v>
      </c>
      <c r="H379" s="31">
        <f t="shared" si="35"/>
        <v>-15375</v>
      </c>
      <c r="I379" s="97" t="s">
        <v>965</v>
      </c>
      <c r="J379" s="98" t="s">
        <v>966</v>
      </c>
      <c r="K379" s="97">
        <v>-15375</v>
      </c>
      <c r="L379" s="97" t="s">
        <v>464</v>
      </c>
      <c r="M379" s="98" t="s">
        <v>2436</v>
      </c>
      <c r="N379" s="98"/>
      <c r="O379" s="99" t="s">
        <v>921</v>
      </c>
      <c r="P379" s="99" t="s">
        <v>4334</v>
      </c>
    </row>
    <row r="380" spans="1:16" ht="13.5" thickBot="1" x14ac:dyDescent="0.25">
      <c r="A380" s="31" t="str">
        <f t="shared" si="30"/>
        <v>IBVS 1502 </v>
      </c>
      <c r="B380" s="95" t="str">
        <f t="shared" si="31"/>
        <v>I</v>
      </c>
      <c r="C380" s="31">
        <f t="shared" si="32"/>
        <v>43381.637000000002</v>
      </c>
      <c r="D380" s="23" t="str">
        <f t="shared" si="33"/>
        <v>vis</v>
      </c>
      <c r="E380" s="96">
        <f>VLOOKUP(C380,'Active 1'!C$21:E$971,3,FALSE)</f>
        <v>-15374.990389025268</v>
      </c>
      <c r="F380" s="95" t="s">
        <v>2362</v>
      </c>
      <c r="G380" s="23" t="str">
        <f t="shared" si="34"/>
        <v>43381.637</v>
      </c>
      <c r="H380" s="31">
        <f t="shared" si="35"/>
        <v>-15375</v>
      </c>
      <c r="I380" s="97" t="s">
        <v>967</v>
      </c>
      <c r="J380" s="98" t="s">
        <v>968</v>
      </c>
      <c r="K380" s="97">
        <v>-15375</v>
      </c>
      <c r="L380" s="97" t="s">
        <v>2669</v>
      </c>
      <c r="M380" s="98" t="s">
        <v>2436</v>
      </c>
      <c r="N380" s="98"/>
      <c r="O380" s="99" t="s">
        <v>924</v>
      </c>
      <c r="P380" s="100" t="s">
        <v>925</v>
      </c>
    </row>
    <row r="381" spans="1:16" ht="13.5" thickBot="1" x14ac:dyDescent="0.25">
      <c r="A381" s="31" t="str">
        <f t="shared" si="30"/>
        <v> AOEB 1 </v>
      </c>
      <c r="B381" s="95" t="str">
        <f t="shared" si="31"/>
        <v>I</v>
      </c>
      <c r="C381" s="31">
        <f t="shared" si="32"/>
        <v>43413.648000000001</v>
      </c>
      <c r="D381" s="23" t="str">
        <f t="shared" si="33"/>
        <v>vis</v>
      </c>
      <c r="E381" s="96">
        <f>VLOOKUP(C381,'Active 1'!C$21:E$971,3,FALSE)</f>
        <v>-15321.015492216789</v>
      </c>
      <c r="F381" s="95" t="s">
        <v>2362</v>
      </c>
      <c r="G381" s="23" t="str">
        <f t="shared" si="34"/>
        <v>43413.648</v>
      </c>
      <c r="H381" s="31">
        <f t="shared" si="35"/>
        <v>-15321</v>
      </c>
      <c r="I381" s="97" t="s">
        <v>976</v>
      </c>
      <c r="J381" s="98" t="s">
        <v>977</v>
      </c>
      <c r="K381" s="97">
        <v>-15321</v>
      </c>
      <c r="L381" s="97" t="s">
        <v>2872</v>
      </c>
      <c r="M381" s="98" t="s">
        <v>2436</v>
      </c>
      <c r="N381" s="98"/>
      <c r="O381" s="99" t="s">
        <v>238</v>
      </c>
      <c r="P381" s="99" t="s">
        <v>4334</v>
      </c>
    </row>
    <row r="382" spans="1:16" ht="13.5" thickBot="1" x14ac:dyDescent="0.25">
      <c r="A382" s="31" t="str">
        <f t="shared" si="30"/>
        <v> AOEB 1 </v>
      </c>
      <c r="B382" s="95" t="str">
        <f t="shared" si="31"/>
        <v>I</v>
      </c>
      <c r="C382" s="31">
        <f t="shared" si="32"/>
        <v>43413.648000000001</v>
      </c>
      <c r="D382" s="23" t="str">
        <f t="shared" si="33"/>
        <v>vis</v>
      </c>
      <c r="E382" s="96">
        <f>VLOOKUP(C382,'Active 1'!C$21:E$971,3,FALSE)</f>
        <v>-15321.015492216789</v>
      </c>
      <c r="F382" s="95" t="s">
        <v>2362</v>
      </c>
      <c r="G382" s="23" t="str">
        <f t="shared" si="34"/>
        <v>43413.648</v>
      </c>
      <c r="H382" s="31">
        <f t="shared" si="35"/>
        <v>-15321</v>
      </c>
      <c r="I382" s="97" t="s">
        <v>976</v>
      </c>
      <c r="J382" s="98" t="s">
        <v>977</v>
      </c>
      <c r="K382" s="97">
        <v>-15321</v>
      </c>
      <c r="L382" s="97" t="s">
        <v>2872</v>
      </c>
      <c r="M382" s="98" t="s">
        <v>2436</v>
      </c>
      <c r="N382" s="98"/>
      <c r="O382" s="99" t="s">
        <v>4149</v>
      </c>
      <c r="P382" s="99" t="s">
        <v>4334</v>
      </c>
    </row>
    <row r="383" spans="1:16" ht="13.5" thickBot="1" x14ac:dyDescent="0.25">
      <c r="A383" s="31" t="str">
        <f t="shared" si="30"/>
        <v> AOEB 1 </v>
      </c>
      <c r="B383" s="95" t="str">
        <f t="shared" si="31"/>
        <v>I</v>
      </c>
      <c r="C383" s="31">
        <f t="shared" si="32"/>
        <v>43416.614000000001</v>
      </c>
      <c r="D383" s="23" t="str">
        <f t="shared" si="33"/>
        <v>vis</v>
      </c>
      <c r="E383" s="96">
        <f>VLOOKUP(C383,'Active 1'!C$21:E$971,3,FALSE)</f>
        <v>-15316.014413089802</v>
      </c>
      <c r="F383" s="95" t="s">
        <v>2362</v>
      </c>
      <c r="G383" s="23" t="str">
        <f t="shared" si="34"/>
        <v>43416.614</v>
      </c>
      <c r="H383" s="31">
        <f t="shared" si="35"/>
        <v>-15316</v>
      </c>
      <c r="I383" s="97" t="s">
        <v>978</v>
      </c>
      <c r="J383" s="98" t="s">
        <v>979</v>
      </c>
      <c r="K383" s="97">
        <v>-15316</v>
      </c>
      <c r="L383" s="97" t="s">
        <v>2872</v>
      </c>
      <c r="M383" s="98" t="s">
        <v>2436</v>
      </c>
      <c r="N383" s="98"/>
      <c r="O383" s="99" t="s">
        <v>238</v>
      </c>
      <c r="P383" s="99" t="s">
        <v>4334</v>
      </c>
    </row>
    <row r="384" spans="1:16" ht="13.5" thickBot="1" x14ac:dyDescent="0.25">
      <c r="A384" s="31" t="str">
        <f t="shared" si="30"/>
        <v> BBS 35 </v>
      </c>
      <c r="B384" s="95" t="str">
        <f t="shared" si="31"/>
        <v>I</v>
      </c>
      <c r="C384" s="31">
        <f t="shared" si="32"/>
        <v>43434.406999999999</v>
      </c>
      <c r="D384" s="23" t="str">
        <f t="shared" si="33"/>
        <v>vis</v>
      </c>
      <c r="E384" s="96">
        <f>VLOOKUP(C384,'Active 1'!C$21:E$971,3,FALSE)</f>
        <v>-15286.012996735637</v>
      </c>
      <c r="F384" s="95" t="s">
        <v>2362</v>
      </c>
      <c r="G384" s="23" t="str">
        <f t="shared" si="34"/>
        <v>43434.407</v>
      </c>
      <c r="H384" s="31">
        <f t="shared" si="35"/>
        <v>-15286</v>
      </c>
      <c r="I384" s="97" t="s">
        <v>980</v>
      </c>
      <c r="J384" s="98" t="s">
        <v>981</v>
      </c>
      <c r="K384" s="97">
        <v>-15286</v>
      </c>
      <c r="L384" s="97" t="s">
        <v>2420</v>
      </c>
      <c r="M384" s="98" t="s">
        <v>2436</v>
      </c>
      <c r="N384" s="98"/>
      <c r="O384" s="99" t="s">
        <v>414</v>
      </c>
      <c r="P384" s="99" t="s">
        <v>964</v>
      </c>
    </row>
    <row r="385" spans="1:16" ht="13.5" thickBot="1" x14ac:dyDescent="0.25">
      <c r="A385" s="31" t="str">
        <f t="shared" si="30"/>
        <v> BBS 35 </v>
      </c>
      <c r="B385" s="95" t="str">
        <f t="shared" si="31"/>
        <v>I</v>
      </c>
      <c r="C385" s="31">
        <f t="shared" si="32"/>
        <v>43435.586000000003</v>
      </c>
      <c r="D385" s="23" t="str">
        <f t="shared" si="33"/>
        <v>vis</v>
      </c>
      <c r="E385" s="96">
        <f>VLOOKUP(C385,'Active 1'!C$21:E$971,3,FALSE)</f>
        <v>-15284.025042490613</v>
      </c>
      <c r="F385" s="95" t="s">
        <v>2362</v>
      </c>
      <c r="G385" s="23" t="str">
        <f t="shared" si="34"/>
        <v>43435.586</v>
      </c>
      <c r="H385" s="31">
        <f t="shared" si="35"/>
        <v>-15284</v>
      </c>
      <c r="I385" s="97" t="s">
        <v>982</v>
      </c>
      <c r="J385" s="98" t="s">
        <v>983</v>
      </c>
      <c r="K385" s="97">
        <v>-15284</v>
      </c>
      <c r="L385" s="97" t="s">
        <v>2850</v>
      </c>
      <c r="M385" s="98" t="s">
        <v>2436</v>
      </c>
      <c r="N385" s="98"/>
      <c r="O385" s="99" t="s">
        <v>414</v>
      </c>
      <c r="P385" s="99" t="s">
        <v>964</v>
      </c>
    </row>
    <row r="386" spans="1:16" ht="13.5" thickBot="1" x14ac:dyDescent="0.25">
      <c r="A386" s="31" t="str">
        <f t="shared" si="30"/>
        <v> BBS 35 </v>
      </c>
      <c r="B386" s="95" t="str">
        <f t="shared" si="31"/>
        <v>I</v>
      </c>
      <c r="C386" s="31">
        <f t="shared" si="32"/>
        <v>43456.34</v>
      </c>
      <c r="D386" s="23" t="str">
        <f t="shared" si="33"/>
        <v>vis</v>
      </c>
      <c r="E386" s="96">
        <f>VLOOKUP(C386,'Active 1'!C$21:E$971,3,FALSE)</f>
        <v>-15249.03097768905</v>
      </c>
      <c r="F386" s="95" t="s">
        <v>2362</v>
      </c>
      <c r="G386" s="23" t="str">
        <f t="shared" si="34"/>
        <v>43456.340</v>
      </c>
      <c r="H386" s="31">
        <f t="shared" si="35"/>
        <v>-15249</v>
      </c>
      <c r="I386" s="97" t="s">
        <v>984</v>
      </c>
      <c r="J386" s="98" t="s">
        <v>985</v>
      </c>
      <c r="K386" s="97">
        <v>-15249</v>
      </c>
      <c r="L386" s="97" t="s">
        <v>1052</v>
      </c>
      <c r="M386" s="98" t="s">
        <v>2436</v>
      </c>
      <c r="N386" s="98"/>
      <c r="O386" s="99" t="s">
        <v>671</v>
      </c>
      <c r="P386" s="99" t="s">
        <v>964</v>
      </c>
    </row>
    <row r="387" spans="1:16" ht="13.5" thickBot="1" x14ac:dyDescent="0.25">
      <c r="A387" s="31" t="str">
        <f t="shared" si="30"/>
        <v> BBS 35 </v>
      </c>
      <c r="B387" s="95" t="str">
        <f t="shared" si="31"/>
        <v>I</v>
      </c>
      <c r="C387" s="31">
        <f t="shared" si="32"/>
        <v>43468.218000000001</v>
      </c>
      <c r="D387" s="23" t="str">
        <f t="shared" si="33"/>
        <v>vis</v>
      </c>
      <c r="E387" s="96">
        <f>VLOOKUP(C387,'Active 1'!C$21:E$971,3,FALSE)</f>
        <v>-15229.003055278274</v>
      </c>
      <c r="F387" s="95" t="s">
        <v>2362</v>
      </c>
      <c r="G387" s="23" t="str">
        <f t="shared" si="34"/>
        <v>43468.218</v>
      </c>
      <c r="H387" s="31">
        <f t="shared" si="35"/>
        <v>-15229</v>
      </c>
      <c r="I387" s="97" t="s">
        <v>986</v>
      </c>
      <c r="J387" s="98" t="s">
        <v>987</v>
      </c>
      <c r="K387" s="97">
        <v>-15229</v>
      </c>
      <c r="L387" s="97" t="s">
        <v>2450</v>
      </c>
      <c r="M387" s="98" t="s">
        <v>2436</v>
      </c>
      <c r="N387" s="98"/>
      <c r="O387" s="99" t="s">
        <v>414</v>
      </c>
      <c r="P387" s="99" t="s">
        <v>964</v>
      </c>
    </row>
    <row r="388" spans="1:16" ht="13.5" thickBot="1" x14ac:dyDescent="0.25">
      <c r="A388" s="31" t="str">
        <f t="shared" si="30"/>
        <v> BBS 36 </v>
      </c>
      <c r="B388" s="95" t="str">
        <f t="shared" si="31"/>
        <v>I</v>
      </c>
      <c r="C388" s="31">
        <f t="shared" si="32"/>
        <v>43488.364999999998</v>
      </c>
      <c r="D388" s="23" t="str">
        <f t="shared" si="33"/>
        <v>vis</v>
      </c>
      <c r="E388" s="96">
        <f>VLOOKUP(C388,'Active 1'!C$21:E$971,3,FALSE)</f>
        <v>-15195.032474977741</v>
      </c>
      <c r="F388" s="95" t="s">
        <v>2362</v>
      </c>
      <c r="G388" s="23" t="str">
        <f t="shared" si="34"/>
        <v>43488.365</v>
      </c>
      <c r="H388" s="31">
        <f t="shared" si="35"/>
        <v>-15195</v>
      </c>
      <c r="I388" s="97" t="s">
        <v>988</v>
      </c>
      <c r="J388" s="98" t="s">
        <v>989</v>
      </c>
      <c r="K388" s="97">
        <v>-15195</v>
      </c>
      <c r="L388" s="97" t="s">
        <v>4240</v>
      </c>
      <c r="M388" s="98" t="s">
        <v>2436</v>
      </c>
      <c r="N388" s="98"/>
      <c r="O388" s="99" t="s">
        <v>671</v>
      </c>
      <c r="P388" s="99" t="s">
        <v>990</v>
      </c>
    </row>
    <row r="389" spans="1:16" ht="13.5" thickBot="1" x14ac:dyDescent="0.25">
      <c r="A389" s="31" t="str">
        <f t="shared" si="30"/>
        <v> AOEB 1 </v>
      </c>
      <c r="B389" s="95" t="str">
        <f t="shared" si="31"/>
        <v>I</v>
      </c>
      <c r="C389" s="31">
        <f t="shared" si="32"/>
        <v>43489.565000000002</v>
      </c>
      <c r="D389" s="23" t="str">
        <f t="shared" si="33"/>
        <v>vis</v>
      </c>
      <c r="E389" s="96">
        <f>VLOOKUP(C389,'Active 1'!C$21:E$971,3,FALSE)</f>
        <v>-15193.00911187848</v>
      </c>
      <c r="F389" s="95" t="s">
        <v>2362</v>
      </c>
      <c r="G389" s="23" t="str">
        <f t="shared" si="34"/>
        <v>43489.565</v>
      </c>
      <c r="H389" s="31">
        <f t="shared" si="35"/>
        <v>-15193</v>
      </c>
      <c r="I389" s="97" t="s">
        <v>991</v>
      </c>
      <c r="J389" s="98" t="s">
        <v>992</v>
      </c>
      <c r="K389" s="97">
        <v>-15193</v>
      </c>
      <c r="L389" s="97" t="s">
        <v>2398</v>
      </c>
      <c r="M389" s="98" t="s">
        <v>2436</v>
      </c>
      <c r="N389" s="98"/>
      <c r="O389" s="99" t="s">
        <v>238</v>
      </c>
      <c r="P389" s="99" t="s">
        <v>4334</v>
      </c>
    </row>
    <row r="390" spans="1:16" ht="13.5" thickBot="1" x14ac:dyDescent="0.25">
      <c r="A390" s="31" t="str">
        <f t="shared" si="30"/>
        <v> BBS 36 </v>
      </c>
      <c r="B390" s="95" t="str">
        <f t="shared" si="31"/>
        <v>I</v>
      </c>
      <c r="C390" s="31">
        <f t="shared" si="32"/>
        <v>43500.231</v>
      </c>
      <c r="D390" s="23" t="str">
        <f t="shared" si="33"/>
        <v>vis</v>
      </c>
      <c r="E390" s="96">
        <f>VLOOKUP(C390,'Active 1'!C$21:E$971,3,FALSE)</f>
        <v>-15175.024786197961</v>
      </c>
      <c r="F390" s="95" t="s">
        <v>2362</v>
      </c>
      <c r="G390" s="23" t="str">
        <f t="shared" si="34"/>
        <v>43500.231</v>
      </c>
      <c r="H390" s="31">
        <f t="shared" si="35"/>
        <v>-15175</v>
      </c>
      <c r="I390" s="97" t="s">
        <v>993</v>
      </c>
      <c r="J390" s="98" t="s">
        <v>994</v>
      </c>
      <c r="K390" s="97">
        <v>-15175</v>
      </c>
      <c r="L390" s="97" t="s">
        <v>2850</v>
      </c>
      <c r="M390" s="98" t="s">
        <v>2436</v>
      </c>
      <c r="N390" s="98"/>
      <c r="O390" s="99" t="s">
        <v>671</v>
      </c>
      <c r="P390" s="99" t="s">
        <v>990</v>
      </c>
    </row>
    <row r="391" spans="1:16" ht="13.5" thickBot="1" x14ac:dyDescent="0.25">
      <c r="A391" s="31" t="str">
        <f t="shared" si="30"/>
        <v> BBS 36 </v>
      </c>
      <c r="B391" s="95" t="str">
        <f t="shared" si="31"/>
        <v>I</v>
      </c>
      <c r="C391" s="31">
        <f t="shared" si="32"/>
        <v>43504.387999999999</v>
      </c>
      <c r="D391" s="23" t="str">
        <f t="shared" si="33"/>
        <v>vis</v>
      </c>
      <c r="E391" s="96">
        <f>VLOOKUP(C391,'Active 1'!C$21:E$971,3,FALSE)</f>
        <v>-15168.015519194967</v>
      </c>
      <c r="F391" s="95" t="s">
        <v>2362</v>
      </c>
      <c r="G391" s="23" t="str">
        <f t="shared" si="34"/>
        <v>43504.388</v>
      </c>
      <c r="H391" s="31">
        <f t="shared" si="35"/>
        <v>-15168</v>
      </c>
      <c r="I391" s="97" t="s">
        <v>995</v>
      </c>
      <c r="J391" s="98" t="s">
        <v>996</v>
      </c>
      <c r="K391" s="97">
        <v>-15168</v>
      </c>
      <c r="L391" s="97" t="s">
        <v>2872</v>
      </c>
      <c r="M391" s="98" t="s">
        <v>2436</v>
      </c>
      <c r="N391" s="98"/>
      <c r="O391" s="99" t="s">
        <v>378</v>
      </c>
      <c r="P391" s="99" t="s">
        <v>990</v>
      </c>
    </row>
    <row r="392" spans="1:16" ht="13.5" thickBot="1" x14ac:dyDescent="0.25">
      <c r="A392" s="31" t="str">
        <f t="shared" si="30"/>
        <v> AOEB 1 </v>
      </c>
      <c r="B392" s="95" t="str">
        <f t="shared" si="31"/>
        <v>I</v>
      </c>
      <c r="C392" s="31">
        <f t="shared" si="32"/>
        <v>43505.576999999997</v>
      </c>
      <c r="D392" s="23" t="str">
        <f t="shared" si="33"/>
        <v>vis</v>
      </c>
      <c r="E392" s="96">
        <f>VLOOKUP(C392,'Active 1'!C$21:E$971,3,FALSE)</f>
        <v>-15166.010703590793</v>
      </c>
      <c r="F392" s="95" t="s">
        <v>2362</v>
      </c>
      <c r="G392" s="23" t="str">
        <f t="shared" si="34"/>
        <v>43505.577</v>
      </c>
      <c r="H392" s="31">
        <f t="shared" si="35"/>
        <v>-15166</v>
      </c>
      <c r="I392" s="97" t="s">
        <v>997</v>
      </c>
      <c r="J392" s="98" t="s">
        <v>998</v>
      </c>
      <c r="K392" s="97">
        <v>-15166</v>
      </c>
      <c r="L392" s="97" t="s">
        <v>2458</v>
      </c>
      <c r="M392" s="98" t="s">
        <v>2436</v>
      </c>
      <c r="N392" s="98"/>
      <c r="O392" s="99" t="s">
        <v>238</v>
      </c>
      <c r="P392" s="99" t="s">
        <v>4334</v>
      </c>
    </row>
    <row r="393" spans="1:16" ht="13.5" thickBot="1" x14ac:dyDescent="0.25">
      <c r="A393" s="31" t="str">
        <f t="shared" si="30"/>
        <v> BBS 36 </v>
      </c>
      <c r="B393" s="95" t="str">
        <f t="shared" si="31"/>
        <v>I</v>
      </c>
      <c r="C393" s="31">
        <f t="shared" si="32"/>
        <v>43507.358999999997</v>
      </c>
      <c r="D393" s="23" t="str">
        <f t="shared" si="33"/>
        <v>vis</v>
      </c>
      <c r="E393" s="96">
        <f>VLOOKUP(C393,'Active 1'!C$21:E$971,3,FALSE)</f>
        <v>-15163.006009388404</v>
      </c>
      <c r="F393" s="95" t="s">
        <v>2362</v>
      </c>
      <c r="G393" s="23" t="str">
        <f t="shared" si="34"/>
        <v>43507.359</v>
      </c>
      <c r="H393" s="31">
        <f t="shared" si="35"/>
        <v>-15163</v>
      </c>
      <c r="I393" s="97" t="s">
        <v>999</v>
      </c>
      <c r="J393" s="98" t="s">
        <v>1000</v>
      </c>
      <c r="K393" s="97">
        <v>-15163</v>
      </c>
      <c r="L393" s="97" t="s">
        <v>2453</v>
      </c>
      <c r="M393" s="98" t="s">
        <v>2436</v>
      </c>
      <c r="N393" s="98"/>
      <c r="O393" s="99" t="s">
        <v>378</v>
      </c>
      <c r="P393" s="99" t="s">
        <v>990</v>
      </c>
    </row>
    <row r="394" spans="1:16" ht="13.5" thickBot="1" x14ac:dyDescent="0.25">
      <c r="A394" s="31" t="str">
        <f t="shared" si="30"/>
        <v> BBS 36 </v>
      </c>
      <c r="B394" s="95" t="str">
        <f t="shared" si="31"/>
        <v>I</v>
      </c>
      <c r="C394" s="31">
        <f t="shared" si="32"/>
        <v>43510.317999999999</v>
      </c>
      <c r="D394" s="23" t="str">
        <f t="shared" si="33"/>
        <v>vis</v>
      </c>
      <c r="E394" s="96">
        <f>VLOOKUP(C394,'Active 1'!C$21:E$971,3,FALSE)</f>
        <v>-15158.016733212826</v>
      </c>
      <c r="F394" s="95" t="s">
        <v>2362</v>
      </c>
      <c r="G394" s="23" t="str">
        <f t="shared" si="34"/>
        <v>43510.318</v>
      </c>
      <c r="H394" s="31">
        <f t="shared" si="35"/>
        <v>-15158</v>
      </c>
      <c r="I394" s="97" t="s">
        <v>1001</v>
      </c>
      <c r="J394" s="98" t="s">
        <v>1002</v>
      </c>
      <c r="K394" s="97">
        <v>-15158</v>
      </c>
      <c r="L394" s="97" t="s">
        <v>2463</v>
      </c>
      <c r="M394" s="98" t="s">
        <v>2436</v>
      </c>
      <c r="N394" s="98"/>
      <c r="O394" s="99" t="s">
        <v>378</v>
      </c>
      <c r="P394" s="99" t="s">
        <v>990</v>
      </c>
    </row>
    <row r="395" spans="1:16" ht="13.5" thickBot="1" x14ac:dyDescent="0.25">
      <c r="A395" s="31" t="str">
        <f t="shared" ref="A395:A458" si="36">P395</f>
        <v> AOEB 1 </v>
      </c>
      <c r="B395" s="95" t="str">
        <f t="shared" ref="B395:B458" si="37">IF(H395=INT(H395),"I","II")</f>
        <v>I</v>
      </c>
      <c r="C395" s="31">
        <f t="shared" ref="C395:C458" si="38">1*G395</f>
        <v>43524.553999999996</v>
      </c>
      <c r="D395" s="23" t="str">
        <f t="shared" ref="D395:D458" si="39">VLOOKUP(F395,I$1:J$5,2,FALSE)</f>
        <v>vis</v>
      </c>
      <c r="E395" s="96">
        <f>VLOOKUP(C395,'Active 1'!C$21:E$971,3,FALSE)</f>
        <v>-15134.01290231203</v>
      </c>
      <c r="F395" s="95" t="s">
        <v>2362</v>
      </c>
      <c r="G395" s="23" t="str">
        <f t="shared" ref="G395:G458" si="40">MID(I395,3,LEN(I395)-3)</f>
        <v>43524.554</v>
      </c>
      <c r="H395" s="31">
        <f t="shared" ref="H395:H458" si="41">1*K395</f>
        <v>-15134</v>
      </c>
      <c r="I395" s="97" t="s">
        <v>1003</v>
      </c>
      <c r="J395" s="98" t="s">
        <v>1004</v>
      </c>
      <c r="K395" s="97">
        <v>-15134</v>
      </c>
      <c r="L395" s="97" t="s">
        <v>2420</v>
      </c>
      <c r="M395" s="98" t="s">
        <v>2436</v>
      </c>
      <c r="N395" s="98"/>
      <c r="O395" s="99" t="s">
        <v>1005</v>
      </c>
      <c r="P395" s="99" t="s">
        <v>4334</v>
      </c>
    </row>
    <row r="396" spans="1:16" ht="13.5" thickBot="1" x14ac:dyDescent="0.25">
      <c r="A396" s="31" t="str">
        <f t="shared" si="36"/>
        <v> BBS 36 </v>
      </c>
      <c r="B396" s="95" t="str">
        <f t="shared" si="37"/>
        <v>I</v>
      </c>
      <c r="C396" s="31">
        <f t="shared" si="38"/>
        <v>43548.279000000002</v>
      </c>
      <c r="D396" s="23" t="str">
        <f t="shared" si="39"/>
        <v>vis</v>
      </c>
      <c r="E396" s="96">
        <f>VLOOKUP(C396,'Active 1'!C$21:E$971,3,FALSE)</f>
        <v>-15094.009327703878</v>
      </c>
      <c r="F396" s="95" t="s">
        <v>2362</v>
      </c>
      <c r="G396" s="23" t="str">
        <f t="shared" si="40"/>
        <v>43548.279</v>
      </c>
      <c r="H396" s="31">
        <f t="shared" si="41"/>
        <v>-15094</v>
      </c>
      <c r="I396" s="97" t="s">
        <v>1006</v>
      </c>
      <c r="J396" s="98" t="s">
        <v>1007</v>
      </c>
      <c r="K396" s="97">
        <v>-15094</v>
      </c>
      <c r="L396" s="97" t="s">
        <v>2458</v>
      </c>
      <c r="M396" s="98" t="s">
        <v>2436</v>
      </c>
      <c r="N396" s="98"/>
      <c r="O396" s="99" t="s">
        <v>378</v>
      </c>
      <c r="P396" s="99" t="s">
        <v>990</v>
      </c>
    </row>
    <row r="397" spans="1:16" ht="13.5" thickBot="1" x14ac:dyDescent="0.25">
      <c r="A397" s="31" t="str">
        <f t="shared" si="36"/>
        <v> AOEB 1 </v>
      </c>
      <c r="B397" s="95" t="str">
        <f t="shared" si="37"/>
        <v>I</v>
      </c>
      <c r="C397" s="31">
        <f t="shared" si="38"/>
        <v>43550.648999999998</v>
      </c>
      <c r="D397" s="23" t="str">
        <f t="shared" si="39"/>
        <v>vis</v>
      </c>
      <c r="E397" s="96">
        <f>VLOOKUP(C397,'Active 1'!C$21:E$971,3,FALSE)</f>
        <v>-15090.013185582862</v>
      </c>
      <c r="F397" s="95" t="s">
        <v>2362</v>
      </c>
      <c r="G397" s="23" t="str">
        <f t="shared" si="40"/>
        <v>43550.649</v>
      </c>
      <c r="H397" s="31">
        <f t="shared" si="41"/>
        <v>-15090</v>
      </c>
      <c r="I397" s="97" t="s">
        <v>1008</v>
      </c>
      <c r="J397" s="98" t="s">
        <v>1009</v>
      </c>
      <c r="K397" s="97">
        <v>-15090</v>
      </c>
      <c r="L397" s="97" t="s">
        <v>2420</v>
      </c>
      <c r="M397" s="98" t="s">
        <v>2436</v>
      </c>
      <c r="N397" s="98"/>
      <c r="O397" s="99" t="s">
        <v>1005</v>
      </c>
      <c r="P397" s="99" t="s">
        <v>4334</v>
      </c>
    </row>
    <row r="398" spans="1:16" ht="13.5" thickBot="1" x14ac:dyDescent="0.25">
      <c r="A398" s="31" t="str">
        <f t="shared" si="36"/>
        <v> BBS 38 </v>
      </c>
      <c r="B398" s="95" t="str">
        <f t="shared" si="37"/>
        <v>I</v>
      </c>
      <c r="C398" s="31">
        <f t="shared" si="38"/>
        <v>43577.334000000003</v>
      </c>
      <c r="D398" s="23" t="str">
        <f t="shared" si="39"/>
        <v>vis</v>
      </c>
      <c r="E398" s="96">
        <f>VLOOKUP(C398,'Active 1'!C$21:E$971,3,FALSE)</f>
        <v>-15045.018648663221</v>
      </c>
      <c r="F398" s="95" t="s">
        <v>2362</v>
      </c>
      <c r="G398" s="23" t="str">
        <f t="shared" si="40"/>
        <v>43577.334</v>
      </c>
      <c r="H398" s="31">
        <f t="shared" si="41"/>
        <v>-15045</v>
      </c>
      <c r="I398" s="97" t="s">
        <v>1013</v>
      </c>
      <c r="J398" s="98" t="s">
        <v>1014</v>
      </c>
      <c r="K398" s="97">
        <v>-15045</v>
      </c>
      <c r="L398" s="97" t="s">
        <v>2435</v>
      </c>
      <c r="M398" s="98" t="s">
        <v>2436</v>
      </c>
      <c r="N398" s="98"/>
      <c r="O398" s="99" t="s">
        <v>4459</v>
      </c>
      <c r="P398" s="99" t="s">
        <v>1015</v>
      </c>
    </row>
    <row r="399" spans="1:16" ht="13.5" thickBot="1" x14ac:dyDescent="0.25">
      <c r="A399" s="31" t="str">
        <f t="shared" si="36"/>
        <v> BBS 38 </v>
      </c>
      <c r="B399" s="95" t="str">
        <f t="shared" si="37"/>
        <v>I</v>
      </c>
      <c r="C399" s="31">
        <f t="shared" si="38"/>
        <v>43578.516000000003</v>
      </c>
      <c r="D399" s="23" t="str">
        <f t="shared" si="39"/>
        <v>vis</v>
      </c>
      <c r="E399" s="96">
        <f>VLOOKUP(C399,'Active 1'!C$21:E$971,3,FALSE)</f>
        <v>-15043.025636010456</v>
      </c>
      <c r="F399" s="95" t="s">
        <v>2362</v>
      </c>
      <c r="G399" s="23" t="str">
        <f t="shared" si="40"/>
        <v>43578.516</v>
      </c>
      <c r="H399" s="31">
        <f t="shared" si="41"/>
        <v>-15043</v>
      </c>
      <c r="I399" s="97" t="s">
        <v>1016</v>
      </c>
      <c r="J399" s="98" t="s">
        <v>1017</v>
      </c>
      <c r="K399" s="97">
        <v>-15043</v>
      </c>
      <c r="L399" s="97" t="s">
        <v>2850</v>
      </c>
      <c r="M399" s="98" t="s">
        <v>2436</v>
      </c>
      <c r="N399" s="98"/>
      <c r="O399" s="99" t="s">
        <v>4459</v>
      </c>
      <c r="P399" s="99" t="s">
        <v>1015</v>
      </c>
    </row>
    <row r="400" spans="1:16" ht="13.5" thickBot="1" x14ac:dyDescent="0.25">
      <c r="A400" s="31" t="str">
        <f t="shared" si="36"/>
        <v>IBVS 1502 </v>
      </c>
      <c r="B400" s="95" t="str">
        <f t="shared" si="37"/>
        <v>I</v>
      </c>
      <c r="C400" s="31">
        <f t="shared" si="38"/>
        <v>43591.578999999998</v>
      </c>
      <c r="D400" s="23" t="str">
        <f t="shared" si="39"/>
        <v>vis</v>
      </c>
      <c r="E400" s="96">
        <f>VLOOKUP(C400,'Active 1'!C$21:E$971,3,FALSE)</f>
        <v>-15020.999642539184</v>
      </c>
      <c r="F400" s="95" t="s">
        <v>2362</v>
      </c>
      <c r="G400" s="23" t="str">
        <f t="shared" si="40"/>
        <v>43591.579</v>
      </c>
      <c r="H400" s="31">
        <f t="shared" si="41"/>
        <v>-15021</v>
      </c>
      <c r="I400" s="97" t="s">
        <v>1021</v>
      </c>
      <c r="J400" s="98" t="s">
        <v>1834</v>
      </c>
      <c r="K400" s="97">
        <v>-15021</v>
      </c>
      <c r="L400" s="97" t="s">
        <v>2486</v>
      </c>
      <c r="M400" s="98" t="s">
        <v>2436</v>
      </c>
      <c r="N400" s="98"/>
      <c r="O400" s="99" t="s">
        <v>924</v>
      </c>
      <c r="P400" s="100" t="s">
        <v>925</v>
      </c>
    </row>
    <row r="401" spans="1:16" ht="13.5" thickBot="1" x14ac:dyDescent="0.25">
      <c r="A401" s="31" t="str">
        <f t="shared" si="36"/>
        <v> AOEB 1 </v>
      </c>
      <c r="B401" s="95" t="str">
        <f t="shared" si="37"/>
        <v>I</v>
      </c>
      <c r="C401" s="31">
        <f t="shared" si="38"/>
        <v>43630.703000000001</v>
      </c>
      <c r="D401" s="23" t="str">
        <f t="shared" si="39"/>
        <v>vis</v>
      </c>
      <c r="E401" s="96">
        <f>VLOOKUP(C401,'Active 1'!C$21:E$971,3,FALSE)</f>
        <v>-14955.031260959875</v>
      </c>
      <c r="F401" s="95" t="s">
        <v>2362</v>
      </c>
      <c r="G401" s="23" t="str">
        <f t="shared" si="40"/>
        <v>43630.703</v>
      </c>
      <c r="H401" s="31">
        <f t="shared" si="41"/>
        <v>-14955</v>
      </c>
      <c r="I401" s="97" t="s">
        <v>1839</v>
      </c>
      <c r="J401" s="98" t="s">
        <v>1840</v>
      </c>
      <c r="K401" s="97">
        <v>-14955</v>
      </c>
      <c r="L401" s="97" t="s">
        <v>4240</v>
      </c>
      <c r="M401" s="98" t="s">
        <v>2436</v>
      </c>
      <c r="N401" s="98"/>
      <c r="O401" s="99" t="s">
        <v>4149</v>
      </c>
      <c r="P401" s="99" t="s">
        <v>4334</v>
      </c>
    </row>
    <row r="402" spans="1:16" ht="13.5" thickBot="1" x14ac:dyDescent="0.25">
      <c r="A402" s="31" t="str">
        <f t="shared" si="36"/>
        <v> AOEB 1 </v>
      </c>
      <c r="B402" s="95" t="str">
        <f t="shared" si="37"/>
        <v>I</v>
      </c>
      <c r="C402" s="31">
        <f t="shared" si="38"/>
        <v>43639.608999999997</v>
      </c>
      <c r="D402" s="23" t="str">
        <f t="shared" si="39"/>
        <v>vis</v>
      </c>
      <c r="E402" s="96">
        <f>VLOOKUP(C402,'Active 1'!C$21:E$971,3,FALSE)</f>
        <v>-14940.014534491596</v>
      </c>
      <c r="F402" s="95" t="s">
        <v>2362</v>
      </c>
      <c r="G402" s="23" t="str">
        <f t="shared" si="40"/>
        <v>43639.609</v>
      </c>
      <c r="H402" s="31">
        <f t="shared" si="41"/>
        <v>-14940</v>
      </c>
      <c r="I402" s="97" t="s">
        <v>1841</v>
      </c>
      <c r="J402" s="98" t="s">
        <v>1842</v>
      </c>
      <c r="K402" s="97">
        <v>-14940</v>
      </c>
      <c r="L402" s="97" t="s">
        <v>2872</v>
      </c>
      <c r="M402" s="98" t="s">
        <v>2436</v>
      </c>
      <c r="N402" s="98"/>
      <c r="O402" s="99" t="s">
        <v>238</v>
      </c>
      <c r="P402" s="99" t="s">
        <v>4334</v>
      </c>
    </row>
    <row r="403" spans="1:16" ht="13.5" thickBot="1" x14ac:dyDescent="0.25">
      <c r="A403" s="31" t="str">
        <f t="shared" si="36"/>
        <v> BBS 38 </v>
      </c>
      <c r="B403" s="95" t="str">
        <f t="shared" si="37"/>
        <v>I</v>
      </c>
      <c r="C403" s="31">
        <f t="shared" si="38"/>
        <v>43702.48</v>
      </c>
      <c r="D403" s="23" t="str">
        <f t="shared" si="39"/>
        <v>vis</v>
      </c>
      <c r="E403" s="96">
        <f>VLOOKUP(C403,'Active 1'!C$21:E$971,3,FALSE)</f>
        <v>-14834.005483313987</v>
      </c>
      <c r="F403" s="95" t="s">
        <v>2362</v>
      </c>
      <c r="G403" s="23" t="str">
        <f t="shared" si="40"/>
        <v>43702.480</v>
      </c>
      <c r="H403" s="31">
        <f t="shared" si="41"/>
        <v>-14834</v>
      </c>
      <c r="I403" s="97" t="s">
        <v>1843</v>
      </c>
      <c r="J403" s="98" t="s">
        <v>1844</v>
      </c>
      <c r="K403" s="97">
        <v>-14834</v>
      </c>
      <c r="L403" s="97" t="s">
        <v>2363</v>
      </c>
      <c r="M403" s="98" t="s">
        <v>2436</v>
      </c>
      <c r="N403" s="98"/>
      <c r="O403" s="99" t="s">
        <v>378</v>
      </c>
      <c r="P403" s="99" t="s">
        <v>1015</v>
      </c>
    </row>
    <row r="404" spans="1:16" ht="13.5" thickBot="1" x14ac:dyDescent="0.25">
      <c r="A404" s="31" t="str">
        <f t="shared" si="36"/>
        <v> BBS 40 </v>
      </c>
      <c r="B404" s="95" t="str">
        <f t="shared" si="37"/>
        <v>I</v>
      </c>
      <c r="C404" s="31">
        <f t="shared" si="38"/>
        <v>43781.355000000003</v>
      </c>
      <c r="D404" s="23" t="str">
        <f t="shared" si="39"/>
        <v>vis</v>
      </c>
      <c r="E404" s="96">
        <f>VLOOKUP(C404,'Active 1'!C$21:E$971,3,FALSE)</f>
        <v>-14701.011512936024</v>
      </c>
      <c r="F404" s="95" t="s">
        <v>2362</v>
      </c>
      <c r="G404" s="23" t="str">
        <f t="shared" si="40"/>
        <v>43781.355</v>
      </c>
      <c r="H404" s="31">
        <f t="shared" si="41"/>
        <v>-14701</v>
      </c>
      <c r="I404" s="97" t="s">
        <v>1896</v>
      </c>
      <c r="J404" s="98" t="s">
        <v>1897</v>
      </c>
      <c r="K404" s="97">
        <v>-14701</v>
      </c>
      <c r="L404" s="97" t="s">
        <v>2690</v>
      </c>
      <c r="M404" s="98" t="s">
        <v>2436</v>
      </c>
      <c r="N404" s="98"/>
      <c r="O404" s="99" t="s">
        <v>4459</v>
      </c>
      <c r="P404" s="99" t="s">
        <v>1898</v>
      </c>
    </row>
    <row r="405" spans="1:16" ht="13.5" thickBot="1" x14ac:dyDescent="0.25">
      <c r="A405" s="31" t="str">
        <f t="shared" si="36"/>
        <v> BBS 41 </v>
      </c>
      <c r="B405" s="95" t="str">
        <f t="shared" si="37"/>
        <v>I</v>
      </c>
      <c r="C405" s="31">
        <f t="shared" si="38"/>
        <v>43889.281999999999</v>
      </c>
      <c r="D405" s="23" t="str">
        <f t="shared" si="39"/>
        <v>vis</v>
      </c>
      <c r="E405" s="96">
        <f>VLOOKUP(C405,'Active 1'!C$21:E$971,3,FALSE)</f>
        <v>-14519.031921925158</v>
      </c>
      <c r="F405" s="95" t="s">
        <v>2362</v>
      </c>
      <c r="G405" s="23" t="str">
        <f t="shared" si="40"/>
        <v>43889.282</v>
      </c>
      <c r="H405" s="31">
        <f t="shared" si="41"/>
        <v>-14519</v>
      </c>
      <c r="I405" s="97" t="s">
        <v>1906</v>
      </c>
      <c r="J405" s="98" t="s">
        <v>1907</v>
      </c>
      <c r="K405" s="97">
        <v>-14519</v>
      </c>
      <c r="L405" s="97" t="s">
        <v>4240</v>
      </c>
      <c r="M405" s="98" t="s">
        <v>2436</v>
      </c>
      <c r="N405" s="98"/>
      <c r="O405" s="99" t="s">
        <v>671</v>
      </c>
      <c r="P405" s="99" t="s">
        <v>1908</v>
      </c>
    </row>
    <row r="406" spans="1:16" ht="13.5" thickBot="1" x14ac:dyDescent="0.25">
      <c r="A406" s="31" t="str">
        <f t="shared" si="36"/>
        <v>IBVS 1924 </v>
      </c>
      <c r="B406" s="95" t="str">
        <f t="shared" si="37"/>
        <v>I</v>
      </c>
      <c r="C406" s="31">
        <f t="shared" si="38"/>
        <v>43892.254000000001</v>
      </c>
      <c r="D406" s="23" t="str">
        <f t="shared" si="39"/>
        <v>vis</v>
      </c>
      <c r="E406" s="96">
        <f>VLOOKUP(C406,'Active 1'!C$21:E$971,3,FALSE)</f>
        <v>-14514.020725982673</v>
      </c>
      <c r="F406" s="95" t="s">
        <v>2362</v>
      </c>
      <c r="G406" s="23" t="str">
        <f t="shared" si="40"/>
        <v>43892.254</v>
      </c>
      <c r="H406" s="31">
        <f t="shared" si="41"/>
        <v>-14514</v>
      </c>
      <c r="I406" s="97" t="s">
        <v>1909</v>
      </c>
      <c r="J406" s="98" t="s">
        <v>1910</v>
      </c>
      <c r="K406" s="97">
        <v>-14514</v>
      </c>
      <c r="L406" s="97" t="s">
        <v>2468</v>
      </c>
      <c r="M406" s="98" t="s">
        <v>2523</v>
      </c>
      <c r="N406" s="98" t="s">
        <v>2524</v>
      </c>
      <c r="O406" s="99" t="s">
        <v>1911</v>
      </c>
      <c r="P406" s="100" t="s">
        <v>1912</v>
      </c>
    </row>
    <row r="407" spans="1:16" ht="13.5" thickBot="1" x14ac:dyDescent="0.25">
      <c r="A407" s="31" t="str">
        <f t="shared" si="36"/>
        <v> BBS 41 </v>
      </c>
      <c r="B407" s="95" t="str">
        <f t="shared" si="37"/>
        <v>I</v>
      </c>
      <c r="C407" s="31">
        <f t="shared" si="38"/>
        <v>43904.724999999999</v>
      </c>
      <c r="D407" s="23" t="str">
        <f t="shared" si="39"/>
        <v>vis</v>
      </c>
      <c r="E407" s="96">
        <f>VLOOKUP(C407,'Active 1'!C$21:E$971,3,FALSE)</f>
        <v>-14492.992924973692</v>
      </c>
      <c r="F407" s="95" t="s">
        <v>2362</v>
      </c>
      <c r="G407" s="23" t="str">
        <f t="shared" si="40"/>
        <v>43904.725</v>
      </c>
      <c r="H407" s="31">
        <f t="shared" si="41"/>
        <v>-14493</v>
      </c>
      <c r="I407" s="97" t="s">
        <v>1913</v>
      </c>
      <c r="J407" s="98" t="s">
        <v>1914</v>
      </c>
      <c r="K407" s="97">
        <v>-14493</v>
      </c>
      <c r="L407" s="97" t="s">
        <v>2389</v>
      </c>
      <c r="M407" s="98" t="s">
        <v>2436</v>
      </c>
      <c r="N407" s="98"/>
      <c r="O407" s="99" t="s">
        <v>414</v>
      </c>
      <c r="P407" s="99" t="s">
        <v>1908</v>
      </c>
    </row>
    <row r="408" spans="1:16" ht="13.5" thickBot="1" x14ac:dyDescent="0.25">
      <c r="A408" s="31" t="str">
        <f t="shared" si="36"/>
        <v> AOEB 1 </v>
      </c>
      <c r="B408" s="95" t="str">
        <f t="shared" si="37"/>
        <v>I</v>
      </c>
      <c r="C408" s="31">
        <f t="shared" si="38"/>
        <v>43980.625999999997</v>
      </c>
      <c r="D408" s="23" t="str">
        <f t="shared" si="39"/>
        <v>vis</v>
      </c>
      <c r="E408" s="96">
        <f>VLOOKUP(C408,'Active 1'!C$21:E$971,3,FALSE)</f>
        <v>-14365.013522810046</v>
      </c>
      <c r="F408" s="95" t="s">
        <v>2362</v>
      </c>
      <c r="G408" s="23" t="str">
        <f t="shared" si="40"/>
        <v>43980.626</v>
      </c>
      <c r="H408" s="31">
        <f t="shared" si="41"/>
        <v>-14365</v>
      </c>
      <c r="I408" s="97" t="s">
        <v>1921</v>
      </c>
      <c r="J408" s="98" t="s">
        <v>1922</v>
      </c>
      <c r="K408" s="97">
        <v>-14365</v>
      </c>
      <c r="L408" s="97" t="s">
        <v>2420</v>
      </c>
      <c r="M408" s="98" t="s">
        <v>2436</v>
      </c>
      <c r="N408" s="98"/>
      <c r="O408" s="99" t="s">
        <v>238</v>
      </c>
      <c r="P408" s="99" t="s">
        <v>4334</v>
      </c>
    </row>
    <row r="409" spans="1:16" ht="13.5" thickBot="1" x14ac:dyDescent="0.25">
      <c r="A409" s="31" t="str">
        <f t="shared" si="36"/>
        <v> BBS 43 </v>
      </c>
      <c r="B409" s="95" t="str">
        <f t="shared" si="37"/>
        <v>I</v>
      </c>
      <c r="C409" s="31">
        <f t="shared" si="38"/>
        <v>44001.377999999997</v>
      </c>
      <c r="D409" s="23" t="str">
        <f t="shared" si="39"/>
        <v>vis</v>
      </c>
      <c r="E409" s="96">
        <f>VLOOKUP(C409,'Active 1'!C$21:E$971,3,FALSE)</f>
        <v>-14330.022830280303</v>
      </c>
      <c r="F409" s="95" t="s">
        <v>2362</v>
      </c>
      <c r="G409" s="23" t="str">
        <f t="shared" si="40"/>
        <v>44001.378</v>
      </c>
      <c r="H409" s="31">
        <f t="shared" si="41"/>
        <v>-14330</v>
      </c>
      <c r="I409" s="97" t="s">
        <v>1923</v>
      </c>
      <c r="J409" s="98" t="s">
        <v>1924</v>
      </c>
      <c r="K409" s="97">
        <v>-14330</v>
      </c>
      <c r="L409" s="97" t="s">
        <v>2403</v>
      </c>
      <c r="M409" s="98" t="s">
        <v>2436</v>
      </c>
      <c r="N409" s="98"/>
      <c r="O409" s="99" t="s">
        <v>414</v>
      </c>
      <c r="P409" s="99" t="s">
        <v>1925</v>
      </c>
    </row>
    <row r="410" spans="1:16" ht="13.5" thickBot="1" x14ac:dyDescent="0.25">
      <c r="A410" s="31" t="str">
        <f t="shared" si="36"/>
        <v> AOEB 1 </v>
      </c>
      <c r="B410" s="95" t="str">
        <f t="shared" si="37"/>
        <v>I</v>
      </c>
      <c r="C410" s="31">
        <f t="shared" si="38"/>
        <v>44006.720000000001</v>
      </c>
      <c r="D410" s="23" t="str">
        <f t="shared" si="39"/>
        <v>vis</v>
      </c>
      <c r="E410" s="96">
        <f>VLOOKUP(C410,'Active 1'!C$21:E$971,3,FALSE)</f>
        <v>-14321.015492216789</v>
      </c>
      <c r="F410" s="95" t="s">
        <v>2362</v>
      </c>
      <c r="G410" s="23" t="str">
        <f t="shared" si="40"/>
        <v>44006.720</v>
      </c>
      <c r="H410" s="31">
        <f t="shared" si="41"/>
        <v>-14321</v>
      </c>
      <c r="I410" s="97" t="s">
        <v>1926</v>
      </c>
      <c r="J410" s="98" t="s">
        <v>1927</v>
      </c>
      <c r="K410" s="97">
        <v>-14321</v>
      </c>
      <c r="L410" s="97" t="s">
        <v>2872</v>
      </c>
      <c r="M410" s="98" t="s">
        <v>2436</v>
      </c>
      <c r="N410" s="98"/>
      <c r="O410" s="99" t="s">
        <v>4149</v>
      </c>
      <c r="P410" s="99" t="s">
        <v>4334</v>
      </c>
    </row>
    <row r="411" spans="1:16" ht="13.5" thickBot="1" x14ac:dyDescent="0.25">
      <c r="A411" s="31" t="str">
        <f t="shared" si="36"/>
        <v> AOEB 1 </v>
      </c>
      <c r="B411" s="95" t="str">
        <f t="shared" si="37"/>
        <v>I</v>
      </c>
      <c r="C411" s="31">
        <f t="shared" si="38"/>
        <v>44012.648999999998</v>
      </c>
      <c r="D411" s="23" t="str">
        <f t="shared" si="39"/>
        <v>vis</v>
      </c>
      <c r="E411" s="96">
        <f>VLOOKUP(C411,'Active 1'!C$21:E$971,3,FALSE)</f>
        <v>-14311.01839237057</v>
      </c>
      <c r="F411" s="95" t="s">
        <v>2362</v>
      </c>
      <c r="G411" s="23" t="str">
        <f t="shared" si="40"/>
        <v>44012.649</v>
      </c>
      <c r="H411" s="31">
        <f t="shared" si="41"/>
        <v>-14311</v>
      </c>
      <c r="I411" s="97" t="s">
        <v>1928</v>
      </c>
      <c r="J411" s="98" t="s">
        <v>1929</v>
      </c>
      <c r="K411" s="97">
        <v>-14311</v>
      </c>
      <c r="L411" s="97" t="s">
        <v>2435</v>
      </c>
      <c r="M411" s="98" t="s">
        <v>2436</v>
      </c>
      <c r="N411" s="98"/>
      <c r="O411" s="99" t="s">
        <v>238</v>
      </c>
      <c r="P411" s="99" t="s">
        <v>4334</v>
      </c>
    </row>
    <row r="412" spans="1:16" ht="13.5" thickBot="1" x14ac:dyDescent="0.25">
      <c r="A412" s="31" t="str">
        <f t="shared" si="36"/>
        <v> BBS 44 </v>
      </c>
      <c r="B412" s="95" t="str">
        <f t="shared" si="37"/>
        <v>I</v>
      </c>
      <c r="C412" s="31">
        <f t="shared" si="38"/>
        <v>44033.402999999998</v>
      </c>
      <c r="D412" s="23" t="str">
        <f t="shared" si="39"/>
        <v>vis</v>
      </c>
      <c r="E412" s="96">
        <f>VLOOKUP(C412,'Active 1'!C$21:E$971,3,FALSE)</f>
        <v>-14276.024327568994</v>
      </c>
      <c r="F412" s="95" t="s">
        <v>2362</v>
      </c>
      <c r="G412" s="23" t="str">
        <f t="shared" si="40"/>
        <v>44033.403</v>
      </c>
      <c r="H412" s="31">
        <f t="shared" si="41"/>
        <v>-14276</v>
      </c>
      <c r="I412" s="97" t="s">
        <v>1935</v>
      </c>
      <c r="J412" s="98" t="s">
        <v>1121</v>
      </c>
      <c r="K412" s="97">
        <v>-14276</v>
      </c>
      <c r="L412" s="97" t="s">
        <v>2403</v>
      </c>
      <c r="M412" s="98" t="s">
        <v>2436</v>
      </c>
      <c r="N412" s="98"/>
      <c r="O412" s="99" t="s">
        <v>414</v>
      </c>
      <c r="P412" s="99" t="s">
        <v>1122</v>
      </c>
    </row>
    <row r="413" spans="1:16" ht="13.5" thickBot="1" x14ac:dyDescent="0.25">
      <c r="A413" s="31" t="str">
        <f t="shared" si="36"/>
        <v> AOEB 1 </v>
      </c>
      <c r="B413" s="95" t="str">
        <f t="shared" si="37"/>
        <v>I</v>
      </c>
      <c r="C413" s="31">
        <f t="shared" si="38"/>
        <v>44101.608999999997</v>
      </c>
      <c r="D413" s="23" t="str">
        <f t="shared" si="39"/>
        <v>vis</v>
      </c>
      <c r="E413" s="96">
        <f>VLOOKUP(C413,'Active 1'!C$21:E$971,3,FALSE)</f>
        <v>-14161.019741279304</v>
      </c>
      <c r="F413" s="95" t="s">
        <v>2362</v>
      </c>
      <c r="G413" s="23" t="str">
        <f t="shared" si="40"/>
        <v>44101.609</v>
      </c>
      <c r="H413" s="31">
        <f t="shared" si="41"/>
        <v>-14161</v>
      </c>
      <c r="I413" s="97" t="s">
        <v>1127</v>
      </c>
      <c r="J413" s="98" t="s">
        <v>1128</v>
      </c>
      <c r="K413" s="97">
        <v>-14161</v>
      </c>
      <c r="L413" s="97" t="s">
        <v>2468</v>
      </c>
      <c r="M413" s="98" t="s">
        <v>2436</v>
      </c>
      <c r="N413" s="98"/>
      <c r="O413" s="99" t="s">
        <v>238</v>
      </c>
      <c r="P413" s="99" t="s">
        <v>4334</v>
      </c>
    </row>
    <row r="414" spans="1:16" ht="13.5" thickBot="1" x14ac:dyDescent="0.25">
      <c r="A414" s="31" t="str">
        <f t="shared" si="36"/>
        <v> AOEB 1 </v>
      </c>
      <c r="B414" s="95" t="str">
        <f t="shared" si="37"/>
        <v>I</v>
      </c>
      <c r="C414" s="31">
        <f t="shared" si="38"/>
        <v>44127.7</v>
      </c>
      <c r="D414" s="23" t="str">
        <f t="shared" si="39"/>
        <v>vis</v>
      </c>
      <c r="E414" s="96">
        <f>VLOOKUP(C414,'Active 1'!C$21:E$971,3,FALSE)</f>
        <v>-14117.026769093802</v>
      </c>
      <c r="F414" s="95" t="s">
        <v>2362</v>
      </c>
      <c r="G414" s="23" t="str">
        <f t="shared" si="40"/>
        <v>44127.700</v>
      </c>
      <c r="H414" s="31">
        <f t="shared" si="41"/>
        <v>-14117</v>
      </c>
      <c r="I414" s="97" t="s">
        <v>1131</v>
      </c>
      <c r="J414" s="98" t="s">
        <v>1132</v>
      </c>
      <c r="K414" s="97">
        <v>-14117</v>
      </c>
      <c r="L414" s="97" t="s">
        <v>246</v>
      </c>
      <c r="M414" s="98" t="s">
        <v>2436</v>
      </c>
      <c r="N414" s="98"/>
      <c r="O414" s="99" t="s">
        <v>238</v>
      </c>
      <c r="P414" s="99" t="s">
        <v>4334</v>
      </c>
    </row>
    <row r="415" spans="1:16" ht="13.5" thickBot="1" x14ac:dyDescent="0.25">
      <c r="A415" s="31" t="str">
        <f t="shared" si="36"/>
        <v> AOEB 1 </v>
      </c>
      <c r="B415" s="95" t="str">
        <f t="shared" si="37"/>
        <v>I</v>
      </c>
      <c r="C415" s="31">
        <f t="shared" si="38"/>
        <v>44140.756999999998</v>
      </c>
      <c r="D415" s="23" t="str">
        <f t="shared" si="39"/>
        <v>vis</v>
      </c>
      <c r="E415" s="96">
        <f>VLOOKUP(C415,'Active 1'!C$21:E$971,3,FALSE)</f>
        <v>-14095.010892438017</v>
      </c>
      <c r="F415" s="95" t="s">
        <v>2362</v>
      </c>
      <c r="G415" s="23" t="str">
        <f t="shared" si="40"/>
        <v>44140.757</v>
      </c>
      <c r="H415" s="31">
        <f t="shared" si="41"/>
        <v>-14095</v>
      </c>
      <c r="I415" s="97" t="s">
        <v>1137</v>
      </c>
      <c r="J415" s="98" t="s">
        <v>1138</v>
      </c>
      <c r="K415" s="97">
        <v>-14095</v>
      </c>
      <c r="L415" s="97" t="s">
        <v>2458</v>
      </c>
      <c r="M415" s="98" t="s">
        <v>2436</v>
      </c>
      <c r="N415" s="98"/>
      <c r="O415" s="99" t="s">
        <v>238</v>
      </c>
      <c r="P415" s="99" t="s">
        <v>4334</v>
      </c>
    </row>
    <row r="416" spans="1:16" ht="13.5" thickBot="1" x14ac:dyDescent="0.25">
      <c r="A416" s="31" t="str">
        <f t="shared" si="36"/>
        <v> ASS 124.84 </v>
      </c>
      <c r="B416" s="95" t="str">
        <f t="shared" si="37"/>
        <v>I</v>
      </c>
      <c r="C416" s="31">
        <f t="shared" si="38"/>
        <v>44167.438800000004</v>
      </c>
      <c r="D416" s="23" t="str">
        <f t="shared" si="39"/>
        <v>vis</v>
      </c>
      <c r="E416" s="96">
        <f>VLOOKUP(C416,'Active 1'!C$21:E$971,3,FALSE)</f>
        <v>-14050.021751153305</v>
      </c>
      <c r="F416" s="95" t="s">
        <v>2362</v>
      </c>
      <c r="G416" s="23" t="str">
        <f t="shared" si="40"/>
        <v>44167.4388</v>
      </c>
      <c r="H416" s="31">
        <f t="shared" si="41"/>
        <v>-14050</v>
      </c>
      <c r="I416" s="97" t="s">
        <v>1139</v>
      </c>
      <c r="J416" s="98" t="s">
        <v>1140</v>
      </c>
      <c r="K416" s="97">
        <v>-14050</v>
      </c>
      <c r="L416" s="97" t="s">
        <v>918</v>
      </c>
      <c r="M416" s="98" t="s">
        <v>2523</v>
      </c>
      <c r="N416" s="98" t="s">
        <v>2524</v>
      </c>
      <c r="O416" s="99" t="s">
        <v>1135</v>
      </c>
      <c r="P416" s="99" t="s">
        <v>1136</v>
      </c>
    </row>
    <row r="417" spans="1:16" ht="13.5" thickBot="1" x14ac:dyDescent="0.25">
      <c r="A417" s="31" t="str">
        <f t="shared" si="36"/>
        <v> BBS 45 </v>
      </c>
      <c r="B417" s="95" t="str">
        <f t="shared" si="37"/>
        <v>I</v>
      </c>
      <c r="C417" s="31">
        <f t="shared" si="38"/>
        <v>44201.247000000003</v>
      </c>
      <c r="D417" s="23" t="str">
        <f t="shared" si="39"/>
        <v>vis</v>
      </c>
      <c r="E417" s="96">
        <f>VLOOKUP(C417,'Active 1'!C$21:E$971,3,FALSE)</f>
        <v>-13993.01653087651</v>
      </c>
      <c r="F417" s="95" t="s">
        <v>2362</v>
      </c>
      <c r="G417" s="23" t="str">
        <f t="shared" si="40"/>
        <v>44201.247</v>
      </c>
      <c r="H417" s="31">
        <f t="shared" si="41"/>
        <v>-13993</v>
      </c>
      <c r="I417" s="97" t="s">
        <v>1144</v>
      </c>
      <c r="J417" s="98" t="s">
        <v>1145</v>
      </c>
      <c r="K417" s="97">
        <v>-13993</v>
      </c>
      <c r="L417" s="97" t="s">
        <v>2463</v>
      </c>
      <c r="M417" s="98" t="s">
        <v>2436</v>
      </c>
      <c r="N417" s="98"/>
      <c r="O417" s="99" t="s">
        <v>671</v>
      </c>
      <c r="P417" s="99" t="s">
        <v>1146</v>
      </c>
    </row>
    <row r="418" spans="1:16" ht="13.5" thickBot="1" x14ac:dyDescent="0.25">
      <c r="A418" s="31" t="str">
        <f t="shared" si="36"/>
        <v> BBS 45 </v>
      </c>
      <c r="B418" s="95" t="str">
        <f t="shared" si="37"/>
        <v>I</v>
      </c>
      <c r="C418" s="31">
        <f t="shared" si="38"/>
        <v>44202.43</v>
      </c>
      <c r="D418" s="23" t="str">
        <f t="shared" si="39"/>
        <v>vis</v>
      </c>
      <c r="E418" s="96">
        <f>VLOOKUP(C418,'Active 1'!C$21:E$971,3,FALSE)</f>
        <v>-13991.021832087834</v>
      </c>
      <c r="F418" s="95" t="s">
        <v>2362</v>
      </c>
      <c r="G418" s="23" t="str">
        <f t="shared" si="40"/>
        <v>44202.430</v>
      </c>
      <c r="H418" s="31">
        <f t="shared" si="41"/>
        <v>-13991</v>
      </c>
      <c r="I418" s="97" t="s">
        <v>1147</v>
      </c>
      <c r="J418" s="98" t="s">
        <v>1148</v>
      </c>
      <c r="K418" s="97">
        <v>-13991</v>
      </c>
      <c r="L418" s="97" t="s">
        <v>464</v>
      </c>
      <c r="M418" s="98" t="s">
        <v>2436</v>
      </c>
      <c r="N418" s="98"/>
      <c r="O418" s="99" t="s">
        <v>414</v>
      </c>
      <c r="P418" s="99" t="s">
        <v>1146</v>
      </c>
    </row>
    <row r="419" spans="1:16" ht="13.5" thickBot="1" x14ac:dyDescent="0.25">
      <c r="A419" s="31" t="str">
        <f t="shared" si="36"/>
        <v> BBS 46 </v>
      </c>
      <c r="B419" s="95" t="str">
        <f t="shared" si="37"/>
        <v>I</v>
      </c>
      <c r="C419" s="31">
        <f t="shared" si="38"/>
        <v>44268.247000000003</v>
      </c>
      <c r="D419" s="23" t="str">
        <f t="shared" si="39"/>
        <v>vis</v>
      </c>
      <c r="E419" s="96">
        <f>VLOOKUP(C419,'Active 1'!C$21:E$971,3,FALSE)</f>
        <v>-13880.045424501568</v>
      </c>
      <c r="F419" s="95" t="s">
        <v>2362</v>
      </c>
      <c r="G419" s="23" t="str">
        <f t="shared" si="40"/>
        <v>44268.247</v>
      </c>
      <c r="H419" s="31">
        <f t="shared" si="41"/>
        <v>-13880</v>
      </c>
      <c r="I419" s="97" t="s">
        <v>1149</v>
      </c>
      <c r="J419" s="98" t="s">
        <v>1150</v>
      </c>
      <c r="K419" s="97">
        <v>-13880</v>
      </c>
      <c r="L419" s="97" t="s">
        <v>4038</v>
      </c>
      <c r="M419" s="98" t="s">
        <v>2436</v>
      </c>
      <c r="N419" s="98"/>
      <c r="O419" s="99" t="s">
        <v>671</v>
      </c>
      <c r="P419" s="99" t="s">
        <v>1151</v>
      </c>
    </row>
    <row r="420" spans="1:16" ht="13.5" thickBot="1" x14ac:dyDescent="0.25">
      <c r="A420" s="31" t="str">
        <f t="shared" si="36"/>
        <v> BBS 46 </v>
      </c>
      <c r="B420" s="95" t="str">
        <f t="shared" si="37"/>
        <v>I</v>
      </c>
      <c r="C420" s="31">
        <f t="shared" si="38"/>
        <v>44278.343999999997</v>
      </c>
      <c r="D420" s="23" t="str">
        <f t="shared" si="39"/>
        <v>vis</v>
      </c>
      <c r="E420" s="96">
        <f>VLOOKUP(C420,'Active 1'!C$21:E$971,3,FALSE)</f>
        <v>-13863.020510157281</v>
      </c>
      <c r="F420" s="95" t="s">
        <v>2362</v>
      </c>
      <c r="G420" s="23" t="str">
        <f t="shared" si="40"/>
        <v>44278.344</v>
      </c>
      <c r="H420" s="31">
        <f t="shared" si="41"/>
        <v>-13863</v>
      </c>
      <c r="I420" s="97" t="s">
        <v>1152</v>
      </c>
      <c r="J420" s="98" t="s">
        <v>1153</v>
      </c>
      <c r="K420" s="97">
        <v>-13863</v>
      </c>
      <c r="L420" s="97" t="s">
        <v>2468</v>
      </c>
      <c r="M420" s="98" t="s">
        <v>2436</v>
      </c>
      <c r="N420" s="98"/>
      <c r="O420" s="99" t="s">
        <v>671</v>
      </c>
      <c r="P420" s="99" t="s">
        <v>1151</v>
      </c>
    </row>
    <row r="421" spans="1:16" ht="13.5" thickBot="1" x14ac:dyDescent="0.25">
      <c r="A421" s="31" t="str">
        <f t="shared" si="36"/>
        <v> ASS 124.84 </v>
      </c>
      <c r="B421" s="95" t="str">
        <f t="shared" si="37"/>
        <v>I</v>
      </c>
      <c r="C421" s="31">
        <f t="shared" si="38"/>
        <v>44278.3442</v>
      </c>
      <c r="D421" s="23" t="str">
        <f t="shared" si="39"/>
        <v>vis</v>
      </c>
      <c r="E421" s="96">
        <f>VLOOKUP(C421,'Active 1'!C$21:E$971,3,FALSE)</f>
        <v>-13863.020172930095</v>
      </c>
      <c r="F421" s="95" t="s">
        <v>2362</v>
      </c>
      <c r="G421" s="23" t="str">
        <f t="shared" si="40"/>
        <v>44278.3442</v>
      </c>
      <c r="H421" s="31">
        <f t="shared" si="41"/>
        <v>-13863</v>
      </c>
      <c r="I421" s="97" t="s">
        <v>1154</v>
      </c>
      <c r="J421" s="98" t="s">
        <v>1153</v>
      </c>
      <c r="K421" s="97">
        <v>-13863</v>
      </c>
      <c r="L421" s="97" t="s">
        <v>4488</v>
      </c>
      <c r="M421" s="98" t="s">
        <v>2523</v>
      </c>
      <c r="N421" s="98" t="s">
        <v>2524</v>
      </c>
      <c r="O421" s="99" t="s">
        <v>1135</v>
      </c>
      <c r="P421" s="99" t="s">
        <v>1136</v>
      </c>
    </row>
    <row r="422" spans="1:16" ht="13.5" thickBot="1" x14ac:dyDescent="0.25">
      <c r="A422" s="31" t="str">
        <f t="shared" si="36"/>
        <v> BBS 46 </v>
      </c>
      <c r="B422" s="95" t="str">
        <f t="shared" si="37"/>
        <v>I</v>
      </c>
      <c r="C422" s="31">
        <f t="shared" si="38"/>
        <v>44284.271000000001</v>
      </c>
      <c r="D422" s="23" t="str">
        <f t="shared" si="39"/>
        <v>vis</v>
      </c>
      <c r="E422" s="96">
        <f>VLOOKUP(C422,'Active 1'!C$21:E$971,3,FALSE)</f>
        <v>-13853.026782582883</v>
      </c>
      <c r="F422" s="95" t="s">
        <v>2362</v>
      </c>
      <c r="G422" s="23" t="str">
        <f t="shared" si="40"/>
        <v>44284.271</v>
      </c>
      <c r="H422" s="31">
        <f t="shared" si="41"/>
        <v>-13853</v>
      </c>
      <c r="I422" s="97" t="s">
        <v>1157</v>
      </c>
      <c r="J422" s="98" t="s">
        <v>1158</v>
      </c>
      <c r="K422" s="97">
        <v>-13853</v>
      </c>
      <c r="L422" s="97" t="s">
        <v>246</v>
      </c>
      <c r="M422" s="98" t="s">
        <v>2436</v>
      </c>
      <c r="N422" s="98"/>
      <c r="O422" s="99" t="s">
        <v>671</v>
      </c>
      <c r="P422" s="99" t="s">
        <v>1151</v>
      </c>
    </row>
    <row r="423" spans="1:16" ht="13.5" thickBot="1" x14ac:dyDescent="0.25">
      <c r="A423" s="31" t="str">
        <f t="shared" si="36"/>
        <v>IBVS 2189 </v>
      </c>
      <c r="B423" s="95" t="str">
        <f t="shared" si="37"/>
        <v>I</v>
      </c>
      <c r="C423" s="31">
        <f t="shared" si="38"/>
        <v>44291.391499999998</v>
      </c>
      <c r="D423" s="23" t="str">
        <f t="shared" si="39"/>
        <v>vis</v>
      </c>
      <c r="E423" s="96">
        <f>VLOOKUP(C423,'Active 1'!C$21:E$971,3,FALSE)</f>
        <v>-13841.020651792698</v>
      </c>
      <c r="F423" s="95" t="s">
        <v>2362</v>
      </c>
      <c r="G423" s="23" t="str">
        <f t="shared" si="40"/>
        <v>44291.3915</v>
      </c>
      <c r="H423" s="31">
        <f t="shared" si="41"/>
        <v>-13841</v>
      </c>
      <c r="I423" s="97" t="s">
        <v>1162</v>
      </c>
      <c r="J423" s="98" t="s">
        <v>1163</v>
      </c>
      <c r="K423" s="97">
        <v>-13841</v>
      </c>
      <c r="L423" s="97" t="s">
        <v>4491</v>
      </c>
      <c r="M423" s="98" t="s">
        <v>2523</v>
      </c>
      <c r="N423" s="98" t="s">
        <v>2524</v>
      </c>
      <c r="O423" s="99" t="s">
        <v>1164</v>
      </c>
      <c r="P423" s="100" t="s">
        <v>1165</v>
      </c>
    </row>
    <row r="424" spans="1:16" ht="13.5" thickBot="1" x14ac:dyDescent="0.25">
      <c r="A424" s="31" t="str">
        <f t="shared" si="36"/>
        <v> BBS 47 </v>
      </c>
      <c r="B424" s="95" t="str">
        <f t="shared" si="37"/>
        <v>I</v>
      </c>
      <c r="C424" s="31">
        <f t="shared" si="38"/>
        <v>44316.300999999999</v>
      </c>
      <c r="D424" s="23" t="str">
        <f t="shared" si="39"/>
        <v>vis</v>
      </c>
      <c r="E424" s="96">
        <f>VLOOKUP(C424,'Active 1'!C$21:E$971,3,FALSE)</f>
        <v>-13799.019849191998</v>
      </c>
      <c r="F424" s="95" t="s">
        <v>2362</v>
      </c>
      <c r="G424" s="23" t="str">
        <f t="shared" si="40"/>
        <v>44316.301</v>
      </c>
      <c r="H424" s="31">
        <f t="shared" si="41"/>
        <v>-13799</v>
      </c>
      <c r="I424" s="97" t="s">
        <v>1170</v>
      </c>
      <c r="J424" s="98" t="s">
        <v>1171</v>
      </c>
      <c r="K424" s="97">
        <v>-13799</v>
      </c>
      <c r="L424" s="97" t="s">
        <v>2468</v>
      </c>
      <c r="M424" s="98" t="s">
        <v>2436</v>
      </c>
      <c r="N424" s="98"/>
      <c r="O424" s="99" t="s">
        <v>671</v>
      </c>
      <c r="P424" s="99" t="s">
        <v>1172</v>
      </c>
    </row>
    <row r="425" spans="1:16" ht="13.5" thickBot="1" x14ac:dyDescent="0.25">
      <c r="A425" s="31" t="str">
        <f t="shared" si="36"/>
        <v> AOEB 1 </v>
      </c>
      <c r="B425" s="95" t="str">
        <f t="shared" si="37"/>
        <v>I</v>
      </c>
      <c r="C425" s="31">
        <f t="shared" si="38"/>
        <v>44334.690999999999</v>
      </c>
      <c r="D425" s="23" t="str">
        <f t="shared" si="39"/>
        <v>vis</v>
      </c>
      <c r="E425" s="96">
        <f>VLOOKUP(C425,'Active 1'!C$21:E$971,3,FALSE)</f>
        <v>-13768.011809695952</v>
      </c>
      <c r="F425" s="95" t="s">
        <v>2362</v>
      </c>
      <c r="G425" s="23" t="str">
        <f t="shared" si="40"/>
        <v>44334.691</v>
      </c>
      <c r="H425" s="31">
        <f t="shared" si="41"/>
        <v>-13768</v>
      </c>
      <c r="I425" s="97" t="s">
        <v>1173</v>
      </c>
      <c r="J425" s="98" t="s">
        <v>1174</v>
      </c>
      <c r="K425" s="97">
        <v>-13768</v>
      </c>
      <c r="L425" s="97" t="s">
        <v>2690</v>
      </c>
      <c r="M425" s="98" t="s">
        <v>2436</v>
      </c>
      <c r="N425" s="98"/>
      <c r="O425" s="99" t="s">
        <v>4149</v>
      </c>
      <c r="P425" s="99" t="s">
        <v>4334</v>
      </c>
    </row>
    <row r="426" spans="1:16" ht="13.5" thickBot="1" x14ac:dyDescent="0.25">
      <c r="A426" s="31" t="str">
        <f t="shared" si="36"/>
        <v> BBS 47 </v>
      </c>
      <c r="B426" s="95" t="str">
        <f t="shared" si="37"/>
        <v>I</v>
      </c>
      <c r="C426" s="31">
        <f t="shared" si="38"/>
        <v>44342.377</v>
      </c>
      <c r="D426" s="23" t="str">
        <f t="shared" si="39"/>
        <v>vis</v>
      </c>
      <c r="E426" s="96">
        <f>VLOOKUP(C426,'Active 1'!C$21:E$971,3,FALSE)</f>
        <v>-13755.052169045237</v>
      </c>
      <c r="F426" s="95" t="s">
        <v>2362</v>
      </c>
      <c r="G426" s="23" t="str">
        <f t="shared" si="40"/>
        <v>44342.377</v>
      </c>
      <c r="H426" s="31">
        <f t="shared" si="41"/>
        <v>-13755</v>
      </c>
      <c r="I426" s="97" t="s">
        <v>1175</v>
      </c>
      <c r="J426" s="98" t="s">
        <v>1176</v>
      </c>
      <c r="K426" s="97">
        <v>-13755</v>
      </c>
      <c r="L426" s="97" t="s">
        <v>4197</v>
      </c>
      <c r="M426" s="98" t="s">
        <v>2436</v>
      </c>
      <c r="N426" s="98"/>
      <c r="O426" s="99" t="s">
        <v>671</v>
      </c>
      <c r="P426" s="99" t="s">
        <v>1172</v>
      </c>
    </row>
    <row r="427" spans="1:16" ht="13.5" thickBot="1" x14ac:dyDescent="0.25">
      <c r="A427" s="31" t="str">
        <f t="shared" si="36"/>
        <v> BBS 47 </v>
      </c>
      <c r="B427" s="95" t="str">
        <f t="shared" si="37"/>
        <v>I</v>
      </c>
      <c r="C427" s="31">
        <f t="shared" si="38"/>
        <v>44358.413999999997</v>
      </c>
      <c r="D427" s="23" t="str">
        <f t="shared" si="39"/>
        <v>vis</v>
      </c>
      <c r="E427" s="96" t="e">
        <f>VLOOKUP(C427,'Active 1'!C$21:E$971,3,FALSE)</f>
        <v>#N/A</v>
      </c>
      <c r="F427" s="95" t="s">
        <v>2362</v>
      </c>
      <c r="G427" s="23" t="str">
        <f t="shared" si="40"/>
        <v>44358.414</v>
      </c>
      <c r="H427" s="31">
        <f t="shared" si="41"/>
        <v>-13728</v>
      </c>
      <c r="I427" s="97" t="s">
        <v>1179</v>
      </c>
      <c r="J427" s="98" t="s">
        <v>1180</v>
      </c>
      <c r="K427" s="97">
        <v>-13728</v>
      </c>
      <c r="L427" s="97" t="s">
        <v>2690</v>
      </c>
      <c r="M427" s="98" t="s">
        <v>2436</v>
      </c>
      <c r="N427" s="98"/>
      <c r="O427" s="99" t="s">
        <v>414</v>
      </c>
      <c r="P427" s="99" t="s">
        <v>1172</v>
      </c>
    </row>
    <row r="428" spans="1:16" ht="13.5" thickBot="1" x14ac:dyDescent="0.25">
      <c r="A428" s="31" t="str">
        <f t="shared" si="36"/>
        <v> BBS 48 </v>
      </c>
      <c r="B428" s="95" t="str">
        <f t="shared" si="37"/>
        <v>I</v>
      </c>
      <c r="C428" s="31">
        <f t="shared" si="38"/>
        <v>44361.368000000002</v>
      </c>
      <c r="D428" s="23" t="str">
        <f t="shared" si="39"/>
        <v>vis</v>
      </c>
      <c r="E428" s="96" t="e">
        <f>VLOOKUP(C428,'Active 1'!C$21:E$971,3,FALSE)</f>
        <v>#N/A</v>
      </c>
      <c r="F428" s="95" t="s">
        <v>2362</v>
      </c>
      <c r="G428" s="23" t="str">
        <f t="shared" si="40"/>
        <v>44361.368</v>
      </c>
      <c r="H428" s="31">
        <f t="shared" si="41"/>
        <v>-13723</v>
      </c>
      <c r="I428" s="97" t="s">
        <v>1181</v>
      </c>
      <c r="J428" s="98" t="s">
        <v>1182</v>
      </c>
      <c r="K428" s="97">
        <v>-13723</v>
      </c>
      <c r="L428" s="97" t="s">
        <v>1052</v>
      </c>
      <c r="M428" s="98" t="s">
        <v>2436</v>
      </c>
      <c r="N428" s="98"/>
      <c r="O428" s="99" t="s">
        <v>414</v>
      </c>
      <c r="P428" s="99" t="s">
        <v>1183</v>
      </c>
    </row>
    <row r="429" spans="1:16" ht="13.5" thickBot="1" x14ac:dyDescent="0.25">
      <c r="A429" s="31" t="str">
        <f t="shared" si="36"/>
        <v> BBS 49 </v>
      </c>
      <c r="B429" s="95" t="str">
        <f t="shared" si="37"/>
        <v>I</v>
      </c>
      <c r="C429" s="31">
        <f t="shared" si="38"/>
        <v>44406.453000000001</v>
      </c>
      <c r="D429" s="23" t="str">
        <f t="shared" si="39"/>
        <v>vis</v>
      </c>
      <c r="E429" s="96" t="e">
        <f>VLOOKUP(C429,'Active 1'!C$21:E$971,3,FALSE)</f>
        <v>#N/A</v>
      </c>
      <c r="F429" s="95" t="s">
        <v>2362</v>
      </c>
      <c r="G429" s="23" t="str">
        <f t="shared" si="40"/>
        <v>44406.453</v>
      </c>
      <c r="H429" s="31">
        <f t="shared" si="41"/>
        <v>-13647</v>
      </c>
      <c r="I429" s="97" t="s">
        <v>1187</v>
      </c>
      <c r="J429" s="98" t="s">
        <v>1188</v>
      </c>
      <c r="K429" s="97">
        <v>-13647</v>
      </c>
      <c r="L429" s="97" t="s">
        <v>2690</v>
      </c>
      <c r="M429" s="98" t="s">
        <v>2436</v>
      </c>
      <c r="N429" s="98"/>
      <c r="O429" s="99" t="s">
        <v>1189</v>
      </c>
      <c r="P429" s="99" t="s">
        <v>1190</v>
      </c>
    </row>
    <row r="430" spans="1:16" ht="13.5" thickBot="1" x14ac:dyDescent="0.25">
      <c r="A430" s="31" t="str">
        <f t="shared" si="36"/>
        <v> BBS 49 </v>
      </c>
      <c r="B430" s="95" t="str">
        <f t="shared" si="37"/>
        <v>I</v>
      </c>
      <c r="C430" s="31">
        <f t="shared" si="38"/>
        <v>44409.417999999998</v>
      </c>
      <c r="D430" s="23" t="str">
        <f t="shared" si="39"/>
        <v>vis</v>
      </c>
      <c r="E430" s="96" t="e">
        <f>VLOOKUP(C430,'Active 1'!C$21:E$971,3,FALSE)</f>
        <v>#N/A</v>
      </c>
      <c r="F430" s="95" t="s">
        <v>2362</v>
      </c>
      <c r="G430" s="23" t="str">
        <f t="shared" si="40"/>
        <v>44409.418</v>
      </c>
      <c r="H430" s="31">
        <f t="shared" si="41"/>
        <v>-13642</v>
      </c>
      <c r="I430" s="97" t="s">
        <v>1191</v>
      </c>
      <c r="J430" s="98" t="s">
        <v>1192</v>
      </c>
      <c r="K430" s="97">
        <v>-13642</v>
      </c>
      <c r="L430" s="97" t="s">
        <v>2690</v>
      </c>
      <c r="M430" s="98" t="s">
        <v>2436</v>
      </c>
      <c r="N430" s="98"/>
      <c r="O430" s="99" t="s">
        <v>1189</v>
      </c>
      <c r="P430" s="99" t="s">
        <v>1190</v>
      </c>
    </row>
    <row r="431" spans="1:16" ht="13.5" thickBot="1" x14ac:dyDescent="0.25">
      <c r="A431" s="31" t="str">
        <f t="shared" si="36"/>
        <v> BBS 49 </v>
      </c>
      <c r="B431" s="95" t="str">
        <f t="shared" si="37"/>
        <v>I</v>
      </c>
      <c r="C431" s="31">
        <f t="shared" si="38"/>
        <v>44412.381999999998</v>
      </c>
      <c r="D431" s="23" t="str">
        <f t="shared" si="39"/>
        <v>vis</v>
      </c>
      <c r="E431" s="96" t="e">
        <f>VLOOKUP(C431,'Active 1'!C$21:E$971,3,FALSE)</f>
        <v>#N/A</v>
      </c>
      <c r="F431" s="95" t="s">
        <v>2362</v>
      </c>
      <c r="G431" s="23" t="str">
        <f t="shared" si="40"/>
        <v>44412.382</v>
      </c>
      <c r="H431" s="31">
        <f t="shared" si="41"/>
        <v>-13637</v>
      </c>
      <c r="I431" s="97" t="s">
        <v>1193</v>
      </c>
      <c r="J431" s="98" t="s">
        <v>1194</v>
      </c>
      <c r="K431" s="97">
        <v>-13637</v>
      </c>
      <c r="L431" s="97" t="s">
        <v>2420</v>
      </c>
      <c r="M431" s="98" t="s">
        <v>2436</v>
      </c>
      <c r="N431" s="98"/>
      <c r="O431" s="99" t="s">
        <v>1189</v>
      </c>
      <c r="P431" s="99" t="s">
        <v>1190</v>
      </c>
    </row>
    <row r="432" spans="1:16" ht="13.5" thickBot="1" x14ac:dyDescent="0.25">
      <c r="A432" s="31" t="str">
        <f t="shared" si="36"/>
        <v> BBS 49 </v>
      </c>
      <c r="B432" s="95" t="str">
        <f t="shared" si="37"/>
        <v>I</v>
      </c>
      <c r="C432" s="31">
        <f t="shared" si="38"/>
        <v>44415.35</v>
      </c>
      <c r="D432" s="23" t="str">
        <f t="shared" si="39"/>
        <v>vis</v>
      </c>
      <c r="E432" s="96" t="e">
        <f>VLOOKUP(C432,'Active 1'!C$21:E$971,3,FALSE)</f>
        <v>#N/A</v>
      </c>
      <c r="F432" s="95" t="s">
        <v>2362</v>
      </c>
      <c r="G432" s="23" t="str">
        <f t="shared" si="40"/>
        <v>44415.350</v>
      </c>
      <c r="H432" s="31">
        <f t="shared" si="41"/>
        <v>-13632</v>
      </c>
      <c r="I432" s="97" t="s">
        <v>1195</v>
      </c>
      <c r="J432" s="98" t="s">
        <v>1196</v>
      </c>
      <c r="K432" s="97">
        <v>-13632</v>
      </c>
      <c r="L432" s="97" t="s">
        <v>2458</v>
      </c>
      <c r="M432" s="98" t="s">
        <v>2436</v>
      </c>
      <c r="N432" s="98"/>
      <c r="O432" s="99" t="s">
        <v>1189</v>
      </c>
      <c r="P432" s="99" t="s">
        <v>1190</v>
      </c>
    </row>
    <row r="433" spans="1:16" ht="13.5" thickBot="1" x14ac:dyDescent="0.25">
      <c r="A433" s="31" t="str">
        <f t="shared" si="36"/>
        <v> BBS 49 </v>
      </c>
      <c r="B433" s="95" t="str">
        <f t="shared" si="37"/>
        <v>I</v>
      </c>
      <c r="C433" s="31">
        <f t="shared" si="38"/>
        <v>44435.506999999998</v>
      </c>
      <c r="D433" s="23" t="str">
        <f t="shared" si="39"/>
        <v>vis</v>
      </c>
      <c r="E433" s="96" t="e">
        <f>VLOOKUP(C433,'Active 1'!C$21:E$971,3,FALSE)</f>
        <v>#N/A</v>
      </c>
      <c r="F433" s="95" t="s">
        <v>2362</v>
      </c>
      <c r="G433" s="23" t="str">
        <f t="shared" si="40"/>
        <v>44435.507</v>
      </c>
      <c r="H433" s="31">
        <f t="shared" si="41"/>
        <v>-13598</v>
      </c>
      <c r="I433" s="97" t="s">
        <v>1197</v>
      </c>
      <c r="J433" s="98" t="s">
        <v>1198</v>
      </c>
      <c r="K433" s="97">
        <v>-13598</v>
      </c>
      <c r="L433" s="97" t="s">
        <v>464</v>
      </c>
      <c r="M433" s="98" t="s">
        <v>2436</v>
      </c>
      <c r="N433" s="98"/>
      <c r="O433" s="99" t="s">
        <v>414</v>
      </c>
      <c r="P433" s="99" t="s">
        <v>1190</v>
      </c>
    </row>
    <row r="434" spans="1:16" ht="13.5" thickBot="1" x14ac:dyDescent="0.25">
      <c r="A434" s="31" t="str">
        <f t="shared" si="36"/>
        <v> BBS 49 </v>
      </c>
      <c r="B434" s="95" t="str">
        <f t="shared" si="37"/>
        <v>I</v>
      </c>
      <c r="C434" s="31">
        <f t="shared" si="38"/>
        <v>44441.438000000002</v>
      </c>
      <c r="D434" s="23" t="str">
        <f t="shared" si="39"/>
        <v>vis</v>
      </c>
      <c r="E434" s="96" t="e">
        <f>VLOOKUP(C434,'Active 1'!C$21:E$971,3,FALSE)</f>
        <v>#N/A</v>
      </c>
      <c r="F434" s="95" t="s">
        <v>2362</v>
      </c>
      <c r="G434" s="23" t="str">
        <f t="shared" si="40"/>
        <v>44441.438</v>
      </c>
      <c r="H434" s="31">
        <f t="shared" si="41"/>
        <v>-13588</v>
      </c>
      <c r="I434" s="97" t="s">
        <v>1202</v>
      </c>
      <c r="J434" s="98" t="s">
        <v>1203</v>
      </c>
      <c r="K434" s="97">
        <v>-13588</v>
      </c>
      <c r="L434" s="97" t="s">
        <v>464</v>
      </c>
      <c r="M434" s="98" t="s">
        <v>2436</v>
      </c>
      <c r="N434" s="98"/>
      <c r="O434" s="99" t="s">
        <v>414</v>
      </c>
      <c r="P434" s="99" t="s">
        <v>1190</v>
      </c>
    </row>
    <row r="435" spans="1:16" ht="13.5" thickBot="1" x14ac:dyDescent="0.25">
      <c r="A435" s="31" t="str">
        <f t="shared" si="36"/>
        <v> BBS 49 </v>
      </c>
      <c r="B435" s="95" t="str">
        <f t="shared" si="37"/>
        <v>I</v>
      </c>
      <c r="C435" s="31">
        <f t="shared" si="38"/>
        <v>44444.404999999999</v>
      </c>
      <c r="D435" s="23" t="str">
        <f t="shared" si="39"/>
        <v>vis</v>
      </c>
      <c r="E435" s="96" t="e">
        <f>VLOOKUP(C435,'Active 1'!C$21:E$971,3,FALSE)</f>
        <v>#N/A</v>
      </c>
      <c r="F435" s="95" t="s">
        <v>2362</v>
      </c>
      <c r="G435" s="23" t="str">
        <f t="shared" si="40"/>
        <v>44444.405</v>
      </c>
      <c r="H435" s="31">
        <f t="shared" si="41"/>
        <v>-13583</v>
      </c>
      <c r="I435" s="97" t="s">
        <v>1204</v>
      </c>
      <c r="J435" s="98" t="s">
        <v>1205</v>
      </c>
      <c r="K435" s="97">
        <v>-13583</v>
      </c>
      <c r="L435" s="97" t="s">
        <v>2435</v>
      </c>
      <c r="M435" s="98" t="s">
        <v>2436</v>
      </c>
      <c r="N435" s="98"/>
      <c r="O435" s="99" t="s">
        <v>414</v>
      </c>
      <c r="P435" s="99" t="s">
        <v>1190</v>
      </c>
    </row>
    <row r="436" spans="1:16" ht="13.5" thickBot="1" x14ac:dyDescent="0.25">
      <c r="A436" s="31" t="str">
        <f t="shared" si="36"/>
        <v> BBS 49 </v>
      </c>
      <c r="B436" s="95" t="str">
        <f t="shared" si="37"/>
        <v>I</v>
      </c>
      <c r="C436" s="31">
        <f t="shared" si="38"/>
        <v>44445.591</v>
      </c>
      <c r="D436" s="23" t="str">
        <f t="shared" si="39"/>
        <v>vis</v>
      </c>
      <c r="E436" s="96" t="e">
        <f>VLOOKUP(C436,'Active 1'!C$21:E$971,3,FALSE)</f>
        <v>#N/A</v>
      </c>
      <c r="F436" s="95" t="s">
        <v>2362</v>
      </c>
      <c r="G436" s="23" t="str">
        <f t="shared" si="40"/>
        <v>44445.591</v>
      </c>
      <c r="H436" s="31">
        <f t="shared" si="41"/>
        <v>-13581</v>
      </c>
      <c r="I436" s="97" t="s">
        <v>1206</v>
      </c>
      <c r="J436" s="98" t="s">
        <v>1207</v>
      </c>
      <c r="K436" s="97">
        <v>-13581</v>
      </c>
      <c r="L436" s="97" t="s">
        <v>2435</v>
      </c>
      <c r="M436" s="98" t="s">
        <v>2436</v>
      </c>
      <c r="N436" s="98"/>
      <c r="O436" s="99" t="s">
        <v>414</v>
      </c>
      <c r="P436" s="99" t="s">
        <v>1190</v>
      </c>
    </row>
    <row r="437" spans="1:16" ht="13.5" thickBot="1" x14ac:dyDescent="0.25">
      <c r="A437" s="31" t="str">
        <f t="shared" si="36"/>
        <v> BBS 49 </v>
      </c>
      <c r="B437" s="95" t="str">
        <f t="shared" si="37"/>
        <v>I</v>
      </c>
      <c r="C437" s="31">
        <f t="shared" si="38"/>
        <v>44453.307000000001</v>
      </c>
      <c r="D437" s="23" t="str">
        <f t="shared" si="39"/>
        <v>vis</v>
      </c>
      <c r="E437" s="96" t="e">
        <f>VLOOKUP(C437,'Active 1'!C$21:E$971,3,FALSE)</f>
        <v>#N/A</v>
      </c>
      <c r="F437" s="95" t="s">
        <v>2362</v>
      </c>
      <c r="G437" s="23" t="str">
        <f t="shared" si="40"/>
        <v>44453.307</v>
      </c>
      <c r="H437" s="31">
        <f t="shared" si="41"/>
        <v>-13568</v>
      </c>
      <c r="I437" s="97" t="s">
        <v>1208</v>
      </c>
      <c r="J437" s="98" t="s">
        <v>1209</v>
      </c>
      <c r="K437" s="97">
        <v>-13568</v>
      </c>
      <c r="L437" s="97" t="s">
        <v>2398</v>
      </c>
      <c r="M437" s="98" t="s">
        <v>2436</v>
      </c>
      <c r="N437" s="98"/>
      <c r="O437" s="99" t="s">
        <v>1189</v>
      </c>
      <c r="P437" s="99" t="s">
        <v>1190</v>
      </c>
    </row>
    <row r="438" spans="1:16" ht="13.5" thickBot="1" x14ac:dyDescent="0.25">
      <c r="A438" s="31" t="str">
        <f t="shared" si="36"/>
        <v> BBS 49 </v>
      </c>
      <c r="B438" s="95" t="str">
        <f t="shared" si="37"/>
        <v>I</v>
      </c>
      <c r="C438" s="31">
        <f t="shared" si="38"/>
        <v>44466.343999999997</v>
      </c>
      <c r="D438" s="23" t="str">
        <f t="shared" si="39"/>
        <v>vis</v>
      </c>
      <c r="E438" s="96" t="e">
        <f>VLOOKUP(C438,'Active 1'!C$21:E$971,3,FALSE)</f>
        <v>#N/A</v>
      </c>
      <c r="F438" s="95" t="s">
        <v>2362</v>
      </c>
      <c r="G438" s="23" t="str">
        <f t="shared" si="40"/>
        <v>44466.344</v>
      </c>
      <c r="H438" s="31">
        <f t="shared" si="41"/>
        <v>-13546</v>
      </c>
      <c r="I438" s="97" t="s">
        <v>1224</v>
      </c>
      <c r="J438" s="98" t="s">
        <v>1225</v>
      </c>
      <c r="K438" s="97">
        <v>-13546</v>
      </c>
      <c r="L438" s="97" t="s">
        <v>246</v>
      </c>
      <c r="M438" s="98" t="s">
        <v>2436</v>
      </c>
      <c r="N438" s="98"/>
      <c r="O438" s="99" t="s">
        <v>1189</v>
      </c>
      <c r="P438" s="99" t="s">
        <v>1190</v>
      </c>
    </row>
    <row r="439" spans="1:16" ht="13.5" thickBot="1" x14ac:dyDescent="0.25">
      <c r="A439" s="31" t="str">
        <f t="shared" si="36"/>
        <v> BBS 49 </v>
      </c>
      <c r="B439" s="95" t="str">
        <f t="shared" si="37"/>
        <v>I</v>
      </c>
      <c r="C439" s="31">
        <f t="shared" si="38"/>
        <v>44467.53</v>
      </c>
      <c r="D439" s="23" t="str">
        <f t="shared" si="39"/>
        <v>vis</v>
      </c>
      <c r="E439" s="96" t="e">
        <f>VLOOKUP(C439,'Active 1'!C$21:E$971,3,FALSE)</f>
        <v>#N/A</v>
      </c>
      <c r="F439" s="95" t="s">
        <v>2362</v>
      </c>
      <c r="G439" s="23" t="str">
        <f t="shared" si="40"/>
        <v>44467.530</v>
      </c>
      <c r="H439" s="31">
        <f t="shared" si="41"/>
        <v>-13544</v>
      </c>
      <c r="I439" s="97" t="s">
        <v>1226</v>
      </c>
      <c r="J439" s="98" t="s">
        <v>1227</v>
      </c>
      <c r="K439" s="97">
        <v>-13544</v>
      </c>
      <c r="L439" s="97" t="s">
        <v>246</v>
      </c>
      <c r="M439" s="98" t="s">
        <v>2436</v>
      </c>
      <c r="N439" s="98"/>
      <c r="O439" s="99" t="s">
        <v>1189</v>
      </c>
      <c r="P439" s="99" t="s">
        <v>1190</v>
      </c>
    </row>
    <row r="440" spans="1:16" ht="13.5" thickBot="1" x14ac:dyDescent="0.25">
      <c r="A440" s="31" t="str">
        <f t="shared" si="36"/>
        <v> BBS 51 </v>
      </c>
      <c r="B440" s="95" t="str">
        <f t="shared" si="37"/>
        <v>I</v>
      </c>
      <c r="C440" s="31">
        <f t="shared" si="38"/>
        <v>44489.48</v>
      </c>
      <c r="D440" s="23" t="str">
        <f t="shared" si="39"/>
        <v>vis</v>
      </c>
      <c r="E440" s="96" t="e">
        <f>VLOOKUP(C440,'Active 1'!C$21:E$971,3,FALSE)</f>
        <v>#N/A</v>
      </c>
      <c r="F440" s="95" t="s">
        <v>2362</v>
      </c>
      <c r="G440" s="23" t="str">
        <f t="shared" si="40"/>
        <v>44489.480</v>
      </c>
      <c r="H440" s="31">
        <f t="shared" si="41"/>
        <v>-13507</v>
      </c>
      <c r="I440" s="97" t="s">
        <v>1235</v>
      </c>
      <c r="J440" s="98" t="s">
        <v>1236</v>
      </c>
      <c r="K440" s="97">
        <v>-13507</v>
      </c>
      <c r="L440" s="97" t="s">
        <v>2463</v>
      </c>
      <c r="M440" s="98" t="s">
        <v>2436</v>
      </c>
      <c r="N440" s="98"/>
      <c r="O440" s="99" t="s">
        <v>1189</v>
      </c>
      <c r="P440" s="99" t="s">
        <v>1237</v>
      </c>
    </row>
    <row r="441" spans="1:16" ht="13.5" thickBot="1" x14ac:dyDescent="0.25">
      <c r="A441" s="31" t="str">
        <f t="shared" si="36"/>
        <v> BBS 51 </v>
      </c>
      <c r="B441" s="95" t="str">
        <f t="shared" si="37"/>
        <v>I</v>
      </c>
      <c r="C441" s="31">
        <f t="shared" si="38"/>
        <v>44498.366000000002</v>
      </c>
      <c r="D441" s="23" t="str">
        <f t="shared" si="39"/>
        <v>vis</v>
      </c>
      <c r="E441" s="96" t="e">
        <f>VLOOKUP(C441,'Active 1'!C$21:E$971,3,FALSE)</f>
        <v>#N/A</v>
      </c>
      <c r="F441" s="95" t="s">
        <v>2362</v>
      </c>
      <c r="G441" s="23" t="str">
        <f t="shared" si="40"/>
        <v>44498.366</v>
      </c>
      <c r="H441" s="31">
        <f t="shared" si="41"/>
        <v>-13492</v>
      </c>
      <c r="I441" s="97" t="s">
        <v>1238</v>
      </c>
      <c r="J441" s="98" t="s">
        <v>1239</v>
      </c>
      <c r="K441" s="97">
        <v>-13492</v>
      </c>
      <c r="L441" s="97" t="s">
        <v>3918</v>
      </c>
      <c r="M441" s="98" t="s">
        <v>2436</v>
      </c>
      <c r="N441" s="98"/>
      <c r="O441" s="99" t="s">
        <v>1189</v>
      </c>
      <c r="P441" s="99" t="s">
        <v>1237</v>
      </c>
    </row>
    <row r="442" spans="1:16" ht="13.5" thickBot="1" x14ac:dyDescent="0.25">
      <c r="A442" s="31" t="str">
        <f t="shared" si="36"/>
        <v> BBS 51 </v>
      </c>
      <c r="B442" s="95" t="str">
        <f t="shared" si="37"/>
        <v>I</v>
      </c>
      <c r="C442" s="31">
        <f t="shared" si="38"/>
        <v>44501.347000000002</v>
      </c>
      <c r="D442" s="23" t="str">
        <f t="shared" si="39"/>
        <v>vis</v>
      </c>
      <c r="E442" s="96" t="e">
        <f>VLOOKUP(C442,'Active 1'!C$21:E$971,3,FALSE)</f>
        <v>#N/A</v>
      </c>
      <c r="F442" s="95" t="s">
        <v>2362</v>
      </c>
      <c r="G442" s="23" t="str">
        <f t="shared" si="40"/>
        <v>44501.347</v>
      </c>
      <c r="H442" s="31">
        <f t="shared" si="41"/>
        <v>-13487</v>
      </c>
      <c r="I442" s="97" t="s">
        <v>1240</v>
      </c>
      <c r="J442" s="98" t="s">
        <v>1241</v>
      </c>
      <c r="K442" s="97">
        <v>-13487</v>
      </c>
      <c r="L442" s="97" t="s">
        <v>2453</v>
      </c>
      <c r="M442" s="98" t="s">
        <v>2436</v>
      </c>
      <c r="N442" s="98"/>
      <c r="O442" s="99" t="s">
        <v>1189</v>
      </c>
      <c r="P442" s="99" t="s">
        <v>1237</v>
      </c>
    </row>
    <row r="443" spans="1:16" ht="13.5" thickBot="1" x14ac:dyDescent="0.25">
      <c r="A443" s="31" t="str">
        <f t="shared" si="36"/>
        <v> BBS 51 </v>
      </c>
      <c r="B443" s="95" t="str">
        <f t="shared" si="37"/>
        <v>I</v>
      </c>
      <c r="C443" s="31">
        <f t="shared" si="38"/>
        <v>44517.34</v>
      </c>
      <c r="D443" s="23" t="str">
        <f t="shared" si="39"/>
        <v>vis</v>
      </c>
      <c r="E443" s="96" t="e">
        <f>VLOOKUP(C443,'Active 1'!C$21:E$971,3,FALSE)</f>
        <v>#N/A</v>
      </c>
      <c r="F443" s="95" t="s">
        <v>2362</v>
      </c>
      <c r="G443" s="23" t="str">
        <f t="shared" si="40"/>
        <v>44517.340</v>
      </c>
      <c r="H443" s="31">
        <f t="shared" si="41"/>
        <v>-13460</v>
      </c>
      <c r="I443" s="97" t="s">
        <v>1242</v>
      </c>
      <c r="J443" s="98" t="s">
        <v>1243</v>
      </c>
      <c r="K443" s="97">
        <v>-13460</v>
      </c>
      <c r="L443" s="97" t="s">
        <v>801</v>
      </c>
      <c r="M443" s="98" t="s">
        <v>2436</v>
      </c>
      <c r="N443" s="98"/>
      <c r="O443" s="99" t="s">
        <v>1189</v>
      </c>
      <c r="P443" s="99" t="s">
        <v>1237</v>
      </c>
    </row>
    <row r="444" spans="1:16" ht="13.5" thickBot="1" x14ac:dyDescent="0.25">
      <c r="A444" s="31" t="str">
        <f t="shared" si="36"/>
        <v> BBS 51 </v>
      </c>
      <c r="B444" s="95" t="str">
        <f t="shared" si="37"/>
        <v>I</v>
      </c>
      <c r="C444" s="31">
        <f t="shared" si="38"/>
        <v>44523.277999999998</v>
      </c>
      <c r="D444" s="23" t="str">
        <f t="shared" si="39"/>
        <v>vis</v>
      </c>
      <c r="E444" s="96" t="e">
        <f>VLOOKUP(C444,'Active 1'!C$21:E$971,3,FALSE)</f>
        <v>#N/A</v>
      </c>
      <c r="F444" s="95" t="s">
        <v>2362</v>
      </c>
      <c r="G444" s="23" t="str">
        <f t="shared" si="40"/>
        <v>44523.278</v>
      </c>
      <c r="H444" s="31">
        <f t="shared" si="41"/>
        <v>-13450</v>
      </c>
      <c r="I444" s="97" t="s">
        <v>1244</v>
      </c>
      <c r="J444" s="98" t="s">
        <v>1245</v>
      </c>
      <c r="K444" s="97">
        <v>-13450</v>
      </c>
      <c r="L444" s="97" t="s">
        <v>4023</v>
      </c>
      <c r="M444" s="98" t="s">
        <v>2436</v>
      </c>
      <c r="N444" s="98"/>
      <c r="O444" s="99" t="s">
        <v>414</v>
      </c>
      <c r="P444" s="99" t="s">
        <v>1237</v>
      </c>
    </row>
    <row r="445" spans="1:16" ht="13.5" thickBot="1" x14ac:dyDescent="0.25">
      <c r="A445" s="31" t="str">
        <f t="shared" si="36"/>
        <v> BBS 51 </v>
      </c>
      <c r="B445" s="95" t="str">
        <f t="shared" si="37"/>
        <v>I</v>
      </c>
      <c r="C445" s="31">
        <f t="shared" si="38"/>
        <v>44523.28</v>
      </c>
      <c r="D445" s="23" t="str">
        <f t="shared" si="39"/>
        <v>vis</v>
      </c>
      <c r="E445" s="96" t="e">
        <f>VLOOKUP(C445,'Active 1'!C$21:E$971,3,FALSE)</f>
        <v>#N/A</v>
      </c>
      <c r="F445" s="95" t="s">
        <v>2362</v>
      </c>
      <c r="G445" s="23" t="str">
        <f t="shared" si="40"/>
        <v>44523.280</v>
      </c>
      <c r="H445" s="31">
        <f t="shared" si="41"/>
        <v>-13450</v>
      </c>
      <c r="I445" s="97" t="s">
        <v>1246</v>
      </c>
      <c r="J445" s="98" t="s">
        <v>1247</v>
      </c>
      <c r="K445" s="97">
        <v>-13450</v>
      </c>
      <c r="L445" s="97" t="s">
        <v>2850</v>
      </c>
      <c r="M445" s="98" t="s">
        <v>2436</v>
      </c>
      <c r="N445" s="98"/>
      <c r="O445" s="99" t="s">
        <v>1248</v>
      </c>
      <c r="P445" s="99" t="s">
        <v>1237</v>
      </c>
    </row>
    <row r="446" spans="1:16" ht="13.5" thickBot="1" x14ac:dyDescent="0.25">
      <c r="A446" s="31" t="str">
        <f t="shared" si="36"/>
        <v> BBS 51 </v>
      </c>
      <c r="B446" s="95" t="str">
        <f t="shared" si="37"/>
        <v>I</v>
      </c>
      <c r="C446" s="31">
        <f t="shared" si="38"/>
        <v>44524.474999999999</v>
      </c>
      <c r="D446" s="23" t="str">
        <f t="shared" si="39"/>
        <v>vis</v>
      </c>
      <c r="E446" s="96" t="e">
        <f>VLOOKUP(C446,'Active 1'!C$21:E$971,3,FALSE)</f>
        <v>#N/A</v>
      </c>
      <c r="F446" s="95" t="s">
        <v>2362</v>
      </c>
      <c r="G446" s="23" t="str">
        <f t="shared" si="40"/>
        <v>44524.475</v>
      </c>
      <c r="H446" s="31">
        <f t="shared" si="41"/>
        <v>-13448</v>
      </c>
      <c r="I446" s="97" t="s">
        <v>1249</v>
      </c>
      <c r="J446" s="98" t="s">
        <v>1250</v>
      </c>
      <c r="K446" s="97">
        <v>-13448</v>
      </c>
      <c r="L446" s="97" t="s">
        <v>2458</v>
      </c>
      <c r="M446" s="98" t="s">
        <v>2436</v>
      </c>
      <c r="N446" s="98"/>
      <c r="O446" s="99" t="s">
        <v>1189</v>
      </c>
      <c r="P446" s="99" t="s">
        <v>1237</v>
      </c>
    </row>
    <row r="447" spans="1:16" ht="13.5" thickBot="1" x14ac:dyDescent="0.25">
      <c r="A447" s="31" t="str">
        <f t="shared" si="36"/>
        <v> BBS 51 </v>
      </c>
      <c r="B447" s="95" t="str">
        <f t="shared" si="37"/>
        <v>I</v>
      </c>
      <c r="C447" s="31">
        <f t="shared" si="38"/>
        <v>44542.267</v>
      </c>
      <c r="D447" s="23" t="str">
        <f t="shared" si="39"/>
        <v>vis</v>
      </c>
      <c r="E447" s="96" t="e">
        <f>VLOOKUP(C447,'Active 1'!C$21:E$971,3,FALSE)</f>
        <v>#N/A</v>
      </c>
      <c r="F447" s="95" t="s">
        <v>2362</v>
      </c>
      <c r="G447" s="23" t="str">
        <f t="shared" si="40"/>
        <v>44542.267</v>
      </c>
      <c r="H447" s="31">
        <f t="shared" si="41"/>
        <v>-13418</v>
      </c>
      <c r="I447" s="97" t="s">
        <v>1251</v>
      </c>
      <c r="J447" s="98" t="s">
        <v>1252</v>
      </c>
      <c r="K447" s="97">
        <v>-13418</v>
      </c>
      <c r="L447" s="97" t="s">
        <v>2458</v>
      </c>
      <c r="M447" s="98" t="s">
        <v>2436</v>
      </c>
      <c r="N447" s="98"/>
      <c r="O447" s="99" t="s">
        <v>1248</v>
      </c>
      <c r="P447" s="99" t="s">
        <v>1237</v>
      </c>
    </row>
    <row r="448" spans="1:16" ht="13.5" thickBot="1" x14ac:dyDescent="0.25">
      <c r="A448" s="31" t="str">
        <f t="shared" si="36"/>
        <v> AOEB 1 </v>
      </c>
      <c r="B448" s="95" t="str">
        <f t="shared" si="37"/>
        <v>I</v>
      </c>
      <c r="C448" s="31">
        <f t="shared" si="38"/>
        <v>44544.639000000003</v>
      </c>
      <c r="D448" s="23" t="str">
        <f t="shared" si="39"/>
        <v>vis</v>
      </c>
      <c r="E448" s="96" t="e">
        <f>VLOOKUP(C448,'Active 1'!C$21:E$971,3,FALSE)</f>
        <v>#N/A</v>
      </c>
      <c r="F448" s="95" t="s">
        <v>2362</v>
      </c>
      <c r="G448" s="23" t="str">
        <f t="shared" si="40"/>
        <v>44544.639</v>
      </c>
      <c r="H448" s="31">
        <f t="shared" si="41"/>
        <v>-13414</v>
      </c>
      <c r="I448" s="97" t="s">
        <v>1253</v>
      </c>
      <c r="J448" s="98" t="s">
        <v>1254</v>
      </c>
      <c r="K448" s="97">
        <v>-13414</v>
      </c>
      <c r="L448" s="97" t="s">
        <v>2458</v>
      </c>
      <c r="M448" s="98" t="s">
        <v>2436</v>
      </c>
      <c r="N448" s="98"/>
      <c r="O448" s="99" t="s">
        <v>1255</v>
      </c>
      <c r="P448" s="99" t="s">
        <v>4334</v>
      </c>
    </row>
    <row r="449" spans="1:16" ht="13.5" thickBot="1" x14ac:dyDescent="0.25">
      <c r="A449" s="31" t="str">
        <f t="shared" si="36"/>
        <v> BBS 51 </v>
      </c>
      <c r="B449" s="95" t="str">
        <f t="shared" si="37"/>
        <v>I</v>
      </c>
      <c r="C449" s="31">
        <f t="shared" si="38"/>
        <v>44552.330999999998</v>
      </c>
      <c r="D449" s="23" t="str">
        <f t="shared" si="39"/>
        <v>vis</v>
      </c>
      <c r="E449" s="96" t="e">
        <f>VLOOKUP(C449,'Active 1'!C$21:E$971,3,FALSE)</f>
        <v>#N/A</v>
      </c>
      <c r="F449" s="95" t="s">
        <v>2362</v>
      </c>
      <c r="G449" s="23" t="str">
        <f t="shared" si="40"/>
        <v>44552.331</v>
      </c>
      <c r="H449" s="31">
        <f t="shared" si="41"/>
        <v>-13401</v>
      </c>
      <c r="I449" s="97" t="s">
        <v>1256</v>
      </c>
      <c r="J449" s="98" t="s">
        <v>1257</v>
      </c>
      <c r="K449" s="97">
        <v>-13401</v>
      </c>
      <c r="L449" s="97" t="s">
        <v>801</v>
      </c>
      <c r="M449" s="98" t="s">
        <v>2436</v>
      </c>
      <c r="N449" s="98"/>
      <c r="O449" s="99" t="s">
        <v>671</v>
      </c>
      <c r="P449" s="99" t="s">
        <v>1237</v>
      </c>
    </row>
    <row r="450" spans="1:16" ht="13.5" thickBot="1" x14ac:dyDescent="0.25">
      <c r="A450" s="31" t="str">
        <f t="shared" si="36"/>
        <v> BBS 51 </v>
      </c>
      <c r="B450" s="95" t="str">
        <f t="shared" si="37"/>
        <v>I</v>
      </c>
      <c r="C450" s="31">
        <f t="shared" si="38"/>
        <v>44552.345999999998</v>
      </c>
      <c r="D450" s="23" t="str">
        <f t="shared" si="39"/>
        <v>vis</v>
      </c>
      <c r="E450" s="96" t="e">
        <f>VLOOKUP(C450,'Active 1'!C$21:E$971,3,FALSE)</f>
        <v>#N/A</v>
      </c>
      <c r="F450" s="95" t="s">
        <v>2362</v>
      </c>
      <c r="G450" s="23" t="str">
        <f t="shared" si="40"/>
        <v>44552.346</v>
      </c>
      <c r="H450" s="31">
        <f t="shared" si="41"/>
        <v>-13401</v>
      </c>
      <c r="I450" s="97" t="s">
        <v>1258</v>
      </c>
      <c r="J450" s="98" t="s">
        <v>1259</v>
      </c>
      <c r="K450" s="97">
        <v>-13401</v>
      </c>
      <c r="L450" s="97" t="s">
        <v>2872</v>
      </c>
      <c r="M450" s="98" t="s">
        <v>2436</v>
      </c>
      <c r="N450" s="98"/>
      <c r="O450" s="99" t="s">
        <v>1189</v>
      </c>
      <c r="P450" s="99" t="s">
        <v>1237</v>
      </c>
    </row>
    <row r="451" spans="1:16" ht="13.5" thickBot="1" x14ac:dyDescent="0.25">
      <c r="A451" s="31" t="str">
        <f t="shared" si="36"/>
        <v> BBS 51 </v>
      </c>
      <c r="B451" s="95" t="str">
        <f t="shared" si="37"/>
        <v>I</v>
      </c>
      <c r="C451" s="31">
        <f t="shared" si="38"/>
        <v>44559.47</v>
      </c>
      <c r="D451" s="23" t="str">
        <f t="shared" si="39"/>
        <v>vis</v>
      </c>
      <c r="E451" s="96" t="e">
        <f>VLOOKUP(C451,'Active 1'!C$21:E$971,3,FALSE)</f>
        <v>#N/A</v>
      </c>
      <c r="F451" s="95" t="s">
        <v>2362</v>
      </c>
      <c r="G451" s="23" t="str">
        <f t="shared" si="40"/>
        <v>44559.470</v>
      </c>
      <c r="H451" s="31">
        <f t="shared" si="41"/>
        <v>-13389</v>
      </c>
      <c r="I451" s="97" t="s">
        <v>1260</v>
      </c>
      <c r="J451" s="98" t="s">
        <v>1261</v>
      </c>
      <c r="K451" s="97">
        <v>-13389</v>
      </c>
      <c r="L451" s="97" t="s">
        <v>2450</v>
      </c>
      <c r="M451" s="98" t="s">
        <v>2436</v>
      </c>
      <c r="N451" s="98"/>
      <c r="O451" s="99" t="s">
        <v>1189</v>
      </c>
      <c r="P451" s="99" t="s">
        <v>1237</v>
      </c>
    </row>
    <row r="452" spans="1:16" ht="13.5" thickBot="1" x14ac:dyDescent="0.25">
      <c r="A452" s="31" t="str">
        <f t="shared" si="36"/>
        <v> BBS 52 </v>
      </c>
      <c r="B452" s="95" t="str">
        <f t="shared" si="37"/>
        <v>I</v>
      </c>
      <c r="C452" s="31">
        <f t="shared" si="38"/>
        <v>44603.347000000002</v>
      </c>
      <c r="D452" s="23" t="str">
        <f t="shared" si="39"/>
        <v>vis</v>
      </c>
      <c r="E452" s="96" t="e">
        <f>VLOOKUP(C452,'Active 1'!C$21:E$971,3,FALSE)</f>
        <v>#N/A</v>
      </c>
      <c r="F452" s="95" t="s">
        <v>2362</v>
      </c>
      <c r="G452" s="23" t="str">
        <f t="shared" si="40"/>
        <v>44603.347</v>
      </c>
      <c r="H452" s="31">
        <f t="shared" si="41"/>
        <v>-13315</v>
      </c>
      <c r="I452" s="97" t="s">
        <v>1267</v>
      </c>
      <c r="J452" s="98" t="s">
        <v>1268</v>
      </c>
      <c r="K452" s="97">
        <v>-13315</v>
      </c>
      <c r="L452" s="97" t="s">
        <v>464</v>
      </c>
      <c r="M452" s="98" t="s">
        <v>2436</v>
      </c>
      <c r="N452" s="98"/>
      <c r="O452" s="99" t="s">
        <v>671</v>
      </c>
      <c r="P452" s="99" t="s">
        <v>1269</v>
      </c>
    </row>
    <row r="453" spans="1:16" ht="13.5" thickBot="1" x14ac:dyDescent="0.25">
      <c r="A453" s="31" t="str">
        <f t="shared" si="36"/>
        <v>IBVS 5684 </v>
      </c>
      <c r="B453" s="95" t="str">
        <f t="shared" si="37"/>
        <v>I</v>
      </c>
      <c r="C453" s="31">
        <f t="shared" si="38"/>
        <v>44614.614699999998</v>
      </c>
      <c r="D453" s="23" t="str">
        <f t="shared" si="39"/>
        <v>vis</v>
      </c>
      <c r="E453" s="96" t="e">
        <f>VLOOKUP(C453,'Active 1'!C$21:E$971,3,FALSE)</f>
        <v>#N/A</v>
      </c>
      <c r="F453" s="95" t="s">
        <v>2362</v>
      </c>
      <c r="G453" s="23" t="str">
        <f t="shared" si="40"/>
        <v>44614.6147</v>
      </c>
      <c r="H453" s="31">
        <f t="shared" si="41"/>
        <v>-13296</v>
      </c>
      <c r="I453" s="97" t="s">
        <v>1270</v>
      </c>
      <c r="J453" s="98" t="s">
        <v>1271</v>
      </c>
      <c r="K453" s="97">
        <v>-13296</v>
      </c>
      <c r="L453" s="97" t="s">
        <v>1901</v>
      </c>
      <c r="M453" s="98" t="s">
        <v>2523</v>
      </c>
      <c r="N453" s="98" t="s">
        <v>2524</v>
      </c>
      <c r="O453" s="99" t="s">
        <v>1272</v>
      </c>
      <c r="P453" s="100" t="s">
        <v>1273</v>
      </c>
    </row>
    <row r="454" spans="1:16" ht="13.5" thickBot="1" x14ac:dyDescent="0.25">
      <c r="A454" s="31" t="str">
        <f t="shared" si="36"/>
        <v> BBS 52 </v>
      </c>
      <c r="B454" s="95" t="str">
        <f t="shared" si="37"/>
        <v>I</v>
      </c>
      <c r="C454" s="31">
        <f t="shared" si="38"/>
        <v>44622.326000000001</v>
      </c>
      <c r="D454" s="23" t="str">
        <f t="shared" si="39"/>
        <v>vis</v>
      </c>
      <c r="E454" s="96" t="e">
        <f>VLOOKUP(C454,'Active 1'!C$21:E$971,3,FALSE)</f>
        <v>#N/A</v>
      </c>
      <c r="F454" s="95" t="s">
        <v>2362</v>
      </c>
      <c r="G454" s="23" t="str">
        <f t="shared" si="40"/>
        <v>44622.326</v>
      </c>
      <c r="H454" s="31">
        <f t="shared" si="41"/>
        <v>-13283</v>
      </c>
      <c r="I454" s="97" t="s">
        <v>1274</v>
      </c>
      <c r="J454" s="98" t="s">
        <v>1275</v>
      </c>
      <c r="K454" s="97">
        <v>-13283</v>
      </c>
      <c r="L454" s="97" t="s">
        <v>2468</v>
      </c>
      <c r="M454" s="98" t="s">
        <v>2436</v>
      </c>
      <c r="N454" s="98"/>
      <c r="O454" s="99" t="s">
        <v>1189</v>
      </c>
      <c r="P454" s="99" t="s">
        <v>1269</v>
      </c>
    </row>
    <row r="455" spans="1:16" ht="13.5" thickBot="1" x14ac:dyDescent="0.25">
      <c r="A455" s="31" t="str">
        <f t="shared" si="36"/>
        <v>IBVS 5736 </v>
      </c>
      <c r="B455" s="95" t="str">
        <f t="shared" si="37"/>
        <v>I</v>
      </c>
      <c r="C455" s="31">
        <f t="shared" si="38"/>
        <v>44635.371700000003</v>
      </c>
      <c r="D455" s="23" t="str">
        <f t="shared" si="39"/>
        <v>vis</v>
      </c>
      <c r="E455" s="96" t="e">
        <f>VLOOKUP(C455,'Active 1'!C$21:E$971,3,FALSE)</f>
        <v>#N/A</v>
      </c>
      <c r="F455" s="95" t="s">
        <v>2362</v>
      </c>
      <c r="G455" s="23" t="str">
        <f t="shared" si="40"/>
        <v>44635.3717</v>
      </c>
      <c r="H455" s="31">
        <f t="shared" si="41"/>
        <v>-13261</v>
      </c>
      <c r="I455" s="97" t="s">
        <v>1276</v>
      </c>
      <c r="J455" s="98" t="s">
        <v>1277</v>
      </c>
      <c r="K455" s="97">
        <v>-13261</v>
      </c>
      <c r="L455" s="97" t="s">
        <v>1278</v>
      </c>
      <c r="M455" s="98" t="s">
        <v>2523</v>
      </c>
      <c r="N455" s="98" t="s">
        <v>2524</v>
      </c>
      <c r="O455" s="99" t="s">
        <v>1279</v>
      </c>
      <c r="P455" s="100" t="s">
        <v>1280</v>
      </c>
    </row>
    <row r="456" spans="1:16" ht="13.5" thickBot="1" x14ac:dyDescent="0.25">
      <c r="A456" s="31" t="str">
        <f t="shared" si="36"/>
        <v> BRNO 26 </v>
      </c>
      <c r="B456" s="95" t="str">
        <f t="shared" si="37"/>
        <v>I</v>
      </c>
      <c r="C456" s="31">
        <f t="shared" si="38"/>
        <v>44638.345000000001</v>
      </c>
      <c r="D456" s="23" t="str">
        <f t="shared" si="39"/>
        <v>vis</v>
      </c>
      <c r="E456" s="96" t="e">
        <f>VLOOKUP(C456,'Active 1'!C$21:E$971,3,FALSE)</f>
        <v>#N/A</v>
      </c>
      <c r="F456" s="95" t="s">
        <v>2362</v>
      </c>
      <c r="G456" s="23" t="str">
        <f t="shared" si="40"/>
        <v>44638.345</v>
      </c>
      <c r="H456" s="31">
        <f t="shared" si="41"/>
        <v>-13256</v>
      </c>
      <c r="I456" s="97" t="s">
        <v>1281</v>
      </c>
      <c r="J456" s="98" t="s">
        <v>1282</v>
      </c>
      <c r="K456" s="97">
        <v>-13256</v>
      </c>
      <c r="L456" s="97" t="s">
        <v>2458</v>
      </c>
      <c r="M456" s="98" t="s">
        <v>2436</v>
      </c>
      <c r="N456" s="98"/>
      <c r="O456" s="99" t="s">
        <v>1283</v>
      </c>
      <c r="P456" s="99" t="s">
        <v>1284</v>
      </c>
    </row>
    <row r="457" spans="1:16" ht="13.5" thickBot="1" x14ac:dyDescent="0.25">
      <c r="A457" s="31" t="str">
        <f t="shared" si="36"/>
        <v> ASS 124.84 </v>
      </c>
      <c r="B457" s="95" t="str">
        <f t="shared" si="37"/>
        <v>II</v>
      </c>
      <c r="C457" s="31">
        <f t="shared" si="38"/>
        <v>44644.568599999999</v>
      </c>
      <c r="D457" s="23" t="str">
        <f t="shared" si="39"/>
        <v>vis</v>
      </c>
      <c r="E457" s="96" t="e">
        <f>VLOOKUP(C457,'Active 1'!C$21:E$971,3,FALSE)</f>
        <v>#N/A</v>
      </c>
      <c r="F457" s="95" t="s">
        <v>2362</v>
      </c>
      <c r="G457" s="23" t="str">
        <f t="shared" si="40"/>
        <v>44644.5686</v>
      </c>
      <c r="H457" s="31">
        <f t="shared" si="41"/>
        <v>-13245.5</v>
      </c>
      <c r="I457" s="97" t="s">
        <v>1288</v>
      </c>
      <c r="J457" s="98" t="s">
        <v>1289</v>
      </c>
      <c r="K457" s="97">
        <v>-13245.5</v>
      </c>
      <c r="L457" s="97" t="s">
        <v>1290</v>
      </c>
      <c r="M457" s="98" t="s">
        <v>2523</v>
      </c>
      <c r="N457" s="98" t="s">
        <v>2524</v>
      </c>
      <c r="O457" s="99" t="s">
        <v>1135</v>
      </c>
      <c r="P457" s="99" t="s">
        <v>1136</v>
      </c>
    </row>
    <row r="458" spans="1:16" ht="13.5" thickBot="1" x14ac:dyDescent="0.25">
      <c r="A458" s="31" t="str">
        <f t="shared" si="36"/>
        <v> BBS 53 </v>
      </c>
      <c r="B458" s="95" t="str">
        <f t="shared" si="37"/>
        <v>I</v>
      </c>
      <c r="C458" s="31">
        <f t="shared" si="38"/>
        <v>44660.273000000001</v>
      </c>
      <c r="D458" s="23" t="str">
        <f t="shared" si="39"/>
        <v>vis</v>
      </c>
      <c r="E458" s="96" t="e">
        <f>VLOOKUP(C458,'Active 1'!C$21:E$971,3,FALSE)</f>
        <v>#N/A</v>
      </c>
      <c r="F458" s="95" t="s">
        <v>2362</v>
      </c>
      <c r="G458" s="23" t="str">
        <f t="shared" si="40"/>
        <v>44660.273</v>
      </c>
      <c r="H458" s="31">
        <f t="shared" si="41"/>
        <v>-13219</v>
      </c>
      <c r="I458" s="97" t="s">
        <v>1291</v>
      </c>
      <c r="J458" s="98" t="s">
        <v>1292</v>
      </c>
      <c r="K458" s="97">
        <v>-13219</v>
      </c>
      <c r="L458" s="97" t="s">
        <v>242</v>
      </c>
      <c r="M458" s="98" t="s">
        <v>2436</v>
      </c>
      <c r="N458" s="98"/>
      <c r="O458" s="99" t="s">
        <v>671</v>
      </c>
      <c r="P458" s="99" t="s">
        <v>1293</v>
      </c>
    </row>
    <row r="459" spans="1:16" ht="13.5" thickBot="1" x14ac:dyDescent="0.25">
      <c r="A459" s="31" t="str">
        <f t="shared" ref="A459:A522" si="42">P459</f>
        <v>IBVS 5835 </v>
      </c>
      <c r="B459" s="95" t="str">
        <f t="shared" ref="B459:B522" si="43">IF(H459=INT(H459),"I","II")</f>
        <v>I</v>
      </c>
      <c r="C459" s="31">
        <f t="shared" ref="C459:C522" si="44">1*G459</f>
        <v>44661.4686</v>
      </c>
      <c r="D459" s="23" t="str">
        <f t="shared" ref="D459:D522" si="45">VLOOKUP(F459,I$1:J$5,2,FALSE)</f>
        <v>vis</v>
      </c>
      <c r="E459" s="96" t="e">
        <f>VLOOKUP(C459,'Active 1'!C$21:E$971,3,FALSE)</f>
        <v>#N/A</v>
      </c>
      <c r="F459" s="95" t="s">
        <v>2362</v>
      </c>
      <c r="G459" s="23" t="str">
        <f t="shared" ref="G459:G522" si="46">MID(I459,3,LEN(I459)-3)</f>
        <v>44661.4686</v>
      </c>
      <c r="H459" s="31">
        <f t="shared" ref="H459:H522" si="47">1*K459</f>
        <v>-13217</v>
      </c>
      <c r="I459" s="97" t="s">
        <v>1294</v>
      </c>
      <c r="J459" s="98" t="s">
        <v>1295</v>
      </c>
      <c r="K459" s="97">
        <v>-13217</v>
      </c>
      <c r="L459" s="97" t="s">
        <v>4456</v>
      </c>
      <c r="M459" s="98" t="s">
        <v>1296</v>
      </c>
      <c r="N459" s="98" t="s">
        <v>1297</v>
      </c>
      <c r="O459" s="99" t="s">
        <v>1298</v>
      </c>
      <c r="P459" s="100" t="s">
        <v>1299</v>
      </c>
    </row>
    <row r="460" spans="1:16" ht="13.5" thickBot="1" x14ac:dyDescent="0.25">
      <c r="A460" s="31" t="str">
        <f t="shared" si="42"/>
        <v> AOEB 1 </v>
      </c>
      <c r="B460" s="95" t="str">
        <f t="shared" si="43"/>
        <v>I</v>
      </c>
      <c r="C460" s="31">
        <f t="shared" si="44"/>
        <v>44745.686999999998</v>
      </c>
      <c r="D460" s="23" t="str">
        <f t="shared" si="45"/>
        <v>vis</v>
      </c>
      <c r="E460" s="96" t="e">
        <f>VLOOKUP(C460,'Active 1'!C$21:E$971,3,FALSE)</f>
        <v>#N/A</v>
      </c>
      <c r="F460" s="95" t="s">
        <v>2362</v>
      </c>
      <c r="G460" s="23" t="str">
        <f t="shared" si="46"/>
        <v>44745.687</v>
      </c>
      <c r="H460" s="31">
        <f t="shared" si="47"/>
        <v>-13075</v>
      </c>
      <c r="I460" s="97" t="s">
        <v>1303</v>
      </c>
      <c r="J460" s="98" t="s">
        <v>1304</v>
      </c>
      <c r="K460" s="97">
        <v>-13075</v>
      </c>
      <c r="L460" s="97" t="s">
        <v>2463</v>
      </c>
      <c r="M460" s="98" t="s">
        <v>2436</v>
      </c>
      <c r="N460" s="98"/>
      <c r="O460" s="99" t="s">
        <v>4149</v>
      </c>
      <c r="P460" s="99" t="s">
        <v>4334</v>
      </c>
    </row>
    <row r="461" spans="1:16" ht="13.5" thickBot="1" x14ac:dyDescent="0.25">
      <c r="A461" s="31" t="str">
        <f t="shared" si="42"/>
        <v> AOEB 1 </v>
      </c>
      <c r="B461" s="95" t="str">
        <f t="shared" si="43"/>
        <v>I</v>
      </c>
      <c r="C461" s="31">
        <f t="shared" si="44"/>
        <v>44790.756000000001</v>
      </c>
      <c r="D461" s="23" t="str">
        <f t="shared" si="45"/>
        <v>vis</v>
      </c>
      <c r="E461" s="96" t="e">
        <f>VLOOKUP(C461,'Active 1'!C$21:E$971,3,FALSE)</f>
        <v>#N/A</v>
      </c>
      <c r="F461" s="95" t="s">
        <v>2362</v>
      </c>
      <c r="G461" s="23" t="str">
        <f t="shared" si="46"/>
        <v>44790.756</v>
      </c>
      <c r="H461" s="31">
        <f t="shared" si="47"/>
        <v>-12999</v>
      </c>
      <c r="I461" s="97" t="s">
        <v>1305</v>
      </c>
      <c r="J461" s="98" t="s">
        <v>1306</v>
      </c>
      <c r="K461" s="97">
        <v>-12999</v>
      </c>
      <c r="L461" s="97" t="s">
        <v>2403</v>
      </c>
      <c r="M461" s="98" t="s">
        <v>2436</v>
      </c>
      <c r="N461" s="98"/>
      <c r="O461" s="99" t="s">
        <v>1307</v>
      </c>
      <c r="P461" s="99" t="s">
        <v>4334</v>
      </c>
    </row>
    <row r="462" spans="1:16" ht="13.5" thickBot="1" x14ac:dyDescent="0.25">
      <c r="A462" s="31" t="str">
        <f t="shared" si="42"/>
        <v> BRNO 26 </v>
      </c>
      <c r="B462" s="95" t="str">
        <f t="shared" si="43"/>
        <v>I</v>
      </c>
      <c r="C462" s="31">
        <f t="shared" si="44"/>
        <v>44817.444000000003</v>
      </c>
      <c r="D462" s="23" t="str">
        <f t="shared" si="45"/>
        <v>vis</v>
      </c>
      <c r="E462" s="96" t="e">
        <f>VLOOKUP(C462,'Active 1'!C$21:E$971,3,FALSE)</f>
        <v>#N/A</v>
      </c>
      <c r="F462" s="95" t="s">
        <v>2362</v>
      </c>
      <c r="G462" s="23" t="str">
        <f t="shared" si="46"/>
        <v>44817.444</v>
      </c>
      <c r="H462" s="31">
        <f t="shared" si="47"/>
        <v>-12954</v>
      </c>
      <c r="I462" s="97" t="s">
        <v>1308</v>
      </c>
      <c r="J462" s="98" t="s">
        <v>1309</v>
      </c>
      <c r="K462" s="97">
        <v>-12954</v>
      </c>
      <c r="L462" s="97" t="s">
        <v>2850</v>
      </c>
      <c r="M462" s="98" t="s">
        <v>2436</v>
      </c>
      <c r="N462" s="98"/>
      <c r="O462" s="99" t="s">
        <v>1310</v>
      </c>
      <c r="P462" s="99" t="s">
        <v>1284</v>
      </c>
    </row>
    <row r="463" spans="1:16" ht="13.5" thickBot="1" x14ac:dyDescent="0.25">
      <c r="A463" s="31" t="str">
        <f t="shared" si="42"/>
        <v> BRNO 26 </v>
      </c>
      <c r="B463" s="95" t="str">
        <f t="shared" si="43"/>
        <v>I</v>
      </c>
      <c r="C463" s="31">
        <f t="shared" si="44"/>
        <v>44817.445</v>
      </c>
      <c r="D463" s="23" t="str">
        <f t="shared" si="45"/>
        <v>vis</v>
      </c>
      <c r="E463" s="96" t="e">
        <f>VLOOKUP(C463,'Active 1'!C$21:E$971,3,FALSE)</f>
        <v>#N/A</v>
      </c>
      <c r="F463" s="95" t="s">
        <v>2362</v>
      </c>
      <c r="G463" s="23" t="str">
        <f t="shared" si="46"/>
        <v>44817.445</v>
      </c>
      <c r="H463" s="31">
        <f t="shared" si="47"/>
        <v>-12954</v>
      </c>
      <c r="I463" s="97" t="s">
        <v>1311</v>
      </c>
      <c r="J463" s="98" t="s">
        <v>1312</v>
      </c>
      <c r="K463" s="97">
        <v>-12954</v>
      </c>
      <c r="L463" s="97" t="s">
        <v>2403</v>
      </c>
      <c r="M463" s="98" t="s">
        <v>2436</v>
      </c>
      <c r="N463" s="98"/>
      <c r="O463" s="99" t="s">
        <v>1313</v>
      </c>
      <c r="P463" s="99" t="s">
        <v>1284</v>
      </c>
    </row>
    <row r="464" spans="1:16" ht="13.5" thickBot="1" x14ac:dyDescent="0.25">
      <c r="A464" s="31" t="str">
        <f t="shared" si="42"/>
        <v> BRNO 26 </v>
      </c>
      <c r="B464" s="95" t="str">
        <f t="shared" si="43"/>
        <v>I</v>
      </c>
      <c r="C464" s="31">
        <f t="shared" si="44"/>
        <v>44817.445</v>
      </c>
      <c r="D464" s="23" t="str">
        <f t="shared" si="45"/>
        <v>vis</v>
      </c>
      <c r="E464" s="96" t="e">
        <f>VLOOKUP(C464,'Active 1'!C$21:E$971,3,FALSE)</f>
        <v>#N/A</v>
      </c>
      <c r="F464" s="95" t="s">
        <v>2362</v>
      </c>
      <c r="G464" s="23" t="str">
        <f t="shared" si="46"/>
        <v>44817.445</v>
      </c>
      <c r="H464" s="31">
        <f t="shared" si="47"/>
        <v>-12954</v>
      </c>
      <c r="I464" s="97" t="s">
        <v>1311</v>
      </c>
      <c r="J464" s="98" t="s">
        <v>1312</v>
      </c>
      <c r="K464" s="97">
        <v>-12954</v>
      </c>
      <c r="L464" s="97" t="s">
        <v>2403</v>
      </c>
      <c r="M464" s="98" t="s">
        <v>2436</v>
      </c>
      <c r="N464" s="98"/>
      <c r="O464" s="99" t="s">
        <v>1314</v>
      </c>
      <c r="P464" s="99" t="s">
        <v>1284</v>
      </c>
    </row>
    <row r="465" spans="1:16" ht="13.5" thickBot="1" x14ac:dyDescent="0.25">
      <c r="A465" s="31" t="str">
        <f t="shared" si="42"/>
        <v> BRNO 26 </v>
      </c>
      <c r="B465" s="95" t="str">
        <f t="shared" si="43"/>
        <v>I</v>
      </c>
      <c r="C465" s="31">
        <f t="shared" si="44"/>
        <v>44817.446000000004</v>
      </c>
      <c r="D465" s="23" t="str">
        <f t="shared" si="45"/>
        <v>vis</v>
      </c>
      <c r="E465" s="96" t="e">
        <f>VLOOKUP(C465,'Active 1'!C$21:E$971,3,FALSE)</f>
        <v>#N/A</v>
      </c>
      <c r="F465" s="95" t="s">
        <v>2362</v>
      </c>
      <c r="G465" s="23" t="str">
        <f t="shared" si="46"/>
        <v>44817.446</v>
      </c>
      <c r="H465" s="31">
        <f t="shared" si="47"/>
        <v>-12954</v>
      </c>
      <c r="I465" s="97" t="s">
        <v>1315</v>
      </c>
      <c r="J465" s="98" t="s">
        <v>1316</v>
      </c>
      <c r="K465" s="97">
        <v>-12954</v>
      </c>
      <c r="L465" s="97" t="s">
        <v>464</v>
      </c>
      <c r="M465" s="98" t="s">
        <v>2436</v>
      </c>
      <c r="N465" s="98"/>
      <c r="O465" s="99" t="s">
        <v>1317</v>
      </c>
      <c r="P465" s="99" t="s">
        <v>1284</v>
      </c>
    </row>
    <row r="466" spans="1:16" ht="13.5" thickBot="1" x14ac:dyDescent="0.25">
      <c r="A466" s="31" t="str">
        <f t="shared" si="42"/>
        <v> BRNO 26 </v>
      </c>
      <c r="B466" s="95" t="str">
        <f t="shared" si="43"/>
        <v>I</v>
      </c>
      <c r="C466" s="31">
        <f t="shared" si="44"/>
        <v>44817.447999999997</v>
      </c>
      <c r="D466" s="23" t="str">
        <f t="shared" si="45"/>
        <v>vis</v>
      </c>
      <c r="E466" s="96" t="e">
        <f>VLOOKUP(C466,'Active 1'!C$21:E$971,3,FALSE)</f>
        <v>#N/A</v>
      </c>
      <c r="F466" s="95" t="s">
        <v>2362</v>
      </c>
      <c r="G466" s="23" t="str">
        <f t="shared" si="46"/>
        <v>44817.448</v>
      </c>
      <c r="H466" s="31">
        <f t="shared" si="47"/>
        <v>-12954</v>
      </c>
      <c r="I466" s="97" t="s">
        <v>1318</v>
      </c>
      <c r="J466" s="98" t="s">
        <v>1319</v>
      </c>
      <c r="K466" s="97">
        <v>-12954</v>
      </c>
      <c r="L466" s="97" t="s">
        <v>2435</v>
      </c>
      <c r="M466" s="98" t="s">
        <v>2436</v>
      </c>
      <c r="N466" s="98"/>
      <c r="O466" s="99" t="s">
        <v>1320</v>
      </c>
      <c r="P466" s="99" t="s">
        <v>1284</v>
      </c>
    </row>
    <row r="467" spans="1:16" ht="13.5" thickBot="1" x14ac:dyDescent="0.25">
      <c r="A467" s="31" t="str">
        <f t="shared" si="42"/>
        <v> BRNO 26 </v>
      </c>
      <c r="B467" s="95" t="str">
        <f t="shared" si="43"/>
        <v>I</v>
      </c>
      <c r="C467" s="31">
        <f t="shared" si="44"/>
        <v>44817.447999999997</v>
      </c>
      <c r="D467" s="23" t="str">
        <f t="shared" si="45"/>
        <v>vis</v>
      </c>
      <c r="E467" s="96" t="e">
        <f>VLOOKUP(C467,'Active 1'!C$21:E$971,3,FALSE)</f>
        <v>#N/A</v>
      </c>
      <c r="F467" s="95" t="s">
        <v>2362</v>
      </c>
      <c r="G467" s="23" t="str">
        <f t="shared" si="46"/>
        <v>44817.448</v>
      </c>
      <c r="H467" s="31">
        <f t="shared" si="47"/>
        <v>-12954</v>
      </c>
      <c r="I467" s="97" t="s">
        <v>1318</v>
      </c>
      <c r="J467" s="98" t="s">
        <v>1319</v>
      </c>
      <c r="K467" s="97">
        <v>-12954</v>
      </c>
      <c r="L467" s="97" t="s">
        <v>2435</v>
      </c>
      <c r="M467" s="98" t="s">
        <v>2436</v>
      </c>
      <c r="N467" s="98"/>
      <c r="O467" s="99" t="s">
        <v>1321</v>
      </c>
      <c r="P467" s="99" t="s">
        <v>1284</v>
      </c>
    </row>
    <row r="468" spans="1:16" ht="13.5" thickBot="1" x14ac:dyDescent="0.25">
      <c r="A468" s="31" t="str">
        <f t="shared" si="42"/>
        <v> BRNO 26 </v>
      </c>
      <c r="B468" s="95" t="str">
        <f t="shared" si="43"/>
        <v>I</v>
      </c>
      <c r="C468" s="31">
        <f t="shared" si="44"/>
        <v>44817.449000000001</v>
      </c>
      <c r="D468" s="23" t="str">
        <f t="shared" si="45"/>
        <v>vis</v>
      </c>
      <c r="E468" s="96" t="e">
        <f>VLOOKUP(C468,'Active 1'!C$21:E$971,3,FALSE)</f>
        <v>#N/A</v>
      </c>
      <c r="F468" s="95" t="s">
        <v>2362</v>
      </c>
      <c r="G468" s="23" t="str">
        <f t="shared" si="46"/>
        <v>44817.449</v>
      </c>
      <c r="H468" s="31">
        <f t="shared" si="47"/>
        <v>-12954</v>
      </c>
      <c r="I468" s="97" t="s">
        <v>1322</v>
      </c>
      <c r="J468" s="98" t="s">
        <v>1323</v>
      </c>
      <c r="K468" s="97">
        <v>-12954</v>
      </c>
      <c r="L468" s="97" t="s">
        <v>2463</v>
      </c>
      <c r="M468" s="98" t="s">
        <v>2436</v>
      </c>
      <c r="N468" s="98"/>
      <c r="O468" s="99" t="s">
        <v>1324</v>
      </c>
      <c r="P468" s="99" t="s">
        <v>1284</v>
      </c>
    </row>
    <row r="469" spans="1:16" ht="13.5" thickBot="1" x14ac:dyDescent="0.25">
      <c r="A469" s="31" t="str">
        <f t="shared" si="42"/>
        <v> BRNO 26 </v>
      </c>
      <c r="B469" s="95" t="str">
        <f t="shared" si="43"/>
        <v>I</v>
      </c>
      <c r="C469" s="31">
        <f t="shared" si="44"/>
        <v>44817.45</v>
      </c>
      <c r="D469" s="23" t="str">
        <f t="shared" si="45"/>
        <v>vis</v>
      </c>
      <c r="E469" s="96" t="e">
        <f>VLOOKUP(C469,'Active 1'!C$21:E$971,3,FALSE)</f>
        <v>#N/A</v>
      </c>
      <c r="F469" s="95" t="s">
        <v>2362</v>
      </c>
      <c r="G469" s="23" t="str">
        <f t="shared" si="46"/>
        <v>44817.450</v>
      </c>
      <c r="H469" s="31">
        <f t="shared" si="47"/>
        <v>-12954</v>
      </c>
      <c r="I469" s="97" t="s">
        <v>1325</v>
      </c>
      <c r="J469" s="98" t="s">
        <v>1326</v>
      </c>
      <c r="K469" s="97">
        <v>-12954</v>
      </c>
      <c r="L469" s="97" t="s">
        <v>2872</v>
      </c>
      <c r="M469" s="98" t="s">
        <v>2436</v>
      </c>
      <c r="N469" s="98"/>
      <c r="O469" s="99" t="s">
        <v>1327</v>
      </c>
      <c r="P469" s="99" t="s">
        <v>1284</v>
      </c>
    </row>
    <row r="470" spans="1:16" ht="13.5" thickBot="1" x14ac:dyDescent="0.25">
      <c r="A470" s="31" t="str">
        <f t="shared" si="42"/>
        <v> BRNO 26 </v>
      </c>
      <c r="B470" s="95" t="str">
        <f t="shared" si="43"/>
        <v>I</v>
      </c>
      <c r="C470" s="31">
        <f t="shared" si="44"/>
        <v>44817.45</v>
      </c>
      <c r="D470" s="23" t="str">
        <f t="shared" si="45"/>
        <v>vis</v>
      </c>
      <c r="E470" s="96" t="e">
        <f>VLOOKUP(C470,'Active 1'!C$21:E$971,3,FALSE)</f>
        <v>#N/A</v>
      </c>
      <c r="F470" s="95" t="s">
        <v>2362</v>
      </c>
      <c r="G470" s="23" t="str">
        <f t="shared" si="46"/>
        <v>44817.450</v>
      </c>
      <c r="H470" s="31">
        <f t="shared" si="47"/>
        <v>-12954</v>
      </c>
      <c r="I470" s="97" t="s">
        <v>1325</v>
      </c>
      <c r="J470" s="98" t="s">
        <v>1326</v>
      </c>
      <c r="K470" s="97">
        <v>-12954</v>
      </c>
      <c r="L470" s="97" t="s">
        <v>2872</v>
      </c>
      <c r="M470" s="98" t="s">
        <v>2436</v>
      </c>
      <c r="N470" s="98"/>
      <c r="O470" s="99" t="s">
        <v>1328</v>
      </c>
      <c r="P470" s="99" t="s">
        <v>1284</v>
      </c>
    </row>
    <row r="471" spans="1:16" ht="13.5" thickBot="1" x14ac:dyDescent="0.25">
      <c r="A471" s="31" t="str">
        <f t="shared" si="42"/>
        <v> BRNO 26 </v>
      </c>
      <c r="B471" s="95" t="str">
        <f t="shared" si="43"/>
        <v>I</v>
      </c>
      <c r="C471" s="31">
        <f t="shared" si="44"/>
        <v>44817.451999999997</v>
      </c>
      <c r="D471" s="23" t="str">
        <f t="shared" si="45"/>
        <v>vis</v>
      </c>
      <c r="E471" s="96" t="e">
        <f>VLOOKUP(C471,'Active 1'!C$21:E$971,3,FALSE)</f>
        <v>#N/A</v>
      </c>
      <c r="F471" s="95" t="s">
        <v>2362</v>
      </c>
      <c r="G471" s="23" t="str">
        <f t="shared" si="46"/>
        <v>44817.452</v>
      </c>
      <c r="H471" s="31">
        <f t="shared" si="47"/>
        <v>-12954</v>
      </c>
      <c r="I471" s="97" t="s">
        <v>1329</v>
      </c>
      <c r="J471" s="98" t="s">
        <v>1330</v>
      </c>
      <c r="K471" s="97">
        <v>-12954</v>
      </c>
      <c r="L471" s="97" t="s">
        <v>2690</v>
      </c>
      <c r="M471" s="98" t="s">
        <v>2436</v>
      </c>
      <c r="N471" s="98"/>
      <c r="O471" s="99" t="s">
        <v>1331</v>
      </c>
      <c r="P471" s="99" t="s">
        <v>1284</v>
      </c>
    </row>
    <row r="472" spans="1:16" ht="13.5" thickBot="1" x14ac:dyDescent="0.25">
      <c r="A472" s="31" t="str">
        <f t="shared" si="42"/>
        <v> BRNO 26 </v>
      </c>
      <c r="B472" s="95" t="str">
        <f t="shared" si="43"/>
        <v>I</v>
      </c>
      <c r="C472" s="31">
        <f t="shared" si="44"/>
        <v>44817.453999999998</v>
      </c>
      <c r="D472" s="23" t="str">
        <f t="shared" si="45"/>
        <v>vis</v>
      </c>
      <c r="E472" s="96" t="e">
        <f>VLOOKUP(C472,'Active 1'!C$21:E$971,3,FALSE)</f>
        <v>#N/A</v>
      </c>
      <c r="F472" s="95" t="s">
        <v>2362</v>
      </c>
      <c r="G472" s="23" t="str">
        <f t="shared" si="46"/>
        <v>44817.454</v>
      </c>
      <c r="H472" s="31">
        <f t="shared" si="47"/>
        <v>-12954</v>
      </c>
      <c r="I472" s="97" t="s">
        <v>1332</v>
      </c>
      <c r="J472" s="98" t="s">
        <v>1333</v>
      </c>
      <c r="K472" s="97">
        <v>-12954</v>
      </c>
      <c r="L472" s="97" t="s">
        <v>2398</v>
      </c>
      <c r="M472" s="98" t="s">
        <v>2436</v>
      </c>
      <c r="N472" s="98"/>
      <c r="O472" s="99" t="s">
        <v>1334</v>
      </c>
      <c r="P472" s="99" t="s">
        <v>1284</v>
      </c>
    </row>
    <row r="473" spans="1:16" ht="13.5" thickBot="1" x14ac:dyDescent="0.25">
      <c r="A473" s="31" t="str">
        <f t="shared" si="42"/>
        <v> BRNO 26 </v>
      </c>
      <c r="B473" s="95" t="str">
        <f t="shared" si="43"/>
        <v>I</v>
      </c>
      <c r="C473" s="31">
        <f t="shared" si="44"/>
        <v>44817.455000000002</v>
      </c>
      <c r="D473" s="23" t="str">
        <f t="shared" si="45"/>
        <v>vis</v>
      </c>
      <c r="E473" s="96" t="e">
        <f>VLOOKUP(C473,'Active 1'!C$21:E$971,3,FALSE)</f>
        <v>#N/A</v>
      </c>
      <c r="F473" s="95" t="s">
        <v>2362</v>
      </c>
      <c r="G473" s="23" t="str">
        <f t="shared" si="46"/>
        <v>44817.455</v>
      </c>
      <c r="H473" s="31">
        <f t="shared" si="47"/>
        <v>-12954</v>
      </c>
      <c r="I473" s="97" t="s">
        <v>1335</v>
      </c>
      <c r="J473" s="98" t="s">
        <v>1336</v>
      </c>
      <c r="K473" s="97">
        <v>-12954</v>
      </c>
      <c r="L473" s="97" t="s">
        <v>2453</v>
      </c>
      <c r="M473" s="98" t="s">
        <v>2436</v>
      </c>
      <c r="N473" s="98"/>
      <c r="O473" s="99" t="s">
        <v>1337</v>
      </c>
      <c r="P473" s="99" t="s">
        <v>1284</v>
      </c>
    </row>
    <row r="474" spans="1:16" ht="13.5" thickBot="1" x14ac:dyDescent="0.25">
      <c r="A474" s="31" t="str">
        <f t="shared" si="42"/>
        <v> BRNO 26 </v>
      </c>
      <c r="B474" s="95" t="str">
        <f t="shared" si="43"/>
        <v>I</v>
      </c>
      <c r="C474" s="31">
        <f t="shared" si="44"/>
        <v>44817.455000000002</v>
      </c>
      <c r="D474" s="23" t="str">
        <f t="shared" si="45"/>
        <v>vis</v>
      </c>
      <c r="E474" s="96" t="e">
        <f>VLOOKUP(C474,'Active 1'!C$21:E$971,3,FALSE)</f>
        <v>#N/A</v>
      </c>
      <c r="F474" s="95" t="s">
        <v>2362</v>
      </c>
      <c r="G474" s="23" t="str">
        <f t="shared" si="46"/>
        <v>44817.455</v>
      </c>
      <c r="H474" s="31">
        <f t="shared" si="47"/>
        <v>-12954</v>
      </c>
      <c r="I474" s="97" t="s">
        <v>1335</v>
      </c>
      <c r="J474" s="98" t="s">
        <v>1336</v>
      </c>
      <c r="K474" s="97">
        <v>-12954</v>
      </c>
      <c r="L474" s="97" t="s">
        <v>2453</v>
      </c>
      <c r="M474" s="98" t="s">
        <v>2436</v>
      </c>
      <c r="N474" s="98"/>
      <c r="O474" s="99" t="s">
        <v>1221</v>
      </c>
      <c r="P474" s="99" t="s">
        <v>1284</v>
      </c>
    </row>
    <row r="475" spans="1:16" ht="13.5" thickBot="1" x14ac:dyDescent="0.25">
      <c r="A475" s="31" t="str">
        <f t="shared" si="42"/>
        <v> BRNO 26 </v>
      </c>
      <c r="B475" s="95" t="str">
        <f t="shared" si="43"/>
        <v>I</v>
      </c>
      <c r="C475" s="31">
        <f t="shared" si="44"/>
        <v>44817.455000000002</v>
      </c>
      <c r="D475" s="23" t="str">
        <f t="shared" si="45"/>
        <v>vis</v>
      </c>
      <c r="E475" s="96" t="e">
        <f>VLOOKUP(C475,'Active 1'!C$21:E$971,3,FALSE)</f>
        <v>#N/A</v>
      </c>
      <c r="F475" s="95" t="s">
        <v>2362</v>
      </c>
      <c r="G475" s="23" t="str">
        <f t="shared" si="46"/>
        <v>44817.455</v>
      </c>
      <c r="H475" s="31">
        <f t="shared" si="47"/>
        <v>-12954</v>
      </c>
      <c r="I475" s="97" t="s">
        <v>1335</v>
      </c>
      <c r="J475" s="98" t="s">
        <v>1336</v>
      </c>
      <c r="K475" s="97">
        <v>-12954</v>
      </c>
      <c r="L475" s="97" t="s">
        <v>2453</v>
      </c>
      <c r="M475" s="98" t="s">
        <v>2436</v>
      </c>
      <c r="N475" s="98"/>
      <c r="O475" s="99" t="s">
        <v>1338</v>
      </c>
      <c r="P475" s="99" t="s">
        <v>1284</v>
      </c>
    </row>
    <row r="476" spans="1:16" ht="13.5" thickBot="1" x14ac:dyDescent="0.25">
      <c r="A476" s="31" t="str">
        <f t="shared" si="42"/>
        <v> BRNO 26 </v>
      </c>
      <c r="B476" s="95" t="str">
        <f t="shared" si="43"/>
        <v>I</v>
      </c>
      <c r="C476" s="31">
        <f t="shared" si="44"/>
        <v>44820.406999999999</v>
      </c>
      <c r="D476" s="23" t="str">
        <f t="shared" si="45"/>
        <v>vis</v>
      </c>
      <c r="E476" s="96" t="e">
        <f>VLOOKUP(C476,'Active 1'!C$21:E$971,3,FALSE)</f>
        <v>#N/A</v>
      </c>
      <c r="F476" s="95" t="s">
        <v>2362</v>
      </c>
      <c r="G476" s="23" t="str">
        <f t="shared" si="46"/>
        <v>44820.407</v>
      </c>
      <c r="H476" s="31">
        <f t="shared" si="47"/>
        <v>-12949</v>
      </c>
      <c r="I476" s="97" t="s">
        <v>1339</v>
      </c>
      <c r="J476" s="98" t="s">
        <v>1340</v>
      </c>
      <c r="K476" s="97">
        <v>-12949</v>
      </c>
      <c r="L476" s="97" t="s">
        <v>4023</v>
      </c>
      <c r="M476" s="98" t="s">
        <v>2436</v>
      </c>
      <c r="N476" s="98"/>
      <c r="O476" s="99" t="s">
        <v>1341</v>
      </c>
      <c r="P476" s="99" t="s">
        <v>1284</v>
      </c>
    </row>
    <row r="477" spans="1:16" ht="13.5" thickBot="1" x14ac:dyDescent="0.25">
      <c r="A477" s="31" t="str">
        <f t="shared" si="42"/>
        <v> BRNO 26 </v>
      </c>
      <c r="B477" s="95" t="str">
        <f t="shared" si="43"/>
        <v>I</v>
      </c>
      <c r="C477" s="31">
        <f t="shared" si="44"/>
        <v>44820.409</v>
      </c>
      <c r="D477" s="23" t="str">
        <f t="shared" si="45"/>
        <v>vis</v>
      </c>
      <c r="E477" s="96" t="e">
        <f>VLOOKUP(C477,'Active 1'!C$21:E$971,3,FALSE)</f>
        <v>#N/A</v>
      </c>
      <c r="F477" s="95" t="s">
        <v>2362</v>
      </c>
      <c r="G477" s="23" t="str">
        <f t="shared" si="46"/>
        <v>44820.409</v>
      </c>
      <c r="H477" s="31">
        <f t="shared" si="47"/>
        <v>-12949</v>
      </c>
      <c r="I477" s="97" t="s">
        <v>1342</v>
      </c>
      <c r="J477" s="98" t="s">
        <v>1343</v>
      </c>
      <c r="K477" s="97">
        <v>-12949</v>
      </c>
      <c r="L477" s="97" t="s">
        <v>2850</v>
      </c>
      <c r="M477" s="98" t="s">
        <v>2436</v>
      </c>
      <c r="N477" s="98"/>
      <c r="O477" s="99" t="s">
        <v>1320</v>
      </c>
      <c r="P477" s="99" t="s">
        <v>1284</v>
      </c>
    </row>
    <row r="478" spans="1:16" ht="13.5" thickBot="1" x14ac:dyDescent="0.25">
      <c r="A478" s="31" t="str">
        <f t="shared" si="42"/>
        <v> BRNO 26 </v>
      </c>
      <c r="B478" s="95" t="str">
        <f t="shared" si="43"/>
        <v>I</v>
      </c>
      <c r="C478" s="31">
        <f t="shared" si="44"/>
        <v>44820.41</v>
      </c>
      <c r="D478" s="23" t="str">
        <f t="shared" si="45"/>
        <v>vis</v>
      </c>
      <c r="E478" s="96" t="e">
        <f>VLOOKUP(C478,'Active 1'!C$21:E$971,3,FALSE)</f>
        <v>#N/A</v>
      </c>
      <c r="F478" s="95" t="s">
        <v>2362</v>
      </c>
      <c r="G478" s="23" t="str">
        <f t="shared" si="46"/>
        <v>44820.410</v>
      </c>
      <c r="H478" s="31">
        <f t="shared" si="47"/>
        <v>-12949</v>
      </c>
      <c r="I478" s="97" t="s">
        <v>1344</v>
      </c>
      <c r="J478" s="98" t="s">
        <v>1345</v>
      </c>
      <c r="K478" s="97">
        <v>-12949</v>
      </c>
      <c r="L478" s="97" t="s">
        <v>2403</v>
      </c>
      <c r="M478" s="98" t="s">
        <v>2436</v>
      </c>
      <c r="N478" s="98"/>
      <c r="O478" s="99" t="s">
        <v>863</v>
      </c>
      <c r="P478" s="99" t="s">
        <v>1284</v>
      </c>
    </row>
    <row r="479" spans="1:16" ht="13.5" thickBot="1" x14ac:dyDescent="0.25">
      <c r="A479" s="31" t="str">
        <f t="shared" si="42"/>
        <v> BRNO 26 </v>
      </c>
      <c r="B479" s="95" t="str">
        <f t="shared" si="43"/>
        <v>I</v>
      </c>
      <c r="C479" s="31">
        <f t="shared" si="44"/>
        <v>44820.411</v>
      </c>
      <c r="D479" s="23" t="str">
        <f t="shared" si="45"/>
        <v>vis</v>
      </c>
      <c r="E479" s="96" t="e">
        <f>VLOOKUP(C479,'Active 1'!C$21:E$971,3,FALSE)</f>
        <v>#N/A</v>
      </c>
      <c r="F479" s="95" t="s">
        <v>2362</v>
      </c>
      <c r="G479" s="23" t="str">
        <f t="shared" si="46"/>
        <v>44820.411</v>
      </c>
      <c r="H479" s="31">
        <f t="shared" si="47"/>
        <v>-12949</v>
      </c>
      <c r="I479" s="97" t="s">
        <v>1346</v>
      </c>
      <c r="J479" s="98" t="s">
        <v>1347</v>
      </c>
      <c r="K479" s="97">
        <v>-12949</v>
      </c>
      <c r="L479" s="97" t="s">
        <v>464</v>
      </c>
      <c r="M479" s="98" t="s">
        <v>2436</v>
      </c>
      <c r="N479" s="98"/>
      <c r="O479" s="99" t="s">
        <v>1348</v>
      </c>
      <c r="P479" s="99" t="s">
        <v>1284</v>
      </c>
    </row>
    <row r="480" spans="1:16" ht="13.5" thickBot="1" x14ac:dyDescent="0.25">
      <c r="A480" s="31" t="str">
        <f t="shared" si="42"/>
        <v> BRNO 26 </v>
      </c>
      <c r="B480" s="95" t="str">
        <f t="shared" si="43"/>
        <v>I</v>
      </c>
      <c r="C480" s="31">
        <f t="shared" si="44"/>
        <v>44820.411</v>
      </c>
      <c r="D480" s="23" t="str">
        <f t="shared" si="45"/>
        <v>vis</v>
      </c>
      <c r="E480" s="96" t="e">
        <f>VLOOKUP(C480,'Active 1'!C$21:E$971,3,FALSE)</f>
        <v>#N/A</v>
      </c>
      <c r="F480" s="95" t="s">
        <v>2362</v>
      </c>
      <c r="G480" s="23" t="str">
        <f t="shared" si="46"/>
        <v>44820.411</v>
      </c>
      <c r="H480" s="31">
        <f t="shared" si="47"/>
        <v>-12949</v>
      </c>
      <c r="I480" s="97" t="s">
        <v>1346</v>
      </c>
      <c r="J480" s="98" t="s">
        <v>1347</v>
      </c>
      <c r="K480" s="97">
        <v>-12949</v>
      </c>
      <c r="L480" s="97" t="s">
        <v>464</v>
      </c>
      <c r="M480" s="98" t="s">
        <v>2436</v>
      </c>
      <c r="N480" s="98"/>
      <c r="O480" s="99" t="s">
        <v>1349</v>
      </c>
      <c r="P480" s="99" t="s">
        <v>1284</v>
      </c>
    </row>
    <row r="481" spans="1:16" ht="13.5" thickBot="1" x14ac:dyDescent="0.25">
      <c r="A481" s="31" t="str">
        <f t="shared" si="42"/>
        <v> BRNO 26 </v>
      </c>
      <c r="B481" s="95" t="str">
        <f t="shared" si="43"/>
        <v>I</v>
      </c>
      <c r="C481" s="31">
        <f t="shared" si="44"/>
        <v>44820.411999999997</v>
      </c>
      <c r="D481" s="23" t="str">
        <f t="shared" si="45"/>
        <v>vis</v>
      </c>
      <c r="E481" s="96" t="e">
        <f>VLOOKUP(C481,'Active 1'!C$21:E$971,3,FALSE)</f>
        <v>#N/A</v>
      </c>
      <c r="F481" s="95" t="s">
        <v>2362</v>
      </c>
      <c r="G481" s="23" t="str">
        <f t="shared" si="46"/>
        <v>44820.412</v>
      </c>
      <c r="H481" s="31">
        <f t="shared" si="47"/>
        <v>-12949</v>
      </c>
      <c r="I481" s="97" t="s">
        <v>1350</v>
      </c>
      <c r="J481" s="98" t="s">
        <v>1351</v>
      </c>
      <c r="K481" s="97">
        <v>-12949</v>
      </c>
      <c r="L481" s="97" t="s">
        <v>2468</v>
      </c>
      <c r="M481" s="98" t="s">
        <v>2436</v>
      </c>
      <c r="N481" s="98"/>
      <c r="O481" s="99" t="s">
        <v>1850</v>
      </c>
      <c r="P481" s="99" t="s">
        <v>1284</v>
      </c>
    </row>
    <row r="482" spans="1:16" ht="13.5" thickBot="1" x14ac:dyDescent="0.25">
      <c r="A482" s="31" t="str">
        <f t="shared" si="42"/>
        <v> BRNO 26 </v>
      </c>
      <c r="B482" s="95" t="str">
        <f t="shared" si="43"/>
        <v>I</v>
      </c>
      <c r="C482" s="31">
        <f t="shared" si="44"/>
        <v>44820.411999999997</v>
      </c>
      <c r="D482" s="23" t="str">
        <f t="shared" si="45"/>
        <v>vis</v>
      </c>
      <c r="E482" s="96" t="e">
        <f>VLOOKUP(C482,'Active 1'!C$21:E$971,3,FALSE)</f>
        <v>#N/A</v>
      </c>
      <c r="F482" s="95" t="s">
        <v>2362</v>
      </c>
      <c r="G482" s="23" t="str">
        <f t="shared" si="46"/>
        <v>44820.412</v>
      </c>
      <c r="H482" s="31">
        <f t="shared" si="47"/>
        <v>-12949</v>
      </c>
      <c r="I482" s="97" t="s">
        <v>1350</v>
      </c>
      <c r="J482" s="98" t="s">
        <v>1351</v>
      </c>
      <c r="K482" s="97">
        <v>-12949</v>
      </c>
      <c r="L482" s="97" t="s">
        <v>2468</v>
      </c>
      <c r="M482" s="98" t="s">
        <v>2436</v>
      </c>
      <c r="N482" s="98"/>
      <c r="O482" s="99" t="s">
        <v>1352</v>
      </c>
      <c r="P482" s="99" t="s">
        <v>1284</v>
      </c>
    </row>
    <row r="483" spans="1:16" ht="13.5" thickBot="1" x14ac:dyDescent="0.25">
      <c r="A483" s="31" t="str">
        <f t="shared" si="42"/>
        <v> BRNO 26 </v>
      </c>
      <c r="B483" s="95" t="str">
        <f t="shared" si="43"/>
        <v>I</v>
      </c>
      <c r="C483" s="31">
        <f t="shared" si="44"/>
        <v>44820.411999999997</v>
      </c>
      <c r="D483" s="23" t="str">
        <f t="shared" si="45"/>
        <v>vis</v>
      </c>
      <c r="E483" s="96" t="e">
        <f>VLOOKUP(C483,'Active 1'!C$21:E$971,3,FALSE)</f>
        <v>#N/A</v>
      </c>
      <c r="F483" s="95" t="s">
        <v>2362</v>
      </c>
      <c r="G483" s="23" t="str">
        <f t="shared" si="46"/>
        <v>44820.412</v>
      </c>
      <c r="H483" s="31">
        <f t="shared" si="47"/>
        <v>-12949</v>
      </c>
      <c r="I483" s="97" t="s">
        <v>1350</v>
      </c>
      <c r="J483" s="98" t="s">
        <v>1351</v>
      </c>
      <c r="K483" s="97">
        <v>-12949</v>
      </c>
      <c r="L483" s="97" t="s">
        <v>2468</v>
      </c>
      <c r="M483" s="98" t="s">
        <v>2436</v>
      </c>
      <c r="N483" s="98"/>
      <c r="O483" s="99" t="s">
        <v>1321</v>
      </c>
      <c r="P483" s="99" t="s">
        <v>1284</v>
      </c>
    </row>
    <row r="484" spans="1:16" ht="13.5" thickBot="1" x14ac:dyDescent="0.25">
      <c r="A484" s="31" t="str">
        <f t="shared" si="42"/>
        <v> BRNO 26 </v>
      </c>
      <c r="B484" s="95" t="str">
        <f t="shared" si="43"/>
        <v>I</v>
      </c>
      <c r="C484" s="31">
        <f t="shared" si="44"/>
        <v>44820.413999999997</v>
      </c>
      <c r="D484" s="23" t="str">
        <f t="shared" si="45"/>
        <v>vis</v>
      </c>
      <c r="E484" s="96" t="e">
        <f>VLOOKUP(C484,'Active 1'!C$21:E$971,3,FALSE)</f>
        <v>#N/A</v>
      </c>
      <c r="F484" s="95" t="s">
        <v>2362</v>
      </c>
      <c r="G484" s="23" t="str">
        <f t="shared" si="46"/>
        <v>44820.414</v>
      </c>
      <c r="H484" s="31">
        <f t="shared" si="47"/>
        <v>-12949</v>
      </c>
      <c r="I484" s="97" t="s">
        <v>1353</v>
      </c>
      <c r="J484" s="98" t="s">
        <v>1354</v>
      </c>
      <c r="K484" s="97">
        <v>-12949</v>
      </c>
      <c r="L484" s="97" t="s">
        <v>2463</v>
      </c>
      <c r="M484" s="98" t="s">
        <v>2436</v>
      </c>
      <c r="N484" s="98"/>
      <c r="O484" s="99" t="s">
        <v>1355</v>
      </c>
      <c r="P484" s="99" t="s">
        <v>1284</v>
      </c>
    </row>
    <row r="485" spans="1:16" ht="13.5" thickBot="1" x14ac:dyDescent="0.25">
      <c r="A485" s="31" t="str">
        <f t="shared" si="42"/>
        <v> BRNO 26 </v>
      </c>
      <c r="B485" s="95" t="str">
        <f t="shared" si="43"/>
        <v>I</v>
      </c>
      <c r="C485" s="31">
        <f t="shared" si="44"/>
        <v>44820.413999999997</v>
      </c>
      <c r="D485" s="23" t="str">
        <f t="shared" si="45"/>
        <v>vis</v>
      </c>
      <c r="E485" s="96" t="e">
        <f>VLOOKUP(C485,'Active 1'!C$21:E$971,3,FALSE)</f>
        <v>#N/A</v>
      </c>
      <c r="F485" s="95" t="s">
        <v>2362</v>
      </c>
      <c r="G485" s="23" t="str">
        <f t="shared" si="46"/>
        <v>44820.414</v>
      </c>
      <c r="H485" s="31">
        <f t="shared" si="47"/>
        <v>-12949</v>
      </c>
      <c r="I485" s="97" t="s">
        <v>1353</v>
      </c>
      <c r="J485" s="98" t="s">
        <v>1354</v>
      </c>
      <c r="K485" s="97">
        <v>-12949</v>
      </c>
      <c r="L485" s="97" t="s">
        <v>2463</v>
      </c>
      <c r="M485" s="98" t="s">
        <v>2436</v>
      </c>
      <c r="N485" s="98"/>
      <c r="O485" s="99" t="s">
        <v>1356</v>
      </c>
      <c r="P485" s="99" t="s">
        <v>1284</v>
      </c>
    </row>
    <row r="486" spans="1:16" ht="13.5" thickBot="1" x14ac:dyDescent="0.25">
      <c r="A486" s="31" t="str">
        <f t="shared" si="42"/>
        <v> BRNO 26 </v>
      </c>
      <c r="B486" s="95" t="str">
        <f t="shared" si="43"/>
        <v>I</v>
      </c>
      <c r="C486" s="31">
        <f t="shared" si="44"/>
        <v>44820.415000000001</v>
      </c>
      <c r="D486" s="23" t="str">
        <f t="shared" si="45"/>
        <v>vis</v>
      </c>
      <c r="E486" s="96" t="e">
        <f>VLOOKUP(C486,'Active 1'!C$21:E$971,3,FALSE)</f>
        <v>#N/A</v>
      </c>
      <c r="F486" s="95" t="s">
        <v>2362</v>
      </c>
      <c r="G486" s="23" t="str">
        <f t="shared" si="46"/>
        <v>44820.415</v>
      </c>
      <c r="H486" s="31">
        <f t="shared" si="47"/>
        <v>-12949</v>
      </c>
      <c r="I486" s="97" t="s">
        <v>1357</v>
      </c>
      <c r="J486" s="98" t="s">
        <v>1358</v>
      </c>
      <c r="K486" s="97">
        <v>-12949</v>
      </c>
      <c r="L486" s="97" t="s">
        <v>2872</v>
      </c>
      <c r="M486" s="98" t="s">
        <v>2436</v>
      </c>
      <c r="N486" s="98"/>
      <c r="O486" s="99" t="s">
        <v>1327</v>
      </c>
      <c r="P486" s="99" t="s">
        <v>1284</v>
      </c>
    </row>
    <row r="487" spans="1:16" ht="13.5" thickBot="1" x14ac:dyDescent="0.25">
      <c r="A487" s="31" t="str">
        <f t="shared" si="42"/>
        <v> BRNO 26 </v>
      </c>
      <c r="B487" s="95" t="str">
        <f t="shared" si="43"/>
        <v>I</v>
      </c>
      <c r="C487" s="31">
        <f t="shared" si="44"/>
        <v>44820.415000000001</v>
      </c>
      <c r="D487" s="23" t="str">
        <f t="shared" si="45"/>
        <v>vis</v>
      </c>
      <c r="E487" s="96" t="e">
        <f>VLOOKUP(C487,'Active 1'!C$21:E$971,3,FALSE)</f>
        <v>#N/A</v>
      </c>
      <c r="F487" s="95" t="s">
        <v>2362</v>
      </c>
      <c r="G487" s="23" t="str">
        <f t="shared" si="46"/>
        <v>44820.415</v>
      </c>
      <c r="H487" s="31">
        <f t="shared" si="47"/>
        <v>-12949</v>
      </c>
      <c r="I487" s="97" t="s">
        <v>1357</v>
      </c>
      <c r="J487" s="98" t="s">
        <v>1358</v>
      </c>
      <c r="K487" s="97">
        <v>-12949</v>
      </c>
      <c r="L487" s="97" t="s">
        <v>2872</v>
      </c>
      <c r="M487" s="98" t="s">
        <v>2436</v>
      </c>
      <c r="N487" s="98"/>
      <c r="O487" s="99" t="s">
        <v>1221</v>
      </c>
      <c r="P487" s="99" t="s">
        <v>1284</v>
      </c>
    </row>
    <row r="488" spans="1:16" ht="13.5" thickBot="1" x14ac:dyDescent="0.25">
      <c r="A488" s="31" t="str">
        <f t="shared" si="42"/>
        <v> BRNO 26 </v>
      </c>
      <c r="B488" s="95" t="str">
        <f t="shared" si="43"/>
        <v>I</v>
      </c>
      <c r="C488" s="31">
        <f t="shared" si="44"/>
        <v>44820.415999999997</v>
      </c>
      <c r="D488" s="23" t="str">
        <f t="shared" si="45"/>
        <v>vis</v>
      </c>
      <c r="E488" s="96" t="e">
        <f>VLOOKUP(C488,'Active 1'!C$21:E$971,3,FALSE)</f>
        <v>#N/A</v>
      </c>
      <c r="F488" s="95" t="s">
        <v>2362</v>
      </c>
      <c r="G488" s="23" t="str">
        <f t="shared" si="46"/>
        <v>44820.416</v>
      </c>
      <c r="H488" s="31">
        <f t="shared" si="47"/>
        <v>-12949</v>
      </c>
      <c r="I488" s="97" t="s">
        <v>1359</v>
      </c>
      <c r="J488" s="98" t="s">
        <v>1360</v>
      </c>
      <c r="K488" s="97">
        <v>-12949</v>
      </c>
      <c r="L488" s="97" t="s">
        <v>2420</v>
      </c>
      <c r="M488" s="98" t="s">
        <v>2436</v>
      </c>
      <c r="N488" s="98"/>
      <c r="O488" s="99" t="s">
        <v>1361</v>
      </c>
      <c r="P488" s="99" t="s">
        <v>1284</v>
      </c>
    </row>
    <row r="489" spans="1:16" ht="13.5" thickBot="1" x14ac:dyDescent="0.25">
      <c r="A489" s="31" t="str">
        <f t="shared" si="42"/>
        <v> BRNO 26 </v>
      </c>
      <c r="B489" s="95" t="str">
        <f t="shared" si="43"/>
        <v>I</v>
      </c>
      <c r="C489" s="31">
        <f t="shared" si="44"/>
        <v>44820.415999999997</v>
      </c>
      <c r="D489" s="23" t="str">
        <f t="shared" si="45"/>
        <v>vis</v>
      </c>
      <c r="E489" s="96" t="e">
        <f>VLOOKUP(C489,'Active 1'!C$21:E$971,3,FALSE)</f>
        <v>#N/A</v>
      </c>
      <c r="F489" s="95" t="s">
        <v>2362</v>
      </c>
      <c r="G489" s="23" t="str">
        <f t="shared" si="46"/>
        <v>44820.416</v>
      </c>
      <c r="H489" s="31">
        <f t="shared" si="47"/>
        <v>-12949</v>
      </c>
      <c r="I489" s="97" t="s">
        <v>1359</v>
      </c>
      <c r="J489" s="98" t="s">
        <v>1360</v>
      </c>
      <c r="K489" s="97">
        <v>-12949</v>
      </c>
      <c r="L489" s="97" t="s">
        <v>2420</v>
      </c>
      <c r="M489" s="98" t="s">
        <v>2436</v>
      </c>
      <c r="N489" s="98"/>
      <c r="O489" s="99" t="s">
        <v>1331</v>
      </c>
      <c r="P489" s="99" t="s">
        <v>1284</v>
      </c>
    </row>
    <row r="490" spans="1:16" ht="13.5" thickBot="1" x14ac:dyDescent="0.25">
      <c r="A490" s="31" t="str">
        <f t="shared" si="42"/>
        <v> BRNO 26 </v>
      </c>
      <c r="B490" s="95" t="str">
        <f t="shared" si="43"/>
        <v>I</v>
      </c>
      <c r="C490" s="31">
        <f t="shared" si="44"/>
        <v>44830.487999999998</v>
      </c>
      <c r="D490" s="23" t="str">
        <f t="shared" si="45"/>
        <v>vis</v>
      </c>
      <c r="E490" s="96" t="e">
        <f>VLOOKUP(C490,'Active 1'!C$21:E$971,3,FALSE)</f>
        <v>#N/A</v>
      </c>
      <c r="F490" s="95" t="s">
        <v>2362</v>
      </c>
      <c r="G490" s="23" t="str">
        <f t="shared" si="46"/>
        <v>44830.488</v>
      </c>
      <c r="H490" s="31">
        <f t="shared" si="47"/>
        <v>-12932</v>
      </c>
      <c r="I490" s="97" t="s">
        <v>1362</v>
      </c>
      <c r="J490" s="98" t="s">
        <v>1363</v>
      </c>
      <c r="K490" s="97">
        <v>-12932</v>
      </c>
      <c r="L490" s="97" t="s">
        <v>1052</v>
      </c>
      <c r="M490" s="98" t="s">
        <v>2436</v>
      </c>
      <c r="N490" s="98"/>
      <c r="O490" s="99" t="s">
        <v>1352</v>
      </c>
      <c r="P490" s="99" t="s">
        <v>1284</v>
      </c>
    </row>
    <row r="491" spans="1:16" ht="13.5" thickBot="1" x14ac:dyDescent="0.25">
      <c r="A491" s="31" t="str">
        <f t="shared" si="42"/>
        <v>IBVS 5736 </v>
      </c>
      <c r="B491" s="95" t="str">
        <f t="shared" si="43"/>
        <v>I</v>
      </c>
      <c r="C491" s="31">
        <f t="shared" si="44"/>
        <v>44830.493399999999</v>
      </c>
      <c r="D491" s="23" t="str">
        <f t="shared" si="45"/>
        <v>vis</v>
      </c>
      <c r="E491" s="96" t="e">
        <f>VLOOKUP(C491,'Active 1'!C$21:E$971,3,FALSE)</f>
        <v>#N/A</v>
      </c>
      <c r="F491" s="95" t="s">
        <v>2362</v>
      </c>
      <c r="G491" s="23" t="str">
        <f t="shared" si="46"/>
        <v>44830.4934</v>
      </c>
      <c r="H491" s="31">
        <f t="shared" si="47"/>
        <v>-12932</v>
      </c>
      <c r="I491" s="97" t="s">
        <v>1364</v>
      </c>
      <c r="J491" s="98" t="s">
        <v>1365</v>
      </c>
      <c r="K491" s="97">
        <v>-12932</v>
      </c>
      <c r="L491" s="97" t="s">
        <v>1366</v>
      </c>
      <c r="M491" s="98" t="s">
        <v>2523</v>
      </c>
      <c r="N491" s="98" t="s">
        <v>2524</v>
      </c>
      <c r="O491" s="99" t="s">
        <v>1279</v>
      </c>
      <c r="P491" s="100" t="s">
        <v>1280</v>
      </c>
    </row>
    <row r="492" spans="1:16" ht="13.5" thickBot="1" x14ac:dyDescent="0.25">
      <c r="A492" s="31" t="str">
        <f t="shared" si="42"/>
        <v>IBVS 5979 </v>
      </c>
      <c r="B492" s="95" t="str">
        <f t="shared" si="43"/>
        <v>I</v>
      </c>
      <c r="C492" s="31">
        <f t="shared" si="44"/>
        <v>44833.458400000003</v>
      </c>
      <c r="D492" s="23" t="str">
        <f t="shared" si="45"/>
        <v>vis</v>
      </c>
      <c r="E492" s="96" t="e">
        <f>VLOOKUP(C492,'Active 1'!C$21:E$971,3,FALSE)</f>
        <v>#N/A</v>
      </c>
      <c r="F492" s="95" t="s">
        <v>2362</v>
      </c>
      <c r="G492" s="23" t="str">
        <f t="shared" si="46"/>
        <v>44833.4584</v>
      </c>
      <c r="H492" s="31">
        <f t="shared" si="47"/>
        <v>-12927</v>
      </c>
      <c r="I492" s="97" t="s">
        <v>1367</v>
      </c>
      <c r="J492" s="98" t="s">
        <v>1368</v>
      </c>
      <c r="K492" s="97">
        <v>-12927</v>
      </c>
      <c r="L492" s="97" t="s">
        <v>1369</v>
      </c>
      <c r="M492" s="98" t="s">
        <v>2523</v>
      </c>
      <c r="N492" s="98" t="s">
        <v>1370</v>
      </c>
      <c r="O492" s="99" t="s">
        <v>1298</v>
      </c>
      <c r="P492" s="100" t="s">
        <v>1371</v>
      </c>
    </row>
    <row r="493" spans="1:16" ht="13.5" thickBot="1" x14ac:dyDescent="0.25">
      <c r="A493" s="31" t="str">
        <f t="shared" si="42"/>
        <v> BRNO 26 </v>
      </c>
      <c r="B493" s="95" t="str">
        <f t="shared" si="43"/>
        <v>I</v>
      </c>
      <c r="C493" s="31">
        <f t="shared" si="44"/>
        <v>44845.915000000001</v>
      </c>
      <c r="D493" s="23" t="str">
        <f t="shared" si="45"/>
        <v>vis</v>
      </c>
      <c r="E493" s="96" t="e">
        <f>VLOOKUP(C493,'Active 1'!C$21:E$971,3,FALSE)</f>
        <v>#N/A</v>
      </c>
      <c r="F493" s="95" t="s">
        <v>2362</v>
      </c>
      <c r="G493" s="23" t="str">
        <f t="shared" si="46"/>
        <v>44845.915</v>
      </c>
      <c r="H493" s="31">
        <f t="shared" si="47"/>
        <v>-12906</v>
      </c>
      <c r="I493" s="97" t="s">
        <v>1372</v>
      </c>
      <c r="J493" s="98" t="s">
        <v>1373</v>
      </c>
      <c r="K493" s="97">
        <v>-12906</v>
      </c>
      <c r="L493" s="97" t="s">
        <v>2435</v>
      </c>
      <c r="M493" s="98" t="s">
        <v>2436</v>
      </c>
      <c r="N493" s="98"/>
      <c r="O493" s="99" t="s">
        <v>1317</v>
      </c>
      <c r="P493" s="99" t="s">
        <v>1284</v>
      </c>
    </row>
    <row r="494" spans="1:16" ht="13.5" thickBot="1" x14ac:dyDescent="0.25">
      <c r="A494" s="31" t="str">
        <f t="shared" si="42"/>
        <v> AOEB 1 </v>
      </c>
      <c r="B494" s="95" t="str">
        <f t="shared" si="43"/>
        <v>I</v>
      </c>
      <c r="C494" s="31">
        <f t="shared" si="44"/>
        <v>44879.714</v>
      </c>
      <c r="D494" s="23" t="str">
        <f t="shared" si="45"/>
        <v>vis</v>
      </c>
      <c r="E494" s="96" t="e">
        <f>VLOOKUP(C494,'Active 1'!C$21:E$971,3,FALSE)</f>
        <v>#N/A</v>
      </c>
      <c r="F494" s="95" t="s">
        <v>2362</v>
      </c>
      <c r="G494" s="23" t="str">
        <f t="shared" si="46"/>
        <v>44879.714</v>
      </c>
      <c r="H494" s="31">
        <f t="shared" si="47"/>
        <v>-12849</v>
      </c>
      <c r="I494" s="97" t="s">
        <v>1374</v>
      </c>
      <c r="J494" s="98" t="s">
        <v>1375</v>
      </c>
      <c r="K494" s="97">
        <v>-12849</v>
      </c>
      <c r="L494" s="97" t="s">
        <v>4023</v>
      </c>
      <c r="M494" s="98" t="s">
        <v>2436</v>
      </c>
      <c r="N494" s="98"/>
      <c r="O494" s="99" t="s">
        <v>1307</v>
      </c>
      <c r="P494" s="99" t="s">
        <v>4334</v>
      </c>
    </row>
    <row r="495" spans="1:16" ht="13.5" thickBot="1" x14ac:dyDescent="0.25">
      <c r="A495" s="31" t="str">
        <f t="shared" si="42"/>
        <v> BBS 58 </v>
      </c>
      <c r="B495" s="95" t="str">
        <f t="shared" si="43"/>
        <v>I</v>
      </c>
      <c r="C495" s="31">
        <f t="shared" si="44"/>
        <v>44912.337</v>
      </c>
      <c r="D495" s="23" t="str">
        <f t="shared" si="45"/>
        <v>vis</v>
      </c>
      <c r="E495" s="96" t="e">
        <f>VLOOKUP(C495,'Active 1'!C$21:E$971,3,FALSE)</f>
        <v>#N/A</v>
      </c>
      <c r="F495" s="95" t="s">
        <v>2362</v>
      </c>
      <c r="G495" s="23" t="str">
        <f t="shared" si="46"/>
        <v>44912.337</v>
      </c>
      <c r="H495" s="31">
        <f t="shared" si="47"/>
        <v>-12794</v>
      </c>
      <c r="I495" s="97" t="s">
        <v>1376</v>
      </c>
      <c r="J495" s="98" t="s">
        <v>1377</v>
      </c>
      <c r="K495" s="97">
        <v>-12794</v>
      </c>
      <c r="L495" s="97" t="s">
        <v>464</v>
      </c>
      <c r="M495" s="98" t="s">
        <v>2436</v>
      </c>
      <c r="N495" s="98"/>
      <c r="O495" s="99" t="s">
        <v>1189</v>
      </c>
      <c r="P495" s="99" t="s">
        <v>1378</v>
      </c>
    </row>
    <row r="496" spans="1:16" ht="13.5" thickBot="1" x14ac:dyDescent="0.25">
      <c r="A496" s="31" t="str">
        <f t="shared" si="42"/>
        <v> BBS 58 </v>
      </c>
      <c r="B496" s="95" t="str">
        <f t="shared" si="43"/>
        <v>I</v>
      </c>
      <c r="C496" s="31">
        <f t="shared" si="44"/>
        <v>44928.355000000003</v>
      </c>
      <c r="D496" s="23" t="str">
        <f t="shared" si="45"/>
        <v>vis</v>
      </c>
      <c r="E496" s="96" t="e">
        <f>VLOOKUP(C496,'Active 1'!C$21:E$971,3,FALSE)</f>
        <v>#N/A</v>
      </c>
      <c r="F496" s="95" t="s">
        <v>2362</v>
      </c>
      <c r="G496" s="23" t="str">
        <f t="shared" si="46"/>
        <v>44928.355</v>
      </c>
      <c r="H496" s="31">
        <f t="shared" si="47"/>
        <v>-12767</v>
      </c>
      <c r="I496" s="97" t="s">
        <v>1379</v>
      </c>
      <c r="J496" s="98" t="s">
        <v>1380</v>
      </c>
      <c r="K496" s="97">
        <v>-12767</v>
      </c>
      <c r="L496" s="97" t="s">
        <v>2420</v>
      </c>
      <c r="M496" s="98" t="s">
        <v>2436</v>
      </c>
      <c r="N496" s="98"/>
      <c r="O496" s="99" t="s">
        <v>1381</v>
      </c>
      <c r="P496" s="99" t="s">
        <v>1378</v>
      </c>
    </row>
    <row r="497" spans="1:16" ht="13.5" thickBot="1" x14ac:dyDescent="0.25">
      <c r="A497" s="31" t="str">
        <f t="shared" si="42"/>
        <v> BBS 58 </v>
      </c>
      <c r="B497" s="95" t="str">
        <f t="shared" si="43"/>
        <v>I</v>
      </c>
      <c r="C497" s="31">
        <f t="shared" si="44"/>
        <v>44928.356</v>
      </c>
      <c r="D497" s="23" t="str">
        <f t="shared" si="45"/>
        <v>vis</v>
      </c>
      <c r="E497" s="96" t="e">
        <f>VLOOKUP(C497,'Active 1'!C$21:E$971,3,FALSE)</f>
        <v>#N/A</v>
      </c>
      <c r="F497" s="95" t="s">
        <v>2362</v>
      </c>
      <c r="G497" s="23" t="str">
        <f t="shared" si="46"/>
        <v>44928.356</v>
      </c>
      <c r="H497" s="31">
        <f t="shared" si="47"/>
        <v>-12767</v>
      </c>
      <c r="I497" s="97" t="s">
        <v>1382</v>
      </c>
      <c r="J497" s="98" t="s">
        <v>1383</v>
      </c>
      <c r="K497" s="97">
        <v>-12767</v>
      </c>
      <c r="L497" s="97" t="s">
        <v>2690</v>
      </c>
      <c r="M497" s="98" t="s">
        <v>2436</v>
      </c>
      <c r="N497" s="98"/>
      <c r="O497" s="99" t="s">
        <v>1189</v>
      </c>
      <c r="P497" s="99" t="s">
        <v>1378</v>
      </c>
    </row>
    <row r="498" spans="1:16" ht="13.5" thickBot="1" x14ac:dyDescent="0.25">
      <c r="A498" s="31" t="str">
        <f t="shared" si="42"/>
        <v> BBS 58 </v>
      </c>
      <c r="B498" s="95" t="str">
        <f t="shared" si="43"/>
        <v>I</v>
      </c>
      <c r="C498" s="31">
        <f t="shared" si="44"/>
        <v>44966.315000000002</v>
      </c>
      <c r="D498" s="23" t="str">
        <f t="shared" si="45"/>
        <v>vis</v>
      </c>
      <c r="E498" s="96" t="e">
        <f>VLOOKUP(C498,'Active 1'!C$21:E$971,3,FALSE)</f>
        <v>#N/A</v>
      </c>
      <c r="F498" s="95" t="s">
        <v>2362</v>
      </c>
      <c r="G498" s="23" t="str">
        <f t="shared" si="46"/>
        <v>44966.315</v>
      </c>
      <c r="H498" s="31">
        <f t="shared" si="47"/>
        <v>-12703</v>
      </c>
      <c r="I498" s="97" t="s">
        <v>1384</v>
      </c>
      <c r="J498" s="98" t="s">
        <v>1385</v>
      </c>
      <c r="K498" s="97">
        <v>-12703</v>
      </c>
      <c r="L498" s="97" t="s">
        <v>2398</v>
      </c>
      <c r="M498" s="98" t="s">
        <v>2436</v>
      </c>
      <c r="N498" s="98"/>
      <c r="O498" s="99" t="s">
        <v>1381</v>
      </c>
      <c r="P498" s="99" t="s">
        <v>1378</v>
      </c>
    </row>
    <row r="499" spans="1:16" ht="13.5" thickBot="1" x14ac:dyDescent="0.25">
      <c r="A499" s="31" t="str">
        <f t="shared" si="42"/>
        <v>IBVS 5684 </v>
      </c>
      <c r="B499" s="95" t="str">
        <f t="shared" si="43"/>
        <v>I</v>
      </c>
      <c r="C499" s="31">
        <f t="shared" si="44"/>
        <v>44980.5406</v>
      </c>
      <c r="D499" s="23" t="str">
        <f t="shared" si="45"/>
        <v>vis</v>
      </c>
      <c r="E499" s="96" t="e">
        <f>VLOOKUP(C499,'Active 1'!C$21:E$971,3,FALSE)</f>
        <v>#N/A</v>
      </c>
      <c r="F499" s="95" t="s">
        <v>2362</v>
      </c>
      <c r="G499" s="23" t="str">
        <f t="shared" si="46"/>
        <v>44980.5406</v>
      </c>
      <c r="H499" s="31">
        <f t="shared" si="47"/>
        <v>-12679</v>
      </c>
      <c r="I499" s="97" t="s">
        <v>1386</v>
      </c>
      <c r="J499" s="98" t="s">
        <v>1387</v>
      </c>
      <c r="K499" s="97">
        <v>-12679</v>
      </c>
      <c r="L499" s="97" t="s">
        <v>1366</v>
      </c>
      <c r="M499" s="98" t="s">
        <v>2523</v>
      </c>
      <c r="N499" s="98" t="s">
        <v>2524</v>
      </c>
      <c r="O499" s="99" t="s">
        <v>1272</v>
      </c>
      <c r="P499" s="100" t="s">
        <v>1273</v>
      </c>
    </row>
    <row r="500" spans="1:16" ht="13.5" thickBot="1" x14ac:dyDescent="0.25">
      <c r="A500" s="31" t="str">
        <f t="shared" si="42"/>
        <v> BRNO 26 </v>
      </c>
      <c r="B500" s="95" t="str">
        <f t="shared" si="43"/>
        <v>I</v>
      </c>
      <c r="C500" s="31">
        <f t="shared" si="44"/>
        <v>45017.315000000002</v>
      </c>
      <c r="D500" s="23" t="str">
        <f t="shared" si="45"/>
        <v>vis</v>
      </c>
      <c r="E500" s="96" t="e">
        <f>VLOOKUP(C500,'Active 1'!C$21:E$971,3,FALSE)</f>
        <v>#N/A</v>
      </c>
      <c r="F500" s="95" t="s">
        <v>2362</v>
      </c>
      <c r="G500" s="23" t="str">
        <f t="shared" si="46"/>
        <v>45017.315</v>
      </c>
      <c r="H500" s="31">
        <f t="shared" si="47"/>
        <v>-12617</v>
      </c>
      <c r="I500" s="97" t="s">
        <v>1388</v>
      </c>
      <c r="J500" s="98" t="s">
        <v>1389</v>
      </c>
      <c r="K500" s="97">
        <v>-12617</v>
      </c>
      <c r="L500" s="97" t="s">
        <v>2872</v>
      </c>
      <c r="M500" s="98" t="s">
        <v>2436</v>
      </c>
      <c r="N500" s="98"/>
      <c r="O500" s="99" t="s">
        <v>1356</v>
      </c>
      <c r="P500" s="99" t="s">
        <v>1284</v>
      </c>
    </row>
    <row r="501" spans="1:16" ht="13.5" thickBot="1" x14ac:dyDescent="0.25">
      <c r="A501" s="31" t="str">
        <f t="shared" si="42"/>
        <v> BRNO 26 </v>
      </c>
      <c r="B501" s="95" t="str">
        <f t="shared" si="43"/>
        <v>I</v>
      </c>
      <c r="C501" s="31">
        <f t="shared" si="44"/>
        <v>45020.273999999998</v>
      </c>
      <c r="D501" s="23" t="str">
        <f t="shared" si="45"/>
        <v>vis</v>
      </c>
      <c r="E501" s="96" t="e">
        <f>VLOOKUP(C501,'Active 1'!C$21:E$971,3,FALSE)</f>
        <v>#N/A</v>
      </c>
      <c r="F501" s="95" t="s">
        <v>2362</v>
      </c>
      <c r="G501" s="23" t="str">
        <f t="shared" si="46"/>
        <v>45020.274</v>
      </c>
      <c r="H501" s="31">
        <f t="shared" si="47"/>
        <v>-12612</v>
      </c>
      <c r="I501" s="97" t="s">
        <v>1390</v>
      </c>
      <c r="J501" s="98" t="s">
        <v>1391</v>
      </c>
      <c r="K501" s="97">
        <v>-12612</v>
      </c>
      <c r="L501" s="97" t="s">
        <v>2850</v>
      </c>
      <c r="M501" s="98" t="s">
        <v>2436</v>
      </c>
      <c r="N501" s="98"/>
      <c r="O501" s="99" t="s">
        <v>1356</v>
      </c>
      <c r="P501" s="99" t="s">
        <v>1284</v>
      </c>
    </row>
    <row r="502" spans="1:16" ht="13.5" thickBot="1" x14ac:dyDescent="0.25">
      <c r="A502" s="31" t="str">
        <f t="shared" si="42"/>
        <v> BRNO 26 </v>
      </c>
      <c r="B502" s="95" t="str">
        <f t="shared" si="43"/>
        <v>I</v>
      </c>
      <c r="C502" s="31">
        <f t="shared" si="44"/>
        <v>45021.463000000003</v>
      </c>
      <c r="D502" s="23" t="str">
        <f t="shared" si="45"/>
        <v>vis</v>
      </c>
      <c r="E502" s="96" t="e">
        <f>VLOOKUP(C502,'Active 1'!C$21:E$971,3,FALSE)</f>
        <v>#N/A</v>
      </c>
      <c r="F502" s="95" t="s">
        <v>2362</v>
      </c>
      <c r="G502" s="23" t="str">
        <f t="shared" si="46"/>
        <v>45021.463</v>
      </c>
      <c r="H502" s="31">
        <f t="shared" si="47"/>
        <v>-12610</v>
      </c>
      <c r="I502" s="97" t="s">
        <v>1392</v>
      </c>
      <c r="J502" s="98" t="s">
        <v>1393</v>
      </c>
      <c r="K502" s="97">
        <v>-12610</v>
      </c>
      <c r="L502" s="97" t="s">
        <v>2468</v>
      </c>
      <c r="M502" s="98" t="s">
        <v>2436</v>
      </c>
      <c r="N502" s="98"/>
      <c r="O502" s="99" t="s">
        <v>1356</v>
      </c>
      <c r="P502" s="99" t="s">
        <v>1284</v>
      </c>
    </row>
    <row r="503" spans="1:16" ht="13.5" thickBot="1" x14ac:dyDescent="0.25">
      <c r="A503" s="31" t="str">
        <f t="shared" si="42"/>
        <v> AOEB 1 </v>
      </c>
      <c r="B503" s="95" t="str">
        <f t="shared" si="43"/>
        <v>I</v>
      </c>
      <c r="C503" s="31">
        <f t="shared" si="44"/>
        <v>45026.805</v>
      </c>
      <c r="D503" s="23" t="str">
        <f t="shared" si="45"/>
        <v>vis</v>
      </c>
      <c r="E503" s="96" t="e">
        <f>VLOOKUP(C503,'Active 1'!C$21:E$971,3,FALSE)</f>
        <v>#N/A</v>
      </c>
      <c r="F503" s="95" t="s">
        <v>2362</v>
      </c>
      <c r="G503" s="23" t="str">
        <f t="shared" si="46"/>
        <v>45026.805</v>
      </c>
      <c r="H503" s="31">
        <f t="shared" si="47"/>
        <v>-12601</v>
      </c>
      <c r="I503" s="97" t="s">
        <v>1394</v>
      </c>
      <c r="J503" s="98" t="s">
        <v>1395</v>
      </c>
      <c r="K503" s="97">
        <v>-12601</v>
      </c>
      <c r="L503" s="97" t="s">
        <v>2420</v>
      </c>
      <c r="M503" s="98" t="s">
        <v>2436</v>
      </c>
      <c r="N503" s="98"/>
      <c r="O503" s="99" t="s">
        <v>1307</v>
      </c>
      <c r="P503" s="99" t="s">
        <v>4334</v>
      </c>
    </row>
    <row r="504" spans="1:16" ht="13.5" thickBot="1" x14ac:dyDescent="0.25">
      <c r="A504" s="31" t="str">
        <f t="shared" si="42"/>
        <v> AOEB 1 </v>
      </c>
      <c r="B504" s="95" t="str">
        <f t="shared" si="43"/>
        <v>I</v>
      </c>
      <c r="C504" s="31">
        <f t="shared" si="44"/>
        <v>45042.813000000002</v>
      </c>
      <c r="D504" s="23" t="str">
        <f t="shared" si="45"/>
        <v>vis</v>
      </c>
      <c r="E504" s="96" t="e">
        <f>VLOOKUP(C504,'Active 1'!C$21:E$971,3,FALSE)</f>
        <v>#N/A</v>
      </c>
      <c r="F504" s="95" t="s">
        <v>2362</v>
      </c>
      <c r="G504" s="23" t="str">
        <f t="shared" si="46"/>
        <v>45042.813</v>
      </c>
      <c r="H504" s="31">
        <f t="shared" si="47"/>
        <v>-12574</v>
      </c>
      <c r="I504" s="97" t="s">
        <v>1396</v>
      </c>
      <c r="J504" s="98" t="s">
        <v>1397</v>
      </c>
      <c r="K504" s="97">
        <v>-12574</v>
      </c>
      <c r="L504" s="97" t="s">
        <v>464</v>
      </c>
      <c r="M504" s="98" t="s">
        <v>2436</v>
      </c>
      <c r="N504" s="98"/>
      <c r="O504" s="99" t="s">
        <v>4149</v>
      </c>
      <c r="P504" s="99" t="s">
        <v>4334</v>
      </c>
    </row>
    <row r="505" spans="1:16" ht="13.5" thickBot="1" x14ac:dyDescent="0.25">
      <c r="A505" s="31" t="str">
        <f t="shared" si="42"/>
        <v> BRNO 26 </v>
      </c>
      <c r="B505" s="95" t="str">
        <f t="shared" si="43"/>
        <v>I</v>
      </c>
      <c r="C505" s="31">
        <f t="shared" si="44"/>
        <v>45052.307999999997</v>
      </c>
      <c r="D505" s="23" t="str">
        <f t="shared" si="45"/>
        <v>vis</v>
      </c>
      <c r="E505" s="96" t="e">
        <f>VLOOKUP(C505,'Active 1'!C$21:E$971,3,FALSE)</f>
        <v>#N/A</v>
      </c>
      <c r="F505" s="95" t="s">
        <v>2362</v>
      </c>
      <c r="G505" s="23" t="str">
        <f t="shared" si="46"/>
        <v>45052.308</v>
      </c>
      <c r="H505" s="31">
        <f t="shared" si="47"/>
        <v>-12558</v>
      </c>
      <c r="I505" s="97" t="s">
        <v>1402</v>
      </c>
      <c r="J505" s="98" t="s">
        <v>1403</v>
      </c>
      <c r="K505" s="97">
        <v>-12558</v>
      </c>
      <c r="L505" s="97" t="s">
        <v>2690</v>
      </c>
      <c r="M505" s="98" t="s">
        <v>2436</v>
      </c>
      <c r="N505" s="98"/>
      <c r="O505" s="99" t="s">
        <v>1356</v>
      </c>
      <c r="P505" s="99" t="s">
        <v>1284</v>
      </c>
    </row>
    <row r="506" spans="1:16" ht="13.5" thickBot="1" x14ac:dyDescent="0.25">
      <c r="A506" s="31" t="str">
        <f t="shared" si="42"/>
        <v> BBS 61 </v>
      </c>
      <c r="B506" s="95" t="str">
        <f t="shared" si="43"/>
        <v>I</v>
      </c>
      <c r="C506" s="31">
        <f t="shared" si="44"/>
        <v>45097.377</v>
      </c>
      <c r="D506" s="23" t="str">
        <f t="shared" si="45"/>
        <v>vis</v>
      </c>
      <c r="E506" s="96" t="e">
        <f>VLOOKUP(C506,'Active 1'!C$21:E$971,3,FALSE)</f>
        <v>#N/A</v>
      </c>
      <c r="F506" s="95" t="s">
        <v>2362</v>
      </c>
      <c r="G506" s="23" t="str">
        <f t="shared" si="46"/>
        <v>45097.377</v>
      </c>
      <c r="H506" s="31">
        <f t="shared" si="47"/>
        <v>-12482</v>
      </c>
      <c r="I506" s="97" t="s">
        <v>1404</v>
      </c>
      <c r="J506" s="98" t="s">
        <v>1405</v>
      </c>
      <c r="K506" s="97">
        <v>-12482</v>
      </c>
      <c r="L506" s="97" t="s">
        <v>2468</v>
      </c>
      <c r="M506" s="98" t="s">
        <v>2436</v>
      </c>
      <c r="N506" s="98"/>
      <c r="O506" s="99" t="s">
        <v>1381</v>
      </c>
      <c r="P506" s="99" t="s">
        <v>1406</v>
      </c>
    </row>
    <row r="507" spans="1:16" ht="13.5" thickBot="1" x14ac:dyDescent="0.25">
      <c r="A507" s="31" t="str">
        <f t="shared" si="42"/>
        <v> BBS 60 </v>
      </c>
      <c r="B507" s="95" t="str">
        <f t="shared" si="43"/>
        <v>I</v>
      </c>
      <c r="C507" s="31">
        <f t="shared" si="44"/>
        <v>45097.379000000001</v>
      </c>
      <c r="D507" s="23" t="str">
        <f t="shared" si="45"/>
        <v>vis</v>
      </c>
      <c r="E507" s="96" t="e">
        <f>VLOOKUP(C507,'Active 1'!C$21:E$971,3,FALSE)</f>
        <v>#N/A</v>
      </c>
      <c r="F507" s="95" t="s">
        <v>2362</v>
      </c>
      <c r="G507" s="23" t="str">
        <f t="shared" si="46"/>
        <v>45097.379</v>
      </c>
      <c r="H507" s="31">
        <f t="shared" si="47"/>
        <v>-12482</v>
      </c>
      <c r="I507" s="97" t="s">
        <v>1407</v>
      </c>
      <c r="J507" s="98" t="s">
        <v>1408</v>
      </c>
      <c r="K507" s="97">
        <v>-12482</v>
      </c>
      <c r="L507" s="97" t="s">
        <v>2463</v>
      </c>
      <c r="M507" s="98" t="s">
        <v>2436</v>
      </c>
      <c r="N507" s="98"/>
      <c r="O507" s="99" t="s">
        <v>1189</v>
      </c>
      <c r="P507" s="99" t="s">
        <v>1409</v>
      </c>
    </row>
    <row r="508" spans="1:16" ht="13.5" thickBot="1" x14ac:dyDescent="0.25">
      <c r="A508" s="31" t="str">
        <f t="shared" si="42"/>
        <v> VSSC 60.19 </v>
      </c>
      <c r="B508" s="95" t="str">
        <f t="shared" si="43"/>
        <v>I</v>
      </c>
      <c r="C508" s="31">
        <f t="shared" si="44"/>
        <v>45155.495999999999</v>
      </c>
      <c r="D508" s="23" t="str">
        <f t="shared" si="45"/>
        <v>vis</v>
      </c>
      <c r="E508" s="96" t="e">
        <f>VLOOKUP(C508,'Active 1'!C$21:E$971,3,FALSE)</f>
        <v>#N/A</v>
      </c>
      <c r="F508" s="95" t="s">
        <v>2362</v>
      </c>
      <c r="G508" s="23" t="str">
        <f t="shared" si="46"/>
        <v>45155.496</v>
      </c>
      <c r="H508" s="31">
        <f t="shared" si="47"/>
        <v>-12384</v>
      </c>
      <c r="I508" s="97" t="s">
        <v>1410</v>
      </c>
      <c r="J508" s="98" t="s">
        <v>1411</v>
      </c>
      <c r="K508" s="97">
        <v>-12384</v>
      </c>
      <c r="L508" s="97" t="s">
        <v>2403</v>
      </c>
      <c r="M508" s="98" t="s">
        <v>2436</v>
      </c>
      <c r="N508" s="98"/>
      <c r="O508" s="99" t="s">
        <v>1412</v>
      </c>
      <c r="P508" s="99" t="s">
        <v>1413</v>
      </c>
    </row>
    <row r="509" spans="1:16" ht="13.5" thickBot="1" x14ac:dyDescent="0.25">
      <c r="A509" s="31" t="str">
        <f t="shared" si="42"/>
        <v> VSSC 60.19 </v>
      </c>
      <c r="B509" s="95" t="str">
        <f t="shared" si="43"/>
        <v>I</v>
      </c>
      <c r="C509" s="31">
        <f t="shared" si="44"/>
        <v>45171.502999999997</v>
      </c>
      <c r="D509" s="23" t="str">
        <f t="shared" si="45"/>
        <v>vis</v>
      </c>
      <c r="E509" s="96" t="e">
        <f>VLOOKUP(C509,'Active 1'!C$21:E$971,3,FALSE)</f>
        <v>#N/A</v>
      </c>
      <c r="F509" s="95" t="s">
        <v>2362</v>
      </c>
      <c r="G509" s="23" t="str">
        <f t="shared" si="46"/>
        <v>45171.503</v>
      </c>
      <c r="H509" s="31">
        <f t="shared" si="47"/>
        <v>-12357</v>
      </c>
      <c r="I509" s="97" t="s">
        <v>1414</v>
      </c>
      <c r="J509" s="98" t="s">
        <v>1415</v>
      </c>
      <c r="K509" s="97">
        <v>-12357</v>
      </c>
      <c r="L509" s="97" t="s">
        <v>3918</v>
      </c>
      <c r="M509" s="98" t="s">
        <v>2436</v>
      </c>
      <c r="N509" s="98"/>
      <c r="O509" s="99" t="s">
        <v>1412</v>
      </c>
      <c r="P509" s="99" t="s">
        <v>1413</v>
      </c>
    </row>
    <row r="510" spans="1:16" ht="13.5" thickBot="1" x14ac:dyDescent="0.25">
      <c r="A510" s="31" t="str">
        <f t="shared" si="42"/>
        <v> VSSC 60.19 </v>
      </c>
      <c r="B510" s="95" t="str">
        <f t="shared" si="43"/>
        <v>I</v>
      </c>
      <c r="C510" s="31">
        <f t="shared" si="44"/>
        <v>45177.432000000001</v>
      </c>
      <c r="D510" s="23" t="str">
        <f t="shared" si="45"/>
        <v>vis</v>
      </c>
      <c r="E510" s="96" t="e">
        <f>VLOOKUP(C510,'Active 1'!C$21:E$971,3,FALSE)</f>
        <v>#N/A</v>
      </c>
      <c r="F510" s="95" t="s">
        <v>2362</v>
      </c>
      <c r="G510" s="23" t="str">
        <f t="shared" si="46"/>
        <v>45177.432</v>
      </c>
      <c r="H510" s="31">
        <f t="shared" si="47"/>
        <v>-12347</v>
      </c>
      <c r="I510" s="97" t="s">
        <v>1416</v>
      </c>
      <c r="J510" s="98" t="s">
        <v>1417</v>
      </c>
      <c r="K510" s="97">
        <v>-12347</v>
      </c>
      <c r="L510" s="97" t="s">
        <v>3725</v>
      </c>
      <c r="M510" s="98" t="s">
        <v>2436</v>
      </c>
      <c r="N510" s="98"/>
      <c r="O510" s="99" t="s">
        <v>1412</v>
      </c>
      <c r="P510" s="99" t="s">
        <v>1413</v>
      </c>
    </row>
    <row r="511" spans="1:16" ht="13.5" thickBot="1" x14ac:dyDescent="0.25">
      <c r="A511" s="31" t="str">
        <f t="shared" si="42"/>
        <v> VSSC 60.19 </v>
      </c>
      <c r="B511" s="95" t="str">
        <f t="shared" si="43"/>
        <v>I</v>
      </c>
      <c r="C511" s="31">
        <f t="shared" si="44"/>
        <v>45180.413</v>
      </c>
      <c r="D511" s="23" t="str">
        <f t="shared" si="45"/>
        <v>vis</v>
      </c>
      <c r="E511" s="96" t="e">
        <f>VLOOKUP(C511,'Active 1'!C$21:E$971,3,FALSE)</f>
        <v>#N/A</v>
      </c>
      <c r="F511" s="95" t="s">
        <v>2362</v>
      </c>
      <c r="G511" s="23" t="str">
        <f t="shared" si="46"/>
        <v>45180.413</v>
      </c>
      <c r="H511" s="31">
        <f t="shared" si="47"/>
        <v>-12342</v>
      </c>
      <c r="I511" s="97" t="s">
        <v>1418</v>
      </c>
      <c r="J511" s="98" t="s">
        <v>1419</v>
      </c>
      <c r="K511" s="97">
        <v>-12342</v>
      </c>
      <c r="L511" s="97" t="s">
        <v>2458</v>
      </c>
      <c r="M511" s="98" t="s">
        <v>2436</v>
      </c>
      <c r="N511" s="98"/>
      <c r="O511" s="99" t="s">
        <v>1412</v>
      </c>
      <c r="P511" s="99" t="s">
        <v>1413</v>
      </c>
    </row>
    <row r="512" spans="1:16" ht="13.5" thickBot="1" x14ac:dyDescent="0.25">
      <c r="A512" s="31" t="str">
        <f t="shared" si="42"/>
        <v>IBVS 5736 </v>
      </c>
      <c r="B512" s="95" t="str">
        <f t="shared" si="43"/>
        <v>I</v>
      </c>
      <c r="C512" s="31">
        <f t="shared" si="44"/>
        <v>45273.517500000002</v>
      </c>
      <c r="D512" s="23" t="str">
        <f t="shared" si="45"/>
        <v>vis</v>
      </c>
      <c r="E512" s="96" t="e">
        <f>VLOOKUP(C512,'Active 1'!C$21:E$971,3,FALSE)</f>
        <v>#N/A</v>
      </c>
      <c r="F512" s="95" t="s">
        <v>2362</v>
      </c>
      <c r="G512" s="23" t="str">
        <f t="shared" si="46"/>
        <v>45273.5175</v>
      </c>
      <c r="H512" s="31">
        <f t="shared" si="47"/>
        <v>-12185</v>
      </c>
      <c r="I512" s="97" t="s">
        <v>1420</v>
      </c>
      <c r="J512" s="98" t="s">
        <v>1421</v>
      </c>
      <c r="K512" s="97">
        <v>-12185</v>
      </c>
      <c r="L512" s="97" t="s">
        <v>1422</v>
      </c>
      <c r="M512" s="98" t="s">
        <v>2523</v>
      </c>
      <c r="N512" s="98" t="s">
        <v>2524</v>
      </c>
      <c r="O512" s="99" t="s">
        <v>1279</v>
      </c>
      <c r="P512" s="100" t="s">
        <v>1280</v>
      </c>
    </row>
    <row r="513" spans="1:16" ht="13.5" thickBot="1" x14ac:dyDescent="0.25">
      <c r="A513" s="31" t="str">
        <f t="shared" si="42"/>
        <v> MVS 10.42 </v>
      </c>
      <c r="B513" s="95" t="str">
        <f t="shared" si="43"/>
        <v>I</v>
      </c>
      <c r="C513" s="31">
        <f t="shared" si="44"/>
        <v>45281.224999999999</v>
      </c>
      <c r="D513" s="23" t="str">
        <f t="shared" si="45"/>
        <v>vis</v>
      </c>
      <c r="E513" s="96" t="e">
        <f>VLOOKUP(C513,'Active 1'!C$21:E$971,3,FALSE)</f>
        <v>#N/A</v>
      </c>
      <c r="F513" s="95" t="s">
        <v>2362</v>
      </c>
      <c r="G513" s="23" t="str">
        <f t="shared" si="46"/>
        <v>45281.225</v>
      </c>
      <c r="H513" s="31">
        <f t="shared" si="47"/>
        <v>-12172</v>
      </c>
      <c r="I513" s="97" t="s">
        <v>1423</v>
      </c>
      <c r="J513" s="98" t="s">
        <v>1424</v>
      </c>
      <c r="K513" s="97">
        <v>-12172</v>
      </c>
      <c r="L513" s="97" t="s">
        <v>246</v>
      </c>
      <c r="M513" s="98" t="s">
        <v>2364</v>
      </c>
      <c r="N513" s="98"/>
      <c r="O513" s="99" t="s">
        <v>4178</v>
      </c>
      <c r="P513" s="99" t="s">
        <v>1425</v>
      </c>
    </row>
    <row r="514" spans="1:16" ht="13.5" thickBot="1" x14ac:dyDescent="0.25">
      <c r="A514" s="31" t="str">
        <f t="shared" si="42"/>
        <v> MVS 10.42 </v>
      </c>
      <c r="B514" s="95" t="str">
        <f t="shared" si="43"/>
        <v>I</v>
      </c>
      <c r="C514" s="31">
        <f t="shared" si="44"/>
        <v>45323.32</v>
      </c>
      <c r="D514" s="23" t="str">
        <f t="shared" si="45"/>
        <v>vis</v>
      </c>
      <c r="E514" s="96" t="e">
        <f>VLOOKUP(C514,'Active 1'!C$21:E$971,3,FALSE)</f>
        <v>#N/A</v>
      </c>
      <c r="F514" s="95" t="s">
        <v>2362</v>
      </c>
      <c r="G514" s="23" t="str">
        <f t="shared" si="46"/>
        <v>45323.320</v>
      </c>
      <c r="H514" s="31">
        <f t="shared" si="47"/>
        <v>-12101</v>
      </c>
      <c r="I514" s="97" t="s">
        <v>1426</v>
      </c>
      <c r="J514" s="98" t="s">
        <v>1427</v>
      </c>
      <c r="K514" s="97">
        <v>-12101</v>
      </c>
      <c r="L514" s="97" t="s">
        <v>1428</v>
      </c>
      <c r="M514" s="98" t="s">
        <v>2364</v>
      </c>
      <c r="N514" s="98"/>
      <c r="O514" s="99" t="s">
        <v>4178</v>
      </c>
      <c r="P514" s="99" t="s">
        <v>1425</v>
      </c>
    </row>
    <row r="515" spans="1:16" ht="13.5" thickBot="1" x14ac:dyDescent="0.25">
      <c r="A515" s="31" t="str">
        <f t="shared" si="42"/>
        <v> VSSC 60.19 </v>
      </c>
      <c r="B515" s="95" t="str">
        <f t="shared" si="43"/>
        <v>I</v>
      </c>
      <c r="C515" s="31">
        <f t="shared" si="44"/>
        <v>45326.317999999999</v>
      </c>
      <c r="D515" s="23" t="str">
        <f t="shared" si="45"/>
        <v>vis</v>
      </c>
      <c r="E515" s="96" t="e">
        <f>VLOOKUP(C515,'Active 1'!C$21:E$971,3,FALSE)</f>
        <v>#N/A</v>
      </c>
      <c r="F515" s="95" t="s">
        <v>2362</v>
      </c>
      <c r="G515" s="23" t="str">
        <f t="shared" si="46"/>
        <v>45326.318</v>
      </c>
      <c r="H515" s="31">
        <f t="shared" si="47"/>
        <v>-12096</v>
      </c>
      <c r="I515" s="97" t="s">
        <v>1429</v>
      </c>
      <c r="J515" s="98" t="s">
        <v>1430</v>
      </c>
      <c r="K515" s="97">
        <v>-12096</v>
      </c>
      <c r="L515" s="97" t="s">
        <v>2389</v>
      </c>
      <c r="M515" s="98" t="s">
        <v>2436</v>
      </c>
      <c r="N515" s="98"/>
      <c r="O515" s="99" t="s">
        <v>1412</v>
      </c>
      <c r="P515" s="99" t="s">
        <v>1413</v>
      </c>
    </row>
    <row r="516" spans="1:16" ht="13.5" thickBot="1" x14ac:dyDescent="0.25">
      <c r="A516" s="31" t="str">
        <f t="shared" si="42"/>
        <v> AOEB 1 </v>
      </c>
      <c r="B516" s="95" t="str">
        <f t="shared" si="43"/>
        <v>I</v>
      </c>
      <c r="C516" s="31">
        <f t="shared" si="44"/>
        <v>45405.777999999998</v>
      </c>
      <c r="D516" s="23" t="str">
        <f t="shared" si="45"/>
        <v>vis</v>
      </c>
      <c r="E516" s="96" t="e">
        <f>VLOOKUP(C516,'Active 1'!C$21:E$971,3,FALSE)</f>
        <v>#N/A</v>
      </c>
      <c r="F516" s="95" t="s">
        <v>2362</v>
      </c>
      <c r="G516" s="23" t="str">
        <f t="shared" si="46"/>
        <v>45405.778</v>
      </c>
      <c r="H516" s="31">
        <f t="shared" si="47"/>
        <v>-11962</v>
      </c>
      <c r="I516" s="97" t="s">
        <v>1431</v>
      </c>
      <c r="J516" s="98" t="s">
        <v>1432</v>
      </c>
      <c r="K516" s="97">
        <v>-11962</v>
      </c>
      <c r="L516" s="97" t="s">
        <v>2420</v>
      </c>
      <c r="M516" s="98" t="s">
        <v>2436</v>
      </c>
      <c r="N516" s="98"/>
      <c r="O516" s="99" t="s">
        <v>4149</v>
      </c>
      <c r="P516" s="99" t="s">
        <v>4334</v>
      </c>
    </row>
    <row r="517" spans="1:16" ht="13.5" thickBot="1" x14ac:dyDescent="0.25">
      <c r="A517" s="31" t="str">
        <f t="shared" si="42"/>
        <v> BRNO 26 </v>
      </c>
      <c r="B517" s="95" t="str">
        <f t="shared" si="43"/>
        <v>I</v>
      </c>
      <c r="C517" s="31">
        <f t="shared" si="44"/>
        <v>45406.366999999998</v>
      </c>
      <c r="D517" s="23" t="str">
        <f t="shared" si="45"/>
        <v>vis</v>
      </c>
      <c r="E517" s="96" t="e">
        <f>VLOOKUP(C517,'Active 1'!C$21:E$971,3,FALSE)</f>
        <v>#N/A</v>
      </c>
      <c r="F517" s="95" t="s">
        <v>2362</v>
      </c>
      <c r="G517" s="23" t="str">
        <f t="shared" si="46"/>
        <v>45406.367</v>
      </c>
      <c r="H517" s="31">
        <f t="shared" si="47"/>
        <v>-11961</v>
      </c>
      <c r="I517" s="97" t="s">
        <v>1433</v>
      </c>
      <c r="J517" s="98" t="s">
        <v>1434</v>
      </c>
      <c r="K517" s="97">
        <v>-11961</v>
      </c>
      <c r="L517" s="97" t="s">
        <v>2468</v>
      </c>
      <c r="M517" s="98" t="s">
        <v>2436</v>
      </c>
      <c r="N517" s="98"/>
      <c r="O517" s="99" t="s">
        <v>1435</v>
      </c>
      <c r="P517" s="99" t="s">
        <v>1284</v>
      </c>
    </row>
    <row r="518" spans="1:16" ht="13.5" thickBot="1" x14ac:dyDescent="0.25">
      <c r="A518" s="31" t="str">
        <f t="shared" si="42"/>
        <v> BRNO 26 </v>
      </c>
      <c r="B518" s="95" t="str">
        <f t="shared" si="43"/>
        <v>I</v>
      </c>
      <c r="C518" s="31">
        <f t="shared" si="44"/>
        <v>45444.324000000001</v>
      </c>
      <c r="D518" s="23" t="str">
        <f t="shared" si="45"/>
        <v>vis</v>
      </c>
      <c r="E518" s="96" t="e">
        <f>VLOOKUP(C518,'Active 1'!C$21:E$971,3,FALSE)</f>
        <v>#N/A</v>
      </c>
      <c r="F518" s="95" t="s">
        <v>2362</v>
      </c>
      <c r="G518" s="23" t="str">
        <f t="shared" si="46"/>
        <v>45444.324</v>
      </c>
      <c r="H518" s="31">
        <f t="shared" si="47"/>
        <v>-11897</v>
      </c>
      <c r="I518" s="97" t="s">
        <v>1436</v>
      </c>
      <c r="J518" s="98" t="s">
        <v>1437</v>
      </c>
      <c r="K518" s="97">
        <v>-11897</v>
      </c>
      <c r="L518" s="97" t="s">
        <v>2468</v>
      </c>
      <c r="M518" s="98" t="s">
        <v>2436</v>
      </c>
      <c r="N518" s="98"/>
      <c r="O518" s="99" t="s">
        <v>1438</v>
      </c>
      <c r="P518" s="99" t="s">
        <v>1284</v>
      </c>
    </row>
    <row r="519" spans="1:16" ht="13.5" thickBot="1" x14ac:dyDescent="0.25">
      <c r="A519" s="31" t="str">
        <f t="shared" si="42"/>
        <v> BRNO 26 </v>
      </c>
      <c r="B519" s="95" t="str">
        <f t="shared" si="43"/>
        <v>I</v>
      </c>
      <c r="C519" s="31">
        <f t="shared" si="44"/>
        <v>45461.512999999999</v>
      </c>
      <c r="D519" s="23" t="str">
        <f t="shared" si="45"/>
        <v>vis</v>
      </c>
      <c r="E519" s="96" t="e">
        <f>VLOOKUP(C519,'Active 1'!C$21:E$971,3,FALSE)</f>
        <v>#N/A</v>
      </c>
      <c r="F519" s="95" t="s">
        <v>2362</v>
      </c>
      <c r="G519" s="23" t="str">
        <f t="shared" si="46"/>
        <v>45461.513</v>
      </c>
      <c r="H519" s="31">
        <f t="shared" si="47"/>
        <v>-11868</v>
      </c>
      <c r="I519" s="97" t="s">
        <v>1439</v>
      </c>
      <c r="J519" s="98" t="s">
        <v>1440</v>
      </c>
      <c r="K519" s="97">
        <v>-11868</v>
      </c>
      <c r="L519" s="97" t="s">
        <v>242</v>
      </c>
      <c r="M519" s="98" t="s">
        <v>2436</v>
      </c>
      <c r="N519" s="98"/>
      <c r="O519" s="99" t="s">
        <v>1317</v>
      </c>
      <c r="P519" s="99" t="s">
        <v>1284</v>
      </c>
    </row>
    <row r="520" spans="1:16" ht="13.5" thickBot="1" x14ac:dyDescent="0.25">
      <c r="A520" s="31" t="str">
        <f t="shared" si="42"/>
        <v> BRNO 26 </v>
      </c>
      <c r="B520" s="95" t="str">
        <f t="shared" si="43"/>
        <v>I</v>
      </c>
      <c r="C520" s="31">
        <f t="shared" si="44"/>
        <v>45483.466</v>
      </c>
      <c r="D520" s="23" t="str">
        <f t="shared" si="45"/>
        <v>vis</v>
      </c>
      <c r="E520" s="96" t="e">
        <f>VLOOKUP(C520,'Active 1'!C$21:E$971,3,FALSE)</f>
        <v>#N/A</v>
      </c>
      <c r="F520" s="95" t="s">
        <v>2362</v>
      </c>
      <c r="G520" s="23" t="str">
        <f t="shared" si="46"/>
        <v>45483.466</v>
      </c>
      <c r="H520" s="31">
        <f t="shared" si="47"/>
        <v>-11831</v>
      </c>
      <c r="I520" s="97" t="s">
        <v>1441</v>
      </c>
      <c r="J520" s="98" t="s">
        <v>1442</v>
      </c>
      <c r="K520" s="97">
        <v>-11831</v>
      </c>
      <c r="L520" s="97" t="s">
        <v>2468</v>
      </c>
      <c r="M520" s="98" t="s">
        <v>2436</v>
      </c>
      <c r="N520" s="98"/>
      <c r="O520" s="99" t="s">
        <v>1435</v>
      </c>
      <c r="P520" s="99" t="s">
        <v>1284</v>
      </c>
    </row>
    <row r="521" spans="1:16" ht="13.5" thickBot="1" x14ac:dyDescent="0.25">
      <c r="A521" s="31" t="str">
        <f t="shared" si="42"/>
        <v> BRNO 26 </v>
      </c>
      <c r="B521" s="95" t="str">
        <f t="shared" si="43"/>
        <v>I</v>
      </c>
      <c r="C521" s="31">
        <f t="shared" si="44"/>
        <v>45486.44</v>
      </c>
      <c r="D521" s="23" t="str">
        <f t="shared" si="45"/>
        <v>vis</v>
      </c>
      <c r="E521" s="96" t="e">
        <f>VLOOKUP(C521,'Active 1'!C$21:E$971,3,FALSE)</f>
        <v>#N/A</v>
      </c>
      <c r="F521" s="95" t="s">
        <v>2362</v>
      </c>
      <c r="G521" s="23" t="str">
        <f t="shared" si="46"/>
        <v>45486.440</v>
      </c>
      <c r="H521" s="31">
        <f t="shared" si="47"/>
        <v>-11826</v>
      </c>
      <c r="I521" s="97" t="s">
        <v>1443</v>
      </c>
      <c r="J521" s="98" t="s">
        <v>1444</v>
      </c>
      <c r="K521" s="97">
        <v>-11826</v>
      </c>
      <c r="L521" s="97" t="s">
        <v>2453</v>
      </c>
      <c r="M521" s="98" t="s">
        <v>2436</v>
      </c>
      <c r="N521" s="98"/>
      <c r="O521" s="99" t="s">
        <v>1435</v>
      </c>
      <c r="P521" s="99" t="s">
        <v>1284</v>
      </c>
    </row>
    <row r="522" spans="1:16" ht="13.5" thickBot="1" x14ac:dyDescent="0.25">
      <c r="A522" s="31" t="str">
        <f t="shared" si="42"/>
        <v> BRNO 26 </v>
      </c>
      <c r="B522" s="95" t="str">
        <f t="shared" si="43"/>
        <v>I</v>
      </c>
      <c r="C522" s="31">
        <f t="shared" si="44"/>
        <v>45518.457000000002</v>
      </c>
      <c r="D522" s="23" t="str">
        <f t="shared" si="45"/>
        <v>vis</v>
      </c>
      <c r="E522" s="96" t="e">
        <f>VLOOKUP(C522,'Active 1'!C$21:E$971,3,FALSE)</f>
        <v>#N/A</v>
      </c>
      <c r="F522" s="95" t="s">
        <v>2362</v>
      </c>
      <c r="G522" s="23" t="str">
        <f t="shared" si="46"/>
        <v>45518.457</v>
      </c>
      <c r="H522" s="31">
        <f t="shared" si="47"/>
        <v>-11772</v>
      </c>
      <c r="I522" s="97" t="s">
        <v>1445</v>
      </c>
      <c r="J522" s="98" t="s">
        <v>1446</v>
      </c>
      <c r="K522" s="97">
        <v>-11772</v>
      </c>
      <c r="L522" s="97" t="s">
        <v>464</v>
      </c>
      <c r="M522" s="98" t="s">
        <v>2436</v>
      </c>
      <c r="N522" s="98"/>
      <c r="O522" s="99" t="s">
        <v>1435</v>
      </c>
      <c r="P522" s="99" t="s">
        <v>1284</v>
      </c>
    </row>
    <row r="523" spans="1:16" ht="13.5" thickBot="1" x14ac:dyDescent="0.25">
      <c r="A523" s="31" t="str">
        <f t="shared" ref="A523:A586" si="48">P523</f>
        <v> BRNO 26 </v>
      </c>
      <c r="B523" s="95" t="str">
        <f t="shared" ref="B523:B586" si="49">IF(H523=INT(H523),"I","II")</f>
        <v>I</v>
      </c>
      <c r="C523" s="31">
        <f t="shared" ref="C523:C586" si="50">1*G523</f>
        <v>45556.413</v>
      </c>
      <c r="D523" s="23" t="str">
        <f t="shared" ref="D523:D586" si="51">VLOOKUP(F523,I$1:J$5,2,FALSE)</f>
        <v>vis</v>
      </c>
      <c r="E523" s="96" t="e">
        <f>VLOOKUP(C523,'Active 1'!C$21:E$971,3,FALSE)</f>
        <v>#N/A</v>
      </c>
      <c r="F523" s="95" t="s">
        <v>2362</v>
      </c>
      <c r="G523" s="23" t="str">
        <f t="shared" ref="G523:G586" si="52">MID(I523,3,LEN(I523)-3)</f>
        <v>45556.413</v>
      </c>
      <c r="H523" s="31">
        <f t="shared" ref="H523:H586" si="53">1*K523</f>
        <v>-11708</v>
      </c>
      <c r="I523" s="97" t="s">
        <v>1447</v>
      </c>
      <c r="J523" s="98" t="s">
        <v>1448</v>
      </c>
      <c r="K523" s="97">
        <v>-11708</v>
      </c>
      <c r="L523" s="97" t="s">
        <v>464</v>
      </c>
      <c r="M523" s="98" t="s">
        <v>2436</v>
      </c>
      <c r="N523" s="98"/>
      <c r="O523" s="99" t="s">
        <v>1449</v>
      </c>
      <c r="P523" s="99" t="s">
        <v>1284</v>
      </c>
    </row>
    <row r="524" spans="1:16" ht="13.5" thickBot="1" x14ac:dyDescent="0.25">
      <c r="A524" s="31" t="str">
        <f t="shared" si="48"/>
        <v> BRNO 26 </v>
      </c>
      <c r="B524" s="95" t="str">
        <f t="shared" si="49"/>
        <v>I</v>
      </c>
      <c r="C524" s="31">
        <f t="shared" si="50"/>
        <v>45556.415999999997</v>
      </c>
      <c r="D524" s="23" t="str">
        <f t="shared" si="51"/>
        <v>vis</v>
      </c>
      <c r="E524" s="96" t="e">
        <f>VLOOKUP(C524,'Active 1'!C$21:E$971,3,FALSE)</f>
        <v>#N/A</v>
      </c>
      <c r="F524" s="95" t="s">
        <v>2362</v>
      </c>
      <c r="G524" s="23" t="str">
        <f t="shared" si="52"/>
        <v>45556.416</v>
      </c>
      <c r="H524" s="31">
        <f t="shared" si="53"/>
        <v>-11708</v>
      </c>
      <c r="I524" s="97" t="s">
        <v>1450</v>
      </c>
      <c r="J524" s="98" t="s">
        <v>1451</v>
      </c>
      <c r="K524" s="97">
        <v>-11708</v>
      </c>
      <c r="L524" s="97" t="s">
        <v>2463</v>
      </c>
      <c r="M524" s="98" t="s">
        <v>2436</v>
      </c>
      <c r="N524" s="98"/>
      <c r="O524" s="99" t="s">
        <v>1452</v>
      </c>
      <c r="P524" s="99" t="s">
        <v>1284</v>
      </c>
    </row>
    <row r="525" spans="1:16" ht="13.5" thickBot="1" x14ac:dyDescent="0.25">
      <c r="A525" s="31" t="str">
        <f t="shared" si="48"/>
        <v> BRNO 26 </v>
      </c>
      <c r="B525" s="95" t="str">
        <f t="shared" si="49"/>
        <v>I</v>
      </c>
      <c r="C525" s="31">
        <f t="shared" si="50"/>
        <v>45556.415999999997</v>
      </c>
      <c r="D525" s="23" t="str">
        <f t="shared" si="51"/>
        <v>vis</v>
      </c>
      <c r="E525" s="96" t="e">
        <f>VLOOKUP(C525,'Active 1'!C$21:E$971,3,FALSE)</f>
        <v>#N/A</v>
      </c>
      <c r="F525" s="95" t="s">
        <v>2362</v>
      </c>
      <c r="G525" s="23" t="str">
        <f t="shared" si="52"/>
        <v>45556.416</v>
      </c>
      <c r="H525" s="31">
        <f t="shared" si="53"/>
        <v>-11708</v>
      </c>
      <c r="I525" s="97" t="s">
        <v>1450</v>
      </c>
      <c r="J525" s="98" t="s">
        <v>1451</v>
      </c>
      <c r="K525" s="97">
        <v>-11708</v>
      </c>
      <c r="L525" s="97" t="s">
        <v>2463</v>
      </c>
      <c r="M525" s="98" t="s">
        <v>2436</v>
      </c>
      <c r="N525" s="98"/>
      <c r="O525" s="99" t="s">
        <v>1321</v>
      </c>
      <c r="P525" s="99" t="s">
        <v>1284</v>
      </c>
    </row>
    <row r="526" spans="1:16" ht="13.5" thickBot="1" x14ac:dyDescent="0.25">
      <c r="A526" s="31" t="str">
        <f t="shared" si="48"/>
        <v> BRNO 26 </v>
      </c>
      <c r="B526" s="95" t="str">
        <f t="shared" si="49"/>
        <v>I</v>
      </c>
      <c r="C526" s="31">
        <f t="shared" si="50"/>
        <v>45556.419000000002</v>
      </c>
      <c r="D526" s="23" t="str">
        <f t="shared" si="51"/>
        <v>vis</v>
      </c>
      <c r="E526" s="96" t="e">
        <f>VLOOKUP(C526,'Active 1'!C$21:E$971,3,FALSE)</f>
        <v>#N/A</v>
      </c>
      <c r="F526" s="95" t="s">
        <v>2362</v>
      </c>
      <c r="G526" s="23" t="str">
        <f t="shared" si="52"/>
        <v>45556.419</v>
      </c>
      <c r="H526" s="31">
        <f t="shared" si="53"/>
        <v>-11708</v>
      </c>
      <c r="I526" s="97" t="s">
        <v>1453</v>
      </c>
      <c r="J526" s="98" t="s">
        <v>1454</v>
      </c>
      <c r="K526" s="97">
        <v>-11708</v>
      </c>
      <c r="L526" s="97" t="s">
        <v>2690</v>
      </c>
      <c r="M526" s="98" t="s">
        <v>2436</v>
      </c>
      <c r="N526" s="98"/>
      <c r="O526" s="99" t="s">
        <v>1850</v>
      </c>
      <c r="P526" s="99" t="s">
        <v>1284</v>
      </c>
    </row>
    <row r="527" spans="1:16" ht="13.5" thickBot="1" x14ac:dyDescent="0.25">
      <c r="A527" s="31" t="str">
        <f t="shared" si="48"/>
        <v> BRNO 26 </v>
      </c>
      <c r="B527" s="95" t="str">
        <f t="shared" si="49"/>
        <v>I</v>
      </c>
      <c r="C527" s="31">
        <f t="shared" si="50"/>
        <v>45556.419000000002</v>
      </c>
      <c r="D527" s="23" t="str">
        <f t="shared" si="51"/>
        <v>vis</v>
      </c>
      <c r="E527" s="96" t="e">
        <f>VLOOKUP(C527,'Active 1'!C$21:E$971,3,FALSE)</f>
        <v>#N/A</v>
      </c>
      <c r="F527" s="95" t="s">
        <v>2362</v>
      </c>
      <c r="G527" s="23" t="str">
        <f t="shared" si="52"/>
        <v>45556.419</v>
      </c>
      <c r="H527" s="31">
        <f t="shared" si="53"/>
        <v>-11708</v>
      </c>
      <c r="I527" s="97" t="s">
        <v>1453</v>
      </c>
      <c r="J527" s="98" t="s">
        <v>1454</v>
      </c>
      <c r="K527" s="97">
        <v>-11708</v>
      </c>
      <c r="L527" s="97" t="s">
        <v>2690</v>
      </c>
      <c r="M527" s="98" t="s">
        <v>2436</v>
      </c>
      <c r="N527" s="98"/>
      <c r="O527" s="99" t="s">
        <v>1352</v>
      </c>
      <c r="P527" s="99" t="s">
        <v>1284</v>
      </c>
    </row>
    <row r="528" spans="1:16" ht="13.5" thickBot="1" x14ac:dyDescent="0.25">
      <c r="A528" s="31" t="str">
        <f t="shared" si="48"/>
        <v> BRNO 26 </v>
      </c>
      <c r="B528" s="95" t="str">
        <f t="shared" si="49"/>
        <v>I</v>
      </c>
      <c r="C528" s="31">
        <f t="shared" si="50"/>
        <v>45556.419000000002</v>
      </c>
      <c r="D528" s="23" t="str">
        <f t="shared" si="51"/>
        <v>vis</v>
      </c>
      <c r="E528" s="96" t="e">
        <f>VLOOKUP(C528,'Active 1'!C$21:E$971,3,FALSE)</f>
        <v>#N/A</v>
      </c>
      <c r="F528" s="95" t="s">
        <v>2362</v>
      </c>
      <c r="G528" s="23" t="str">
        <f t="shared" si="52"/>
        <v>45556.419</v>
      </c>
      <c r="H528" s="31">
        <f t="shared" si="53"/>
        <v>-11708</v>
      </c>
      <c r="I528" s="97" t="s">
        <v>1453</v>
      </c>
      <c r="J528" s="98" t="s">
        <v>1454</v>
      </c>
      <c r="K528" s="97">
        <v>-11708</v>
      </c>
      <c r="L528" s="97" t="s">
        <v>2690</v>
      </c>
      <c r="M528" s="98" t="s">
        <v>2436</v>
      </c>
      <c r="N528" s="98"/>
      <c r="O528" s="99" t="s">
        <v>1455</v>
      </c>
      <c r="P528" s="99" t="s">
        <v>1284</v>
      </c>
    </row>
    <row r="529" spans="1:16" ht="13.5" thickBot="1" x14ac:dyDescent="0.25">
      <c r="A529" s="31" t="str">
        <f t="shared" si="48"/>
        <v> BRNO 26 </v>
      </c>
      <c r="B529" s="95" t="str">
        <f t="shared" si="49"/>
        <v>I</v>
      </c>
      <c r="C529" s="31">
        <f t="shared" si="50"/>
        <v>45556.419000000002</v>
      </c>
      <c r="D529" s="23" t="str">
        <f t="shared" si="51"/>
        <v>vis</v>
      </c>
      <c r="E529" s="96" t="e">
        <f>VLOOKUP(C529,'Active 1'!C$21:E$971,3,FALSE)</f>
        <v>#N/A</v>
      </c>
      <c r="F529" s="95" t="s">
        <v>2362</v>
      </c>
      <c r="G529" s="23" t="str">
        <f t="shared" si="52"/>
        <v>45556.419</v>
      </c>
      <c r="H529" s="31">
        <f t="shared" si="53"/>
        <v>-11708</v>
      </c>
      <c r="I529" s="97" t="s">
        <v>1453</v>
      </c>
      <c r="J529" s="98" t="s">
        <v>1454</v>
      </c>
      <c r="K529" s="97">
        <v>-11708</v>
      </c>
      <c r="L529" s="97" t="s">
        <v>2690</v>
      </c>
      <c r="M529" s="98" t="s">
        <v>2436</v>
      </c>
      <c r="N529" s="98"/>
      <c r="O529" s="99" t="s">
        <v>1456</v>
      </c>
      <c r="P529" s="99" t="s">
        <v>1284</v>
      </c>
    </row>
    <row r="530" spans="1:16" ht="13.5" thickBot="1" x14ac:dyDescent="0.25">
      <c r="A530" s="31" t="str">
        <f t="shared" si="48"/>
        <v> BRNO 26 </v>
      </c>
      <c r="B530" s="95" t="str">
        <f t="shared" si="49"/>
        <v>I</v>
      </c>
      <c r="C530" s="31">
        <f t="shared" si="50"/>
        <v>45556.421000000002</v>
      </c>
      <c r="D530" s="23" t="str">
        <f t="shared" si="51"/>
        <v>vis</v>
      </c>
      <c r="E530" s="96" t="e">
        <f>VLOOKUP(C530,'Active 1'!C$21:E$971,3,FALSE)</f>
        <v>#N/A</v>
      </c>
      <c r="F530" s="95" t="s">
        <v>2362</v>
      </c>
      <c r="G530" s="23" t="str">
        <f t="shared" si="52"/>
        <v>45556.421</v>
      </c>
      <c r="H530" s="31">
        <f t="shared" si="53"/>
        <v>-11708</v>
      </c>
      <c r="I530" s="97" t="s">
        <v>1457</v>
      </c>
      <c r="J530" s="98" t="s">
        <v>1458</v>
      </c>
      <c r="K530" s="97">
        <v>-11708</v>
      </c>
      <c r="L530" s="97" t="s">
        <v>2398</v>
      </c>
      <c r="M530" s="98" t="s">
        <v>2436</v>
      </c>
      <c r="N530" s="98"/>
      <c r="O530" s="99" t="s">
        <v>1459</v>
      </c>
      <c r="P530" s="99" t="s">
        <v>1284</v>
      </c>
    </row>
    <row r="531" spans="1:16" ht="13.5" thickBot="1" x14ac:dyDescent="0.25">
      <c r="A531" s="31" t="str">
        <f t="shared" si="48"/>
        <v> BRNO 26 </v>
      </c>
      <c r="B531" s="95" t="str">
        <f t="shared" si="49"/>
        <v>I</v>
      </c>
      <c r="C531" s="31">
        <f t="shared" si="50"/>
        <v>45556.421000000002</v>
      </c>
      <c r="D531" s="23" t="str">
        <f t="shared" si="51"/>
        <v>vis</v>
      </c>
      <c r="E531" s="96" t="e">
        <f>VLOOKUP(C531,'Active 1'!C$21:E$971,3,FALSE)</f>
        <v>#N/A</v>
      </c>
      <c r="F531" s="95" t="s">
        <v>2362</v>
      </c>
      <c r="G531" s="23" t="str">
        <f t="shared" si="52"/>
        <v>45556.421</v>
      </c>
      <c r="H531" s="31">
        <f t="shared" si="53"/>
        <v>-11708</v>
      </c>
      <c r="I531" s="97" t="s">
        <v>1457</v>
      </c>
      <c r="J531" s="98" t="s">
        <v>1458</v>
      </c>
      <c r="K531" s="97">
        <v>-11708</v>
      </c>
      <c r="L531" s="97" t="s">
        <v>2398</v>
      </c>
      <c r="M531" s="98" t="s">
        <v>2436</v>
      </c>
      <c r="N531" s="98"/>
      <c r="O531" s="99" t="s">
        <v>1460</v>
      </c>
      <c r="P531" s="99" t="s">
        <v>1284</v>
      </c>
    </row>
    <row r="532" spans="1:16" ht="13.5" thickBot="1" x14ac:dyDescent="0.25">
      <c r="A532" s="31" t="str">
        <f t="shared" si="48"/>
        <v> BRNO 26 </v>
      </c>
      <c r="B532" s="95" t="str">
        <f t="shared" si="49"/>
        <v>I</v>
      </c>
      <c r="C532" s="31">
        <f t="shared" si="50"/>
        <v>45556.421000000002</v>
      </c>
      <c r="D532" s="23" t="str">
        <f t="shared" si="51"/>
        <v>vis</v>
      </c>
      <c r="E532" s="96" t="e">
        <f>VLOOKUP(C532,'Active 1'!C$21:E$971,3,FALSE)</f>
        <v>#N/A</v>
      </c>
      <c r="F532" s="95" t="s">
        <v>2362</v>
      </c>
      <c r="G532" s="23" t="str">
        <f t="shared" si="52"/>
        <v>45556.421</v>
      </c>
      <c r="H532" s="31">
        <f t="shared" si="53"/>
        <v>-11708</v>
      </c>
      <c r="I532" s="97" t="s">
        <v>1457</v>
      </c>
      <c r="J532" s="98" t="s">
        <v>1458</v>
      </c>
      <c r="K532" s="97">
        <v>-11708</v>
      </c>
      <c r="L532" s="97" t="s">
        <v>2398</v>
      </c>
      <c r="M532" s="98" t="s">
        <v>2436</v>
      </c>
      <c r="N532" s="98"/>
      <c r="O532" s="99" t="s">
        <v>1435</v>
      </c>
      <c r="P532" s="99" t="s">
        <v>1284</v>
      </c>
    </row>
    <row r="533" spans="1:16" ht="13.5" thickBot="1" x14ac:dyDescent="0.25">
      <c r="A533" s="31" t="str">
        <f t="shared" si="48"/>
        <v> BRNO 26 </v>
      </c>
      <c r="B533" s="95" t="str">
        <f t="shared" si="49"/>
        <v>I</v>
      </c>
      <c r="C533" s="31">
        <f t="shared" si="50"/>
        <v>45556.423000000003</v>
      </c>
      <c r="D533" s="23" t="str">
        <f t="shared" si="51"/>
        <v>vis</v>
      </c>
      <c r="E533" s="96" t="e">
        <f>VLOOKUP(C533,'Active 1'!C$21:E$971,3,FALSE)</f>
        <v>#N/A</v>
      </c>
      <c r="F533" s="95" t="s">
        <v>2362</v>
      </c>
      <c r="G533" s="23" t="str">
        <f t="shared" si="52"/>
        <v>45556.423</v>
      </c>
      <c r="H533" s="31">
        <f t="shared" si="53"/>
        <v>-11708</v>
      </c>
      <c r="I533" s="97" t="s">
        <v>1461</v>
      </c>
      <c r="J533" s="98" t="s">
        <v>1462</v>
      </c>
      <c r="K533" s="97">
        <v>-11708</v>
      </c>
      <c r="L533" s="97" t="s">
        <v>2363</v>
      </c>
      <c r="M533" s="98" t="s">
        <v>2436</v>
      </c>
      <c r="N533" s="98"/>
      <c r="O533" s="99" t="s">
        <v>1463</v>
      </c>
      <c r="P533" s="99" t="s">
        <v>1284</v>
      </c>
    </row>
    <row r="534" spans="1:16" ht="13.5" thickBot="1" x14ac:dyDescent="0.25">
      <c r="A534" s="31" t="str">
        <f t="shared" si="48"/>
        <v> BRNO 26 </v>
      </c>
      <c r="B534" s="95" t="str">
        <f t="shared" si="49"/>
        <v>I</v>
      </c>
      <c r="C534" s="31">
        <f t="shared" si="50"/>
        <v>45556.425999999999</v>
      </c>
      <c r="D534" s="23" t="str">
        <f t="shared" si="51"/>
        <v>vis</v>
      </c>
      <c r="E534" s="96" t="e">
        <f>VLOOKUP(C534,'Active 1'!C$21:E$971,3,FALSE)</f>
        <v>#N/A</v>
      </c>
      <c r="F534" s="95" t="s">
        <v>2362</v>
      </c>
      <c r="G534" s="23" t="str">
        <f t="shared" si="52"/>
        <v>45556.426</v>
      </c>
      <c r="H534" s="31">
        <f t="shared" si="53"/>
        <v>-11708</v>
      </c>
      <c r="I534" s="97" t="s">
        <v>1464</v>
      </c>
      <c r="J534" s="98" t="s">
        <v>1465</v>
      </c>
      <c r="K534" s="97">
        <v>-11708</v>
      </c>
      <c r="L534" s="97" t="s">
        <v>2591</v>
      </c>
      <c r="M534" s="98" t="s">
        <v>2436</v>
      </c>
      <c r="N534" s="98"/>
      <c r="O534" s="99" t="s">
        <v>1327</v>
      </c>
      <c r="P534" s="99" t="s">
        <v>1284</v>
      </c>
    </row>
    <row r="535" spans="1:16" ht="13.5" thickBot="1" x14ac:dyDescent="0.25">
      <c r="A535" s="31" t="str">
        <f t="shared" si="48"/>
        <v> BRNO 26 </v>
      </c>
      <c r="B535" s="95" t="str">
        <f t="shared" si="49"/>
        <v>I</v>
      </c>
      <c r="C535" s="31">
        <f t="shared" si="50"/>
        <v>45562.347999999998</v>
      </c>
      <c r="D535" s="23" t="str">
        <f t="shared" si="51"/>
        <v>vis</v>
      </c>
      <c r="E535" s="96" t="e">
        <f>VLOOKUP(C535,'Active 1'!C$21:E$971,3,FALSE)</f>
        <v>#N/A</v>
      </c>
      <c r="F535" s="95" t="s">
        <v>2362</v>
      </c>
      <c r="G535" s="23" t="str">
        <f t="shared" si="52"/>
        <v>45562.348</v>
      </c>
      <c r="H535" s="31">
        <f t="shared" si="53"/>
        <v>-11698</v>
      </c>
      <c r="I535" s="97" t="s">
        <v>1466</v>
      </c>
      <c r="J535" s="98" t="s">
        <v>1467</v>
      </c>
      <c r="K535" s="97">
        <v>-11698</v>
      </c>
      <c r="L535" s="97" t="s">
        <v>2872</v>
      </c>
      <c r="M535" s="98" t="s">
        <v>2436</v>
      </c>
      <c r="N535" s="98"/>
      <c r="O535" s="99" t="s">
        <v>1221</v>
      </c>
      <c r="P535" s="99" t="s">
        <v>1284</v>
      </c>
    </row>
    <row r="536" spans="1:16" ht="13.5" thickBot="1" x14ac:dyDescent="0.25">
      <c r="A536" s="31" t="str">
        <f t="shared" si="48"/>
        <v> BRNO 26 </v>
      </c>
      <c r="B536" s="95" t="str">
        <f t="shared" si="49"/>
        <v>I</v>
      </c>
      <c r="C536" s="31">
        <f t="shared" si="50"/>
        <v>45562.351000000002</v>
      </c>
      <c r="D536" s="23" t="str">
        <f t="shared" si="51"/>
        <v>vis</v>
      </c>
      <c r="E536" s="96" t="e">
        <f>VLOOKUP(C536,'Active 1'!C$21:E$971,3,FALSE)</f>
        <v>#N/A</v>
      </c>
      <c r="F536" s="95" t="s">
        <v>2362</v>
      </c>
      <c r="G536" s="23" t="str">
        <f t="shared" si="52"/>
        <v>45562.351</v>
      </c>
      <c r="H536" s="31">
        <f t="shared" si="53"/>
        <v>-11698</v>
      </c>
      <c r="I536" s="97" t="s">
        <v>1468</v>
      </c>
      <c r="J536" s="98" t="s">
        <v>1469</v>
      </c>
      <c r="K536" s="97">
        <v>-11698</v>
      </c>
      <c r="L536" s="97" t="s">
        <v>2458</v>
      </c>
      <c r="M536" s="98" t="s">
        <v>2436</v>
      </c>
      <c r="N536" s="98"/>
      <c r="O536" s="99" t="s">
        <v>1470</v>
      </c>
      <c r="P536" s="99" t="s">
        <v>1284</v>
      </c>
    </row>
    <row r="537" spans="1:16" ht="13.5" thickBot="1" x14ac:dyDescent="0.25">
      <c r="A537" s="31" t="str">
        <f t="shared" si="48"/>
        <v> BRNO 26 </v>
      </c>
      <c r="B537" s="95" t="str">
        <f t="shared" si="49"/>
        <v>I</v>
      </c>
      <c r="C537" s="31">
        <f t="shared" si="50"/>
        <v>45562.355000000003</v>
      </c>
      <c r="D537" s="23" t="str">
        <f t="shared" si="51"/>
        <v>vis</v>
      </c>
      <c r="E537" s="96" t="e">
        <f>VLOOKUP(C537,'Active 1'!C$21:E$971,3,FALSE)</f>
        <v>#N/A</v>
      </c>
      <c r="F537" s="95" t="s">
        <v>2362</v>
      </c>
      <c r="G537" s="23" t="str">
        <f t="shared" si="52"/>
        <v>45562.355</v>
      </c>
      <c r="H537" s="31">
        <f t="shared" si="53"/>
        <v>-11698</v>
      </c>
      <c r="I537" s="97" t="s">
        <v>1471</v>
      </c>
      <c r="J537" s="98" t="s">
        <v>1472</v>
      </c>
      <c r="K537" s="97">
        <v>-11698</v>
      </c>
      <c r="L537" s="97" t="s">
        <v>2450</v>
      </c>
      <c r="M537" s="98" t="s">
        <v>2436</v>
      </c>
      <c r="N537" s="98"/>
      <c r="O537" s="99" t="s">
        <v>1435</v>
      </c>
      <c r="P537" s="99" t="s">
        <v>1284</v>
      </c>
    </row>
    <row r="538" spans="1:16" ht="13.5" thickBot="1" x14ac:dyDescent="0.25">
      <c r="A538" s="31" t="str">
        <f t="shared" si="48"/>
        <v> BRNO 26 </v>
      </c>
      <c r="B538" s="95" t="str">
        <f t="shared" si="49"/>
        <v>I</v>
      </c>
      <c r="C538" s="31">
        <f t="shared" si="50"/>
        <v>45562.36</v>
      </c>
      <c r="D538" s="23" t="str">
        <f t="shared" si="51"/>
        <v>vis</v>
      </c>
      <c r="E538" s="96" t="e">
        <f>VLOOKUP(C538,'Active 1'!C$21:E$971,3,FALSE)</f>
        <v>#N/A</v>
      </c>
      <c r="F538" s="95" t="s">
        <v>2362</v>
      </c>
      <c r="G538" s="23" t="str">
        <f t="shared" si="52"/>
        <v>45562.360</v>
      </c>
      <c r="H538" s="31">
        <f t="shared" si="53"/>
        <v>-11698</v>
      </c>
      <c r="I538" s="97" t="s">
        <v>1473</v>
      </c>
      <c r="J538" s="98" t="s">
        <v>1474</v>
      </c>
      <c r="K538" s="97">
        <v>-11698</v>
      </c>
      <c r="L538" s="97" t="s">
        <v>2392</v>
      </c>
      <c r="M538" s="98" t="s">
        <v>2436</v>
      </c>
      <c r="N538" s="98"/>
      <c r="O538" s="99" t="s">
        <v>1475</v>
      </c>
      <c r="P538" s="99" t="s">
        <v>1284</v>
      </c>
    </row>
    <row r="539" spans="1:16" ht="13.5" thickBot="1" x14ac:dyDescent="0.25">
      <c r="A539" s="31" t="str">
        <f t="shared" si="48"/>
        <v> BRNO 26 </v>
      </c>
      <c r="B539" s="95" t="str">
        <f t="shared" si="49"/>
        <v>I</v>
      </c>
      <c r="C539" s="31">
        <f t="shared" si="50"/>
        <v>45569.464</v>
      </c>
      <c r="D539" s="23" t="str">
        <f t="shared" si="51"/>
        <v>vis</v>
      </c>
      <c r="E539" s="96" t="e">
        <f>VLOOKUP(C539,'Active 1'!C$21:E$971,3,FALSE)</f>
        <v>#N/A</v>
      </c>
      <c r="F539" s="95" t="s">
        <v>2362</v>
      </c>
      <c r="G539" s="23" t="str">
        <f t="shared" si="52"/>
        <v>45569.464</v>
      </c>
      <c r="H539" s="31">
        <f t="shared" si="53"/>
        <v>-11686</v>
      </c>
      <c r="I539" s="97" t="s">
        <v>1476</v>
      </c>
      <c r="J539" s="98" t="s">
        <v>1477</v>
      </c>
      <c r="K539" s="97">
        <v>-11686</v>
      </c>
      <c r="L539" s="97" t="s">
        <v>2463</v>
      </c>
      <c r="M539" s="98" t="s">
        <v>2436</v>
      </c>
      <c r="N539" s="98"/>
      <c r="O539" s="99" t="s">
        <v>1435</v>
      </c>
      <c r="P539" s="99" t="s">
        <v>1284</v>
      </c>
    </row>
    <row r="540" spans="1:16" ht="13.5" thickBot="1" x14ac:dyDescent="0.25">
      <c r="A540" s="31" t="str">
        <f t="shared" si="48"/>
        <v> BRNO 26 </v>
      </c>
      <c r="B540" s="95" t="str">
        <f t="shared" si="49"/>
        <v>I</v>
      </c>
      <c r="C540" s="31">
        <f t="shared" si="50"/>
        <v>45572.415000000001</v>
      </c>
      <c r="D540" s="23" t="str">
        <f t="shared" si="51"/>
        <v>vis</v>
      </c>
      <c r="E540" s="96" t="e">
        <f>VLOOKUP(C540,'Active 1'!C$21:E$971,3,FALSE)</f>
        <v>#N/A</v>
      </c>
      <c r="F540" s="95" t="s">
        <v>2362</v>
      </c>
      <c r="G540" s="23" t="str">
        <f t="shared" si="52"/>
        <v>45572.415</v>
      </c>
      <c r="H540" s="31">
        <f t="shared" si="53"/>
        <v>-11681</v>
      </c>
      <c r="I540" s="97" t="s">
        <v>1478</v>
      </c>
      <c r="J540" s="98" t="s">
        <v>1479</v>
      </c>
      <c r="K540" s="97">
        <v>-11681</v>
      </c>
      <c r="L540" s="97" t="s">
        <v>801</v>
      </c>
      <c r="M540" s="98" t="s">
        <v>2436</v>
      </c>
      <c r="N540" s="98"/>
      <c r="O540" s="99" t="s">
        <v>1435</v>
      </c>
      <c r="P540" s="99" t="s">
        <v>1284</v>
      </c>
    </row>
    <row r="541" spans="1:16" ht="13.5" thickBot="1" x14ac:dyDescent="0.25">
      <c r="A541" s="31" t="str">
        <f t="shared" si="48"/>
        <v> BRNO 26 </v>
      </c>
      <c r="B541" s="95" t="str">
        <f t="shared" si="49"/>
        <v>I</v>
      </c>
      <c r="C541" s="31">
        <f t="shared" si="50"/>
        <v>45576.576000000001</v>
      </c>
      <c r="D541" s="23" t="str">
        <f t="shared" si="51"/>
        <v>vis</v>
      </c>
      <c r="E541" s="96" t="e">
        <f>VLOOKUP(C541,'Active 1'!C$21:E$971,3,FALSE)</f>
        <v>#N/A</v>
      </c>
      <c r="F541" s="95" t="s">
        <v>2362</v>
      </c>
      <c r="G541" s="23" t="str">
        <f t="shared" si="52"/>
        <v>45576.576</v>
      </c>
      <c r="H541" s="31">
        <f t="shared" si="53"/>
        <v>-11674</v>
      </c>
      <c r="I541" s="97" t="s">
        <v>1480</v>
      </c>
      <c r="J541" s="98" t="s">
        <v>1481</v>
      </c>
      <c r="K541" s="97">
        <v>-11674</v>
      </c>
      <c r="L541" s="97" t="s">
        <v>2850</v>
      </c>
      <c r="M541" s="98" t="s">
        <v>2436</v>
      </c>
      <c r="N541" s="98"/>
      <c r="O541" s="99" t="s">
        <v>1435</v>
      </c>
      <c r="P541" s="99" t="s">
        <v>1284</v>
      </c>
    </row>
    <row r="542" spans="1:16" ht="13.5" thickBot="1" x14ac:dyDescent="0.25">
      <c r="A542" s="31" t="str">
        <f t="shared" si="48"/>
        <v> BRNO 26 </v>
      </c>
      <c r="B542" s="95" t="str">
        <f t="shared" si="49"/>
        <v>I</v>
      </c>
      <c r="C542" s="31">
        <f t="shared" si="50"/>
        <v>45578.353000000003</v>
      </c>
      <c r="D542" s="23" t="str">
        <f t="shared" si="51"/>
        <v>vis</v>
      </c>
      <c r="E542" s="96" t="e">
        <f>VLOOKUP(C542,'Active 1'!C$21:E$971,3,FALSE)</f>
        <v>#N/A</v>
      </c>
      <c r="F542" s="95" t="s">
        <v>2362</v>
      </c>
      <c r="G542" s="23" t="str">
        <f t="shared" si="52"/>
        <v>45578.353</v>
      </c>
      <c r="H542" s="31">
        <f t="shared" si="53"/>
        <v>-11671</v>
      </c>
      <c r="I542" s="97" t="s">
        <v>1482</v>
      </c>
      <c r="J542" s="98" t="s">
        <v>1483</v>
      </c>
      <c r="K542" s="97">
        <v>-11671</v>
      </c>
      <c r="L542" s="97" t="s">
        <v>4023</v>
      </c>
      <c r="M542" s="98" t="s">
        <v>2436</v>
      </c>
      <c r="N542" s="98"/>
      <c r="O542" s="99" t="s">
        <v>1435</v>
      </c>
      <c r="P542" s="99" t="s">
        <v>1284</v>
      </c>
    </row>
    <row r="543" spans="1:16" ht="13.5" thickBot="1" x14ac:dyDescent="0.25">
      <c r="A543" s="31" t="str">
        <f t="shared" si="48"/>
        <v>IBVS 5835 </v>
      </c>
      <c r="B543" s="95" t="str">
        <f t="shared" si="49"/>
        <v>I</v>
      </c>
      <c r="C543" s="31">
        <f t="shared" si="50"/>
        <v>45613.3482</v>
      </c>
      <c r="D543" s="23" t="str">
        <f t="shared" si="51"/>
        <v>vis</v>
      </c>
      <c r="E543" s="96" t="e">
        <f>VLOOKUP(C543,'Active 1'!C$21:E$971,3,FALSE)</f>
        <v>#N/A</v>
      </c>
      <c r="F543" s="95" t="s">
        <v>2362</v>
      </c>
      <c r="G543" s="23" t="str">
        <f t="shared" si="52"/>
        <v>45613.3482</v>
      </c>
      <c r="H543" s="31">
        <f t="shared" si="53"/>
        <v>-11612</v>
      </c>
      <c r="I543" s="97" t="s">
        <v>1484</v>
      </c>
      <c r="J543" s="98" t="s">
        <v>1485</v>
      </c>
      <c r="K543" s="97">
        <v>-11612</v>
      </c>
      <c r="L543" s="97" t="s">
        <v>1486</v>
      </c>
      <c r="M543" s="98" t="s">
        <v>1296</v>
      </c>
      <c r="N543" s="98" t="s">
        <v>1297</v>
      </c>
      <c r="O543" s="99" t="s">
        <v>1298</v>
      </c>
      <c r="P543" s="100" t="s">
        <v>1299</v>
      </c>
    </row>
    <row r="544" spans="1:16" ht="13.5" thickBot="1" x14ac:dyDescent="0.25">
      <c r="A544" s="31" t="str">
        <f t="shared" si="48"/>
        <v> VSSC 60.19 </v>
      </c>
      <c r="B544" s="95" t="str">
        <f t="shared" si="49"/>
        <v>I</v>
      </c>
      <c r="C544" s="31">
        <f t="shared" si="50"/>
        <v>45635.294000000002</v>
      </c>
      <c r="D544" s="23" t="str">
        <f t="shared" si="51"/>
        <v>vis</v>
      </c>
      <c r="E544" s="96" t="e">
        <f>VLOOKUP(C544,'Active 1'!C$21:E$971,3,FALSE)</f>
        <v>#N/A</v>
      </c>
      <c r="F544" s="95" t="s">
        <v>2362</v>
      </c>
      <c r="G544" s="23" t="str">
        <f t="shared" si="52"/>
        <v>45635.294</v>
      </c>
      <c r="H544" s="31">
        <f t="shared" si="53"/>
        <v>-11575</v>
      </c>
      <c r="I544" s="97" t="s">
        <v>1487</v>
      </c>
      <c r="J544" s="98" t="s">
        <v>1488</v>
      </c>
      <c r="K544" s="97">
        <v>-11575</v>
      </c>
      <c r="L544" s="97" t="s">
        <v>2435</v>
      </c>
      <c r="M544" s="98" t="s">
        <v>2436</v>
      </c>
      <c r="N544" s="98"/>
      <c r="O544" s="99" t="s">
        <v>1412</v>
      </c>
      <c r="P544" s="99" t="s">
        <v>1413</v>
      </c>
    </row>
    <row r="545" spans="1:16" ht="13.5" thickBot="1" x14ac:dyDescent="0.25">
      <c r="A545" s="31" t="str">
        <f t="shared" si="48"/>
        <v>IBVS 5736 </v>
      </c>
      <c r="B545" s="95" t="str">
        <f t="shared" si="49"/>
        <v>I</v>
      </c>
      <c r="C545" s="31">
        <f t="shared" si="50"/>
        <v>45645.374900000003</v>
      </c>
      <c r="D545" s="23" t="str">
        <f t="shared" si="51"/>
        <v>vis</v>
      </c>
      <c r="E545" s="96" t="e">
        <f>VLOOKUP(C545,'Active 1'!C$21:E$971,3,FALSE)</f>
        <v>#N/A</v>
      </c>
      <c r="F545" s="95" t="s">
        <v>2362</v>
      </c>
      <c r="G545" s="23" t="str">
        <f t="shared" si="52"/>
        <v>45645.3749</v>
      </c>
      <c r="H545" s="31">
        <f t="shared" si="53"/>
        <v>-11558</v>
      </c>
      <c r="I545" s="97" t="s">
        <v>1489</v>
      </c>
      <c r="J545" s="98" t="s">
        <v>1490</v>
      </c>
      <c r="K545" s="97">
        <v>-11558</v>
      </c>
      <c r="L545" s="97" t="s">
        <v>4491</v>
      </c>
      <c r="M545" s="98" t="s">
        <v>2523</v>
      </c>
      <c r="N545" s="98" t="s">
        <v>2524</v>
      </c>
      <c r="O545" s="99" t="s">
        <v>1279</v>
      </c>
      <c r="P545" s="100" t="s">
        <v>1280</v>
      </c>
    </row>
    <row r="546" spans="1:16" ht="13.5" thickBot="1" x14ac:dyDescent="0.25">
      <c r="A546" s="31" t="str">
        <f t="shared" si="48"/>
        <v> MVS 10.104 </v>
      </c>
      <c r="B546" s="95" t="str">
        <f t="shared" si="49"/>
        <v>I</v>
      </c>
      <c r="C546" s="31">
        <f t="shared" si="50"/>
        <v>45651.303</v>
      </c>
      <c r="D546" s="23" t="str">
        <f t="shared" si="51"/>
        <v>vis</v>
      </c>
      <c r="E546" s="96" t="e">
        <f>VLOOKUP(C546,'Active 1'!C$21:E$971,3,FALSE)</f>
        <v>#N/A</v>
      </c>
      <c r="F546" s="95" t="s">
        <v>2362</v>
      </c>
      <c r="G546" s="23" t="str">
        <f t="shared" si="52"/>
        <v>45651.303</v>
      </c>
      <c r="H546" s="31">
        <f t="shared" si="53"/>
        <v>-11548</v>
      </c>
      <c r="I546" s="97" t="s">
        <v>1491</v>
      </c>
      <c r="J546" s="98" t="s">
        <v>1492</v>
      </c>
      <c r="K546" s="97">
        <v>-11548</v>
      </c>
      <c r="L546" s="97" t="s">
        <v>2850</v>
      </c>
      <c r="M546" s="98" t="s">
        <v>2364</v>
      </c>
      <c r="N546" s="98"/>
      <c r="O546" s="99" t="s">
        <v>4178</v>
      </c>
      <c r="P546" s="99" t="s">
        <v>1493</v>
      </c>
    </row>
    <row r="547" spans="1:16" ht="13.5" thickBot="1" x14ac:dyDescent="0.25">
      <c r="A547" s="31" t="str">
        <f t="shared" si="48"/>
        <v> BRNO 26 </v>
      </c>
      <c r="B547" s="95" t="str">
        <f t="shared" si="49"/>
        <v>I</v>
      </c>
      <c r="C547" s="31">
        <f t="shared" si="50"/>
        <v>45670.294000000002</v>
      </c>
      <c r="D547" s="23" t="str">
        <f t="shared" si="51"/>
        <v>vis</v>
      </c>
      <c r="E547" s="96" t="e">
        <f>VLOOKUP(C547,'Active 1'!C$21:E$971,3,FALSE)</f>
        <v>#N/A</v>
      </c>
      <c r="F547" s="95" t="s">
        <v>2362</v>
      </c>
      <c r="G547" s="23" t="str">
        <f t="shared" si="52"/>
        <v>45670.294</v>
      </c>
      <c r="H547" s="31">
        <f t="shared" si="53"/>
        <v>-11516</v>
      </c>
      <c r="I547" s="97" t="s">
        <v>1494</v>
      </c>
      <c r="J547" s="98" t="s">
        <v>1495</v>
      </c>
      <c r="K547" s="97">
        <v>-11516</v>
      </c>
      <c r="L547" s="97" t="s">
        <v>2450</v>
      </c>
      <c r="M547" s="98" t="s">
        <v>2436</v>
      </c>
      <c r="N547" s="98"/>
      <c r="O547" s="99" t="s">
        <v>1435</v>
      </c>
      <c r="P547" s="99" t="s">
        <v>1284</v>
      </c>
    </row>
    <row r="548" spans="1:16" ht="13.5" thickBot="1" x14ac:dyDescent="0.25">
      <c r="A548" s="31" t="str">
        <f t="shared" si="48"/>
        <v> VSSC 60.19 </v>
      </c>
      <c r="B548" s="95" t="str">
        <f t="shared" si="49"/>
        <v>I</v>
      </c>
      <c r="C548" s="31">
        <f t="shared" si="50"/>
        <v>45671.478999999999</v>
      </c>
      <c r="D548" s="23" t="str">
        <f t="shared" si="51"/>
        <v>vis</v>
      </c>
      <c r="E548" s="96" t="e">
        <f>VLOOKUP(C548,'Active 1'!C$21:E$971,3,FALSE)</f>
        <v>#N/A</v>
      </c>
      <c r="F548" s="95" t="s">
        <v>2362</v>
      </c>
      <c r="G548" s="23" t="str">
        <f t="shared" si="52"/>
        <v>45671.479</v>
      </c>
      <c r="H548" s="31">
        <f t="shared" si="53"/>
        <v>-11514</v>
      </c>
      <c r="I548" s="97" t="s">
        <v>1496</v>
      </c>
      <c r="J548" s="98" t="s">
        <v>1497</v>
      </c>
      <c r="K548" s="97">
        <v>-11514</v>
      </c>
      <c r="L548" s="97" t="s">
        <v>2363</v>
      </c>
      <c r="M548" s="98" t="s">
        <v>2436</v>
      </c>
      <c r="N548" s="98"/>
      <c r="O548" s="99" t="s">
        <v>1412</v>
      </c>
      <c r="P548" s="99" t="s">
        <v>1413</v>
      </c>
    </row>
    <row r="549" spans="1:16" ht="13.5" thickBot="1" x14ac:dyDescent="0.25">
      <c r="A549" s="31" t="str">
        <f t="shared" si="48"/>
        <v> BRNO 26 </v>
      </c>
      <c r="B549" s="95" t="str">
        <f t="shared" si="49"/>
        <v>I</v>
      </c>
      <c r="C549" s="31">
        <f t="shared" si="50"/>
        <v>45671.485999999997</v>
      </c>
      <c r="D549" s="23" t="str">
        <f t="shared" si="51"/>
        <v>vis</v>
      </c>
      <c r="E549" s="96" t="e">
        <f>VLOOKUP(C549,'Active 1'!C$21:E$971,3,FALSE)</f>
        <v>#N/A</v>
      </c>
      <c r="F549" s="95" t="s">
        <v>2362</v>
      </c>
      <c r="G549" s="23" t="str">
        <f t="shared" si="52"/>
        <v>45671.486</v>
      </c>
      <c r="H549" s="31">
        <f t="shared" si="53"/>
        <v>-11514</v>
      </c>
      <c r="I549" s="97" t="s">
        <v>1498</v>
      </c>
      <c r="J549" s="98" t="s">
        <v>1499</v>
      </c>
      <c r="K549" s="97">
        <v>-11514</v>
      </c>
      <c r="L549" s="97" t="s">
        <v>2389</v>
      </c>
      <c r="M549" s="98" t="s">
        <v>2436</v>
      </c>
      <c r="N549" s="98"/>
      <c r="O549" s="99" t="s">
        <v>1435</v>
      </c>
      <c r="P549" s="99" t="s">
        <v>1284</v>
      </c>
    </row>
    <row r="550" spans="1:16" ht="13.5" thickBot="1" x14ac:dyDescent="0.25">
      <c r="A550" s="31" t="str">
        <f t="shared" si="48"/>
        <v> BRNO 26 </v>
      </c>
      <c r="B550" s="95" t="str">
        <f t="shared" si="49"/>
        <v>I</v>
      </c>
      <c r="C550" s="31">
        <f t="shared" si="50"/>
        <v>45673.249000000003</v>
      </c>
      <c r="D550" s="23" t="str">
        <f t="shared" si="51"/>
        <v>vis</v>
      </c>
      <c r="E550" s="96" t="e">
        <f>VLOOKUP(C550,'Active 1'!C$21:E$971,3,FALSE)</f>
        <v>#N/A</v>
      </c>
      <c r="F550" s="95" t="s">
        <v>2362</v>
      </c>
      <c r="G550" s="23" t="str">
        <f t="shared" si="52"/>
        <v>45673.249</v>
      </c>
      <c r="H550" s="31">
        <f t="shared" si="53"/>
        <v>-11511</v>
      </c>
      <c r="I550" s="97" t="s">
        <v>1500</v>
      </c>
      <c r="J550" s="98" t="s">
        <v>1501</v>
      </c>
      <c r="K550" s="97">
        <v>-11511</v>
      </c>
      <c r="L550" s="97" t="s">
        <v>464</v>
      </c>
      <c r="M550" s="98" t="s">
        <v>2436</v>
      </c>
      <c r="N550" s="98"/>
      <c r="O550" s="99" t="s">
        <v>1435</v>
      </c>
      <c r="P550" s="99" t="s">
        <v>1284</v>
      </c>
    </row>
    <row r="551" spans="1:16" ht="13.5" thickBot="1" x14ac:dyDescent="0.25">
      <c r="A551" s="31" t="str">
        <f t="shared" si="48"/>
        <v> VSSC 61.16 </v>
      </c>
      <c r="B551" s="95" t="str">
        <f t="shared" si="49"/>
        <v>I</v>
      </c>
      <c r="C551" s="31">
        <f t="shared" si="50"/>
        <v>45731.368000000002</v>
      </c>
      <c r="D551" s="23" t="str">
        <f t="shared" si="51"/>
        <v>vis</v>
      </c>
      <c r="E551" s="96" t="e">
        <f>VLOOKUP(C551,'Active 1'!C$21:E$971,3,FALSE)</f>
        <v>#N/A</v>
      </c>
      <c r="F551" s="95" t="s">
        <v>2362</v>
      </c>
      <c r="G551" s="23" t="str">
        <f t="shared" si="52"/>
        <v>45731.368</v>
      </c>
      <c r="H551" s="31">
        <f t="shared" si="53"/>
        <v>-11413</v>
      </c>
      <c r="I551" s="97" t="s">
        <v>1502</v>
      </c>
      <c r="J551" s="98" t="s">
        <v>1503</v>
      </c>
      <c r="K551" s="97">
        <v>-11413</v>
      </c>
      <c r="L551" s="97" t="s">
        <v>2850</v>
      </c>
      <c r="M551" s="98" t="s">
        <v>2436</v>
      </c>
      <c r="N551" s="98"/>
      <c r="O551" s="99" t="s">
        <v>1412</v>
      </c>
      <c r="P551" s="99" t="s">
        <v>1504</v>
      </c>
    </row>
    <row r="552" spans="1:16" ht="13.5" thickBot="1" x14ac:dyDescent="0.25">
      <c r="A552" s="31" t="str">
        <f t="shared" si="48"/>
        <v>IBVS 5835 </v>
      </c>
      <c r="B552" s="95" t="str">
        <f t="shared" si="49"/>
        <v>I</v>
      </c>
      <c r="C552" s="31">
        <f t="shared" si="50"/>
        <v>45766.364699999998</v>
      </c>
      <c r="D552" s="23" t="str">
        <f t="shared" si="51"/>
        <v>vis</v>
      </c>
      <c r="E552" s="96" t="e">
        <f>VLOOKUP(C552,'Active 1'!C$21:E$971,3,FALSE)</f>
        <v>#N/A</v>
      </c>
      <c r="F552" s="95" t="s">
        <v>2362</v>
      </c>
      <c r="G552" s="23" t="str">
        <f t="shared" si="52"/>
        <v>45766.3647</v>
      </c>
      <c r="H552" s="31">
        <f t="shared" si="53"/>
        <v>-11354</v>
      </c>
      <c r="I552" s="97" t="s">
        <v>1505</v>
      </c>
      <c r="J552" s="98" t="s">
        <v>1506</v>
      </c>
      <c r="K552" s="97">
        <v>-11354</v>
      </c>
      <c r="L552" s="97" t="s">
        <v>1507</v>
      </c>
      <c r="M552" s="98" t="s">
        <v>1296</v>
      </c>
      <c r="N552" s="98" t="s">
        <v>1297</v>
      </c>
      <c r="O552" s="99" t="s">
        <v>1298</v>
      </c>
      <c r="P552" s="100" t="s">
        <v>1299</v>
      </c>
    </row>
    <row r="553" spans="1:16" ht="13.5" thickBot="1" x14ac:dyDescent="0.25">
      <c r="A553" s="31" t="str">
        <f t="shared" si="48"/>
        <v> AOEB 1 </v>
      </c>
      <c r="B553" s="95" t="str">
        <f t="shared" si="49"/>
        <v>I</v>
      </c>
      <c r="C553" s="31">
        <f t="shared" si="50"/>
        <v>45797.792999999998</v>
      </c>
      <c r="D553" s="23" t="str">
        <f t="shared" si="51"/>
        <v>vis</v>
      </c>
      <c r="E553" s="96" t="e">
        <f>VLOOKUP(C553,'Active 1'!C$21:E$971,3,FALSE)</f>
        <v>#N/A</v>
      </c>
      <c r="F553" s="95" t="s">
        <v>2362</v>
      </c>
      <c r="G553" s="23" t="str">
        <f t="shared" si="52"/>
        <v>45797.793</v>
      </c>
      <c r="H553" s="31">
        <f t="shared" si="53"/>
        <v>-11301</v>
      </c>
      <c r="I553" s="97" t="s">
        <v>1508</v>
      </c>
      <c r="J553" s="98" t="s">
        <v>1509</v>
      </c>
      <c r="K553" s="97">
        <v>-11301</v>
      </c>
      <c r="L553" s="97" t="s">
        <v>2403</v>
      </c>
      <c r="M553" s="98" t="s">
        <v>2436</v>
      </c>
      <c r="N553" s="98"/>
      <c r="O553" s="99" t="s">
        <v>4149</v>
      </c>
      <c r="P553" s="99" t="s">
        <v>4334</v>
      </c>
    </row>
    <row r="554" spans="1:16" ht="13.5" thickBot="1" x14ac:dyDescent="0.25">
      <c r="A554" s="31" t="str">
        <f t="shared" si="48"/>
        <v> VSSC 61.16 </v>
      </c>
      <c r="B554" s="95" t="str">
        <f t="shared" si="49"/>
        <v>I</v>
      </c>
      <c r="C554" s="31">
        <f t="shared" si="50"/>
        <v>45814.394999999997</v>
      </c>
      <c r="D554" s="23" t="str">
        <f t="shared" si="51"/>
        <v>vis</v>
      </c>
      <c r="E554" s="96" t="e">
        <f>VLOOKUP(C554,'Active 1'!C$21:E$971,3,FALSE)</f>
        <v>#N/A</v>
      </c>
      <c r="F554" s="95" t="s">
        <v>2362</v>
      </c>
      <c r="G554" s="23" t="str">
        <f t="shared" si="52"/>
        <v>45814.395</v>
      </c>
      <c r="H554" s="31">
        <f t="shared" si="53"/>
        <v>-11273</v>
      </c>
      <c r="I554" s="97" t="s">
        <v>1510</v>
      </c>
      <c r="J554" s="98" t="s">
        <v>1511</v>
      </c>
      <c r="K554" s="97">
        <v>-11273</v>
      </c>
      <c r="L554" s="97" t="s">
        <v>1052</v>
      </c>
      <c r="M554" s="98" t="s">
        <v>2436</v>
      </c>
      <c r="N554" s="98"/>
      <c r="O554" s="99" t="s">
        <v>1412</v>
      </c>
      <c r="P554" s="99" t="s">
        <v>1504</v>
      </c>
    </row>
    <row r="555" spans="1:16" ht="13.5" thickBot="1" x14ac:dyDescent="0.25">
      <c r="A555" s="31" t="str">
        <f t="shared" si="48"/>
        <v> AOEB 1 </v>
      </c>
      <c r="B555" s="95" t="str">
        <f t="shared" si="49"/>
        <v>I</v>
      </c>
      <c r="C555" s="31">
        <f t="shared" si="50"/>
        <v>45863.63</v>
      </c>
      <c r="D555" s="23" t="str">
        <f t="shared" si="51"/>
        <v>vis</v>
      </c>
      <c r="E555" s="96" t="e">
        <f>VLOOKUP(C555,'Active 1'!C$21:E$971,3,FALSE)</f>
        <v>#N/A</v>
      </c>
      <c r="F555" s="95" t="s">
        <v>2362</v>
      </c>
      <c r="G555" s="23" t="str">
        <f t="shared" si="52"/>
        <v>45863.630</v>
      </c>
      <c r="H555" s="31">
        <f t="shared" si="53"/>
        <v>-11190</v>
      </c>
      <c r="I555" s="97" t="s">
        <v>1512</v>
      </c>
      <c r="J555" s="98" t="s">
        <v>1513</v>
      </c>
      <c r="K555" s="97">
        <v>-11190</v>
      </c>
      <c r="L555" s="97" t="s">
        <v>2420</v>
      </c>
      <c r="M555" s="98" t="s">
        <v>2436</v>
      </c>
      <c r="N555" s="98"/>
      <c r="O555" s="99" t="s">
        <v>1514</v>
      </c>
      <c r="P555" s="99" t="s">
        <v>4334</v>
      </c>
    </row>
    <row r="556" spans="1:16" ht="13.5" thickBot="1" x14ac:dyDescent="0.25">
      <c r="A556" s="31" t="str">
        <f t="shared" si="48"/>
        <v> BBS 73 </v>
      </c>
      <c r="B556" s="95" t="str">
        <f t="shared" si="49"/>
        <v>I</v>
      </c>
      <c r="C556" s="31">
        <f t="shared" si="50"/>
        <v>45876.673999999999</v>
      </c>
      <c r="D556" s="23" t="str">
        <f t="shared" si="51"/>
        <v>vis</v>
      </c>
      <c r="E556" s="96" t="e">
        <f>VLOOKUP(C556,'Active 1'!C$21:E$971,3,FALSE)</f>
        <v>#N/A</v>
      </c>
      <c r="F556" s="95" t="s">
        <v>2362</v>
      </c>
      <c r="G556" s="23" t="str">
        <f t="shared" si="52"/>
        <v>45876.674</v>
      </c>
      <c r="H556" s="31">
        <f t="shared" si="53"/>
        <v>-11168</v>
      </c>
      <c r="I556" s="97" t="s">
        <v>1515</v>
      </c>
      <c r="J556" s="98" t="s">
        <v>1516</v>
      </c>
      <c r="K556" s="97">
        <v>-11168</v>
      </c>
      <c r="L556" s="97" t="s">
        <v>2435</v>
      </c>
      <c r="M556" s="98" t="s">
        <v>2436</v>
      </c>
      <c r="N556" s="98"/>
      <c r="O556" s="99" t="s">
        <v>1517</v>
      </c>
      <c r="P556" s="99" t="s">
        <v>1518</v>
      </c>
    </row>
    <row r="557" spans="1:16" ht="13.5" thickBot="1" x14ac:dyDescent="0.25">
      <c r="A557" s="31" t="str">
        <f t="shared" si="48"/>
        <v> AOEB 1 </v>
      </c>
      <c r="B557" s="95" t="str">
        <f t="shared" si="49"/>
        <v>I</v>
      </c>
      <c r="C557" s="31">
        <f t="shared" si="50"/>
        <v>45876.673999999999</v>
      </c>
      <c r="D557" s="23" t="str">
        <f t="shared" si="51"/>
        <v>vis</v>
      </c>
      <c r="E557" s="96" t="e">
        <f>VLOOKUP(C557,'Active 1'!C$21:E$971,3,FALSE)</f>
        <v>#N/A</v>
      </c>
      <c r="F557" s="95" t="s">
        <v>2362</v>
      </c>
      <c r="G557" s="23" t="str">
        <f t="shared" si="52"/>
        <v>45876.674</v>
      </c>
      <c r="H557" s="31">
        <f t="shared" si="53"/>
        <v>-11168</v>
      </c>
      <c r="I557" s="97" t="s">
        <v>1515</v>
      </c>
      <c r="J557" s="98" t="s">
        <v>1516</v>
      </c>
      <c r="K557" s="97">
        <v>-11168</v>
      </c>
      <c r="L557" s="97" t="s">
        <v>2435</v>
      </c>
      <c r="M557" s="98" t="s">
        <v>2436</v>
      </c>
      <c r="N557" s="98"/>
      <c r="O557" s="99" t="s">
        <v>4149</v>
      </c>
      <c r="P557" s="99" t="s">
        <v>4334</v>
      </c>
    </row>
    <row r="558" spans="1:16" ht="13.5" thickBot="1" x14ac:dyDescent="0.25">
      <c r="A558" s="31" t="str">
        <f t="shared" si="48"/>
        <v> BRNO 27 </v>
      </c>
      <c r="B558" s="95" t="str">
        <f t="shared" si="49"/>
        <v>I</v>
      </c>
      <c r="C558" s="31">
        <f t="shared" si="50"/>
        <v>45910.476000000002</v>
      </c>
      <c r="D558" s="23" t="str">
        <f t="shared" si="51"/>
        <v>vis</v>
      </c>
      <c r="E558" s="96" t="e">
        <f>VLOOKUP(C558,'Active 1'!C$21:E$971,3,FALSE)</f>
        <v>#N/A</v>
      </c>
      <c r="F558" s="95" t="s">
        <v>2362</v>
      </c>
      <c r="G558" s="23" t="str">
        <f t="shared" si="52"/>
        <v>45910.476</v>
      </c>
      <c r="H558" s="31">
        <f t="shared" si="53"/>
        <v>-11111</v>
      </c>
      <c r="I558" s="97" t="s">
        <v>1519</v>
      </c>
      <c r="J558" s="98" t="s">
        <v>1520</v>
      </c>
      <c r="K558" s="97">
        <v>-11111</v>
      </c>
      <c r="L558" s="97" t="s">
        <v>2403</v>
      </c>
      <c r="M558" s="98" t="s">
        <v>2436</v>
      </c>
      <c r="N558" s="98"/>
      <c r="O558" s="99" t="s">
        <v>1521</v>
      </c>
      <c r="P558" s="99" t="s">
        <v>1522</v>
      </c>
    </row>
    <row r="559" spans="1:16" ht="13.5" thickBot="1" x14ac:dyDescent="0.25">
      <c r="A559" s="31" t="str">
        <f t="shared" si="48"/>
        <v> BRNO 27 </v>
      </c>
      <c r="B559" s="95" t="str">
        <f t="shared" si="49"/>
        <v>I</v>
      </c>
      <c r="C559" s="31">
        <f t="shared" si="50"/>
        <v>45913.442000000003</v>
      </c>
      <c r="D559" s="23" t="str">
        <f t="shared" si="51"/>
        <v>vis</v>
      </c>
      <c r="E559" s="96" t="e">
        <f>VLOOKUP(C559,'Active 1'!C$21:E$971,3,FALSE)</f>
        <v>#N/A</v>
      </c>
      <c r="F559" s="95" t="s">
        <v>2362</v>
      </c>
      <c r="G559" s="23" t="str">
        <f t="shared" si="52"/>
        <v>45913.442</v>
      </c>
      <c r="H559" s="31">
        <f t="shared" si="53"/>
        <v>-11106</v>
      </c>
      <c r="I559" s="97" t="s">
        <v>1523</v>
      </c>
      <c r="J559" s="98" t="s">
        <v>1524</v>
      </c>
      <c r="K559" s="97">
        <v>-11106</v>
      </c>
      <c r="L559" s="97" t="s">
        <v>2403</v>
      </c>
      <c r="M559" s="98" t="s">
        <v>2436</v>
      </c>
      <c r="N559" s="98"/>
      <c r="O559" s="99" t="s">
        <v>1313</v>
      </c>
      <c r="P559" s="99" t="s">
        <v>1522</v>
      </c>
    </row>
    <row r="560" spans="1:16" ht="13.5" thickBot="1" x14ac:dyDescent="0.25">
      <c r="A560" s="31" t="str">
        <f t="shared" si="48"/>
        <v> BRNO 27 </v>
      </c>
      <c r="B560" s="95" t="str">
        <f t="shared" si="49"/>
        <v>I</v>
      </c>
      <c r="C560" s="31">
        <f t="shared" si="50"/>
        <v>45913.451000000001</v>
      </c>
      <c r="D560" s="23" t="str">
        <f t="shared" si="51"/>
        <v>vis</v>
      </c>
      <c r="E560" s="96" t="e">
        <f>VLOOKUP(C560,'Active 1'!C$21:E$971,3,FALSE)</f>
        <v>#N/A</v>
      </c>
      <c r="F560" s="95" t="s">
        <v>2362</v>
      </c>
      <c r="G560" s="23" t="str">
        <f t="shared" si="52"/>
        <v>45913.451</v>
      </c>
      <c r="H560" s="31">
        <f t="shared" si="53"/>
        <v>-11106</v>
      </c>
      <c r="I560" s="97" t="s">
        <v>1525</v>
      </c>
      <c r="J560" s="98" t="s">
        <v>1526</v>
      </c>
      <c r="K560" s="97">
        <v>-11106</v>
      </c>
      <c r="L560" s="97" t="s">
        <v>2398</v>
      </c>
      <c r="M560" s="98" t="s">
        <v>2436</v>
      </c>
      <c r="N560" s="98"/>
      <c r="O560" s="99" t="s">
        <v>1324</v>
      </c>
      <c r="P560" s="99" t="s">
        <v>1522</v>
      </c>
    </row>
    <row r="561" spans="1:16" ht="13.5" thickBot="1" x14ac:dyDescent="0.25">
      <c r="A561" s="31" t="str">
        <f t="shared" si="48"/>
        <v> BRNO 27 </v>
      </c>
      <c r="B561" s="95" t="str">
        <f t="shared" si="49"/>
        <v>I</v>
      </c>
      <c r="C561" s="31">
        <f t="shared" si="50"/>
        <v>45913.453999999998</v>
      </c>
      <c r="D561" s="23" t="str">
        <f t="shared" si="51"/>
        <v>vis</v>
      </c>
      <c r="E561" s="96" t="e">
        <f>VLOOKUP(C561,'Active 1'!C$21:E$971,3,FALSE)</f>
        <v>#N/A</v>
      </c>
      <c r="F561" s="95" t="s">
        <v>2362</v>
      </c>
      <c r="G561" s="23" t="str">
        <f t="shared" si="52"/>
        <v>45913.454</v>
      </c>
      <c r="H561" s="31">
        <f t="shared" si="53"/>
        <v>-11106</v>
      </c>
      <c r="I561" s="97" t="s">
        <v>1527</v>
      </c>
      <c r="J561" s="98" t="s">
        <v>1528</v>
      </c>
      <c r="K561" s="97">
        <v>-11106</v>
      </c>
      <c r="L561" s="97" t="s">
        <v>2450</v>
      </c>
      <c r="M561" s="98" t="s">
        <v>2436</v>
      </c>
      <c r="N561" s="98"/>
      <c r="O561" s="99" t="s">
        <v>1475</v>
      </c>
      <c r="P561" s="99" t="s">
        <v>1522</v>
      </c>
    </row>
    <row r="562" spans="1:16" ht="13.5" thickBot="1" x14ac:dyDescent="0.25">
      <c r="A562" s="31" t="str">
        <f t="shared" si="48"/>
        <v> BBS 74 </v>
      </c>
      <c r="B562" s="95" t="str">
        <f t="shared" si="49"/>
        <v>I</v>
      </c>
      <c r="C562" s="31">
        <f t="shared" si="50"/>
        <v>45945.466999999997</v>
      </c>
      <c r="D562" s="23" t="str">
        <f t="shared" si="51"/>
        <v>vis</v>
      </c>
      <c r="E562" s="96" t="e">
        <f>VLOOKUP(C562,'Active 1'!C$21:E$971,3,FALSE)</f>
        <v>#N/A</v>
      </c>
      <c r="F562" s="95" t="s">
        <v>2362</v>
      </c>
      <c r="G562" s="23" t="str">
        <f t="shared" si="52"/>
        <v>45945.467</v>
      </c>
      <c r="H562" s="31">
        <f t="shared" si="53"/>
        <v>-11052</v>
      </c>
      <c r="I562" s="97" t="s">
        <v>1529</v>
      </c>
      <c r="J562" s="98" t="s">
        <v>1530</v>
      </c>
      <c r="K562" s="97">
        <v>-11052</v>
      </c>
      <c r="L562" s="97" t="s">
        <v>2850</v>
      </c>
      <c r="M562" s="98" t="s">
        <v>2436</v>
      </c>
      <c r="N562" s="98"/>
      <c r="O562" s="99" t="s">
        <v>1531</v>
      </c>
      <c r="P562" s="99" t="s">
        <v>1532</v>
      </c>
    </row>
    <row r="563" spans="1:16" ht="13.5" thickBot="1" x14ac:dyDescent="0.25">
      <c r="A563" s="31" t="str">
        <f t="shared" si="48"/>
        <v> BBS 74 </v>
      </c>
      <c r="B563" s="95" t="str">
        <f t="shared" si="49"/>
        <v>I</v>
      </c>
      <c r="C563" s="31">
        <f t="shared" si="50"/>
        <v>45973.339</v>
      </c>
      <c r="D563" s="23" t="str">
        <f t="shared" si="51"/>
        <v>vis</v>
      </c>
      <c r="E563" s="96" t="e">
        <f>VLOOKUP(C563,'Active 1'!C$21:E$971,3,FALSE)</f>
        <v>#N/A</v>
      </c>
      <c r="F563" s="95" t="s">
        <v>2362</v>
      </c>
      <c r="G563" s="23" t="str">
        <f t="shared" si="52"/>
        <v>45973.339</v>
      </c>
      <c r="H563" s="31">
        <f t="shared" si="53"/>
        <v>-11005</v>
      </c>
      <c r="I563" s="97" t="s">
        <v>1533</v>
      </c>
      <c r="J563" s="98" t="s">
        <v>1534</v>
      </c>
      <c r="K563" s="97">
        <v>-11005</v>
      </c>
      <c r="L563" s="97" t="s">
        <v>4023</v>
      </c>
      <c r="M563" s="98" t="s">
        <v>2436</v>
      </c>
      <c r="N563" s="98"/>
      <c r="O563" s="99" t="s">
        <v>1531</v>
      </c>
      <c r="P563" s="99" t="s">
        <v>1532</v>
      </c>
    </row>
    <row r="564" spans="1:16" ht="13.5" thickBot="1" x14ac:dyDescent="0.25">
      <c r="A564" s="31" t="str">
        <f t="shared" si="48"/>
        <v> BBS 74 </v>
      </c>
      <c r="B564" s="95" t="str">
        <f t="shared" si="49"/>
        <v>I</v>
      </c>
      <c r="C564" s="31">
        <f t="shared" si="50"/>
        <v>45986.402000000002</v>
      </c>
      <c r="D564" s="23" t="str">
        <f t="shared" si="51"/>
        <v>vis</v>
      </c>
      <c r="E564" s="96" t="e">
        <f>VLOOKUP(C564,'Active 1'!C$21:E$971,3,FALSE)</f>
        <v>#N/A</v>
      </c>
      <c r="F564" s="95" t="s">
        <v>2362</v>
      </c>
      <c r="G564" s="23" t="str">
        <f t="shared" si="52"/>
        <v>45986.402</v>
      </c>
      <c r="H564" s="31">
        <f t="shared" si="53"/>
        <v>-10983</v>
      </c>
      <c r="I564" s="97" t="s">
        <v>1535</v>
      </c>
      <c r="J564" s="98" t="s">
        <v>1536</v>
      </c>
      <c r="K564" s="97">
        <v>-10983</v>
      </c>
      <c r="L564" s="97" t="s">
        <v>2450</v>
      </c>
      <c r="M564" s="98" t="s">
        <v>2436</v>
      </c>
      <c r="N564" s="98"/>
      <c r="O564" s="99" t="s">
        <v>1531</v>
      </c>
      <c r="P564" s="99" t="s">
        <v>1532</v>
      </c>
    </row>
    <row r="565" spans="1:16" ht="13.5" thickBot="1" x14ac:dyDescent="0.25">
      <c r="A565" s="31" t="str">
        <f t="shared" si="48"/>
        <v> BBS 74 </v>
      </c>
      <c r="B565" s="95" t="str">
        <f t="shared" si="49"/>
        <v>I</v>
      </c>
      <c r="C565" s="31">
        <f t="shared" si="50"/>
        <v>45998.252</v>
      </c>
      <c r="D565" s="23" t="str">
        <f t="shared" si="51"/>
        <v>vis</v>
      </c>
      <c r="E565" s="96" t="e">
        <f>VLOOKUP(C565,'Active 1'!C$21:E$971,3,FALSE)</f>
        <v>#N/A</v>
      </c>
      <c r="F565" s="95" t="s">
        <v>2362</v>
      </c>
      <c r="G565" s="23" t="str">
        <f t="shared" si="52"/>
        <v>45998.252</v>
      </c>
      <c r="H565" s="31">
        <f t="shared" si="53"/>
        <v>-10963</v>
      </c>
      <c r="I565" s="97" t="s">
        <v>1537</v>
      </c>
      <c r="J565" s="98" t="s">
        <v>1538</v>
      </c>
      <c r="K565" s="97">
        <v>-10963</v>
      </c>
      <c r="L565" s="97" t="s">
        <v>464</v>
      </c>
      <c r="M565" s="98" t="s">
        <v>2436</v>
      </c>
      <c r="N565" s="98"/>
      <c r="O565" s="99" t="s">
        <v>1531</v>
      </c>
      <c r="P565" s="99" t="s">
        <v>1532</v>
      </c>
    </row>
    <row r="566" spans="1:16" ht="13.5" thickBot="1" x14ac:dyDescent="0.25">
      <c r="A566" s="31" t="str">
        <f t="shared" si="48"/>
        <v> BBS 74 </v>
      </c>
      <c r="B566" s="95" t="str">
        <f t="shared" si="49"/>
        <v>I</v>
      </c>
      <c r="C566" s="31">
        <f t="shared" si="50"/>
        <v>46002.402999999998</v>
      </c>
      <c r="D566" s="23" t="str">
        <f t="shared" si="51"/>
        <v>vis</v>
      </c>
      <c r="E566" s="96" t="e">
        <f>VLOOKUP(C566,'Active 1'!C$21:E$971,3,FALSE)</f>
        <v>#N/A</v>
      </c>
      <c r="F566" s="95" t="s">
        <v>2362</v>
      </c>
      <c r="G566" s="23" t="str">
        <f t="shared" si="52"/>
        <v>46002.403</v>
      </c>
      <c r="H566" s="31">
        <f t="shared" si="53"/>
        <v>-10956</v>
      </c>
      <c r="I566" s="97" t="s">
        <v>1539</v>
      </c>
      <c r="J566" s="98" t="s">
        <v>1540</v>
      </c>
      <c r="K566" s="97">
        <v>-10956</v>
      </c>
      <c r="L566" s="97" t="s">
        <v>464</v>
      </c>
      <c r="M566" s="98" t="s">
        <v>2436</v>
      </c>
      <c r="N566" s="98"/>
      <c r="O566" s="99" t="s">
        <v>1531</v>
      </c>
      <c r="P566" s="99" t="s">
        <v>1532</v>
      </c>
    </row>
    <row r="567" spans="1:16" ht="13.5" thickBot="1" x14ac:dyDescent="0.25">
      <c r="A567" s="31" t="str">
        <f t="shared" si="48"/>
        <v> BBS 74 </v>
      </c>
      <c r="B567" s="95" t="str">
        <f t="shared" si="49"/>
        <v>I</v>
      </c>
      <c r="C567" s="31">
        <f t="shared" si="50"/>
        <v>46005.356</v>
      </c>
      <c r="D567" s="23" t="str">
        <f t="shared" si="51"/>
        <v>vis</v>
      </c>
      <c r="E567" s="96" t="e">
        <f>VLOOKUP(C567,'Active 1'!C$21:E$971,3,FALSE)</f>
        <v>#N/A</v>
      </c>
      <c r="F567" s="95" t="s">
        <v>2362</v>
      </c>
      <c r="G567" s="23" t="str">
        <f t="shared" si="52"/>
        <v>46005.356</v>
      </c>
      <c r="H567" s="31">
        <f t="shared" si="53"/>
        <v>-10951</v>
      </c>
      <c r="I567" s="97" t="s">
        <v>1541</v>
      </c>
      <c r="J567" s="98" t="s">
        <v>1542</v>
      </c>
      <c r="K567" s="97">
        <v>-10951</v>
      </c>
      <c r="L567" s="97" t="s">
        <v>1543</v>
      </c>
      <c r="M567" s="98" t="s">
        <v>2436</v>
      </c>
      <c r="N567" s="98"/>
      <c r="O567" s="99" t="s">
        <v>1531</v>
      </c>
      <c r="P567" s="99" t="s">
        <v>1532</v>
      </c>
    </row>
    <row r="568" spans="1:16" ht="13.5" thickBot="1" x14ac:dyDescent="0.25">
      <c r="A568" s="31" t="str">
        <f t="shared" si="48"/>
        <v> BBS 74 </v>
      </c>
      <c r="B568" s="95" t="str">
        <f t="shared" si="49"/>
        <v>I</v>
      </c>
      <c r="C568" s="31">
        <f t="shared" si="50"/>
        <v>46034.423999999999</v>
      </c>
      <c r="D568" s="23" t="str">
        <f t="shared" si="51"/>
        <v>vis</v>
      </c>
      <c r="E568" s="96" t="e">
        <f>VLOOKUP(C568,'Active 1'!C$21:E$971,3,FALSE)</f>
        <v>#N/A</v>
      </c>
      <c r="F568" s="95" t="s">
        <v>2362</v>
      </c>
      <c r="G568" s="23" t="str">
        <f t="shared" si="52"/>
        <v>46034.424</v>
      </c>
      <c r="H568" s="31">
        <f t="shared" si="53"/>
        <v>-10902</v>
      </c>
      <c r="I568" s="97" t="s">
        <v>1544</v>
      </c>
      <c r="J568" s="98" t="s">
        <v>1545</v>
      </c>
      <c r="K568" s="97">
        <v>-10902</v>
      </c>
      <c r="L568" s="97" t="s">
        <v>1052</v>
      </c>
      <c r="M568" s="98" t="s">
        <v>2436</v>
      </c>
      <c r="N568" s="98"/>
      <c r="O568" s="99" t="s">
        <v>1531</v>
      </c>
      <c r="P568" s="99" t="s">
        <v>1532</v>
      </c>
    </row>
    <row r="569" spans="1:16" ht="13.5" thickBot="1" x14ac:dyDescent="0.25">
      <c r="A569" s="31" t="str">
        <f t="shared" si="48"/>
        <v>IBVS 5579 </v>
      </c>
      <c r="B569" s="95" t="str">
        <f t="shared" si="49"/>
        <v>I</v>
      </c>
      <c r="C569" s="31">
        <f t="shared" si="50"/>
        <v>46041.548499999997</v>
      </c>
      <c r="D569" s="23" t="str">
        <f t="shared" si="51"/>
        <v>vis</v>
      </c>
      <c r="E569" s="96" t="e">
        <f>VLOOKUP(C569,'Active 1'!C$21:E$971,3,FALSE)</f>
        <v>#N/A</v>
      </c>
      <c r="F569" s="95" t="s">
        <v>2362</v>
      </c>
      <c r="G569" s="23" t="str">
        <f t="shared" si="52"/>
        <v>46041.5485</v>
      </c>
      <c r="H569" s="31">
        <f t="shared" si="53"/>
        <v>-10890</v>
      </c>
      <c r="I569" s="97" t="s">
        <v>1546</v>
      </c>
      <c r="J569" s="98" t="s">
        <v>1547</v>
      </c>
      <c r="K569" s="97">
        <v>-10890</v>
      </c>
      <c r="L569" s="97" t="s">
        <v>4468</v>
      </c>
      <c r="M569" s="98" t="s">
        <v>2523</v>
      </c>
      <c r="N569" s="98" t="s">
        <v>2524</v>
      </c>
      <c r="O569" s="99" t="s">
        <v>1298</v>
      </c>
      <c r="P569" s="100" t="s">
        <v>1548</v>
      </c>
    </row>
    <row r="570" spans="1:16" ht="13.5" thickBot="1" x14ac:dyDescent="0.25">
      <c r="A570" s="31" t="str">
        <f t="shared" si="48"/>
        <v> VSSC 63.22 </v>
      </c>
      <c r="B570" s="95" t="str">
        <f t="shared" si="49"/>
        <v>I</v>
      </c>
      <c r="C570" s="31">
        <f t="shared" si="50"/>
        <v>46113.311999999998</v>
      </c>
      <c r="D570" s="23" t="str">
        <f t="shared" si="51"/>
        <v>vis</v>
      </c>
      <c r="E570" s="96" t="e">
        <f>VLOOKUP(C570,'Active 1'!C$21:E$971,3,FALSE)</f>
        <v>#N/A</v>
      </c>
      <c r="F570" s="95" t="s">
        <v>2362</v>
      </c>
      <c r="G570" s="23" t="str">
        <f t="shared" si="52"/>
        <v>46113.312</v>
      </c>
      <c r="H570" s="31">
        <f t="shared" si="53"/>
        <v>-10769</v>
      </c>
      <c r="I570" s="97" t="s">
        <v>1549</v>
      </c>
      <c r="J570" s="98" t="s">
        <v>1550</v>
      </c>
      <c r="K570" s="97">
        <v>-10769</v>
      </c>
      <c r="L570" s="97" t="s">
        <v>2872</v>
      </c>
      <c r="M570" s="98" t="s">
        <v>2436</v>
      </c>
      <c r="N570" s="98"/>
      <c r="O570" s="99" t="s">
        <v>1412</v>
      </c>
      <c r="P570" s="99" t="s">
        <v>1551</v>
      </c>
    </row>
    <row r="571" spans="1:16" ht="13.5" thickBot="1" x14ac:dyDescent="0.25">
      <c r="A571" s="31" t="str">
        <f t="shared" si="48"/>
        <v> BBS 76 </v>
      </c>
      <c r="B571" s="95" t="str">
        <f t="shared" si="49"/>
        <v>I</v>
      </c>
      <c r="C571" s="31">
        <f t="shared" si="50"/>
        <v>46117.461000000003</v>
      </c>
      <c r="D571" s="23" t="str">
        <f t="shared" si="51"/>
        <v>vis</v>
      </c>
      <c r="E571" s="96" t="e">
        <f>VLOOKUP(C571,'Active 1'!C$21:E$971,3,FALSE)</f>
        <v>#N/A</v>
      </c>
      <c r="F571" s="95" t="s">
        <v>2362</v>
      </c>
      <c r="G571" s="23" t="str">
        <f t="shared" si="52"/>
        <v>46117.461</v>
      </c>
      <c r="H571" s="31">
        <f t="shared" si="53"/>
        <v>-10762</v>
      </c>
      <c r="I571" s="97" t="s">
        <v>1552</v>
      </c>
      <c r="J571" s="98" t="s">
        <v>1553</v>
      </c>
      <c r="K571" s="97">
        <v>-10762</v>
      </c>
      <c r="L571" s="97" t="s">
        <v>2435</v>
      </c>
      <c r="M571" s="98" t="s">
        <v>2436</v>
      </c>
      <c r="N571" s="98"/>
      <c r="O571" s="99" t="s">
        <v>1531</v>
      </c>
      <c r="P571" s="99" t="s">
        <v>1554</v>
      </c>
    </row>
    <row r="572" spans="1:16" ht="13.5" thickBot="1" x14ac:dyDescent="0.25">
      <c r="A572" s="31" t="str">
        <f t="shared" si="48"/>
        <v> VSSC 63.22 </v>
      </c>
      <c r="B572" s="95" t="str">
        <f t="shared" si="49"/>
        <v>I</v>
      </c>
      <c r="C572" s="31">
        <f t="shared" si="50"/>
        <v>46136.444000000003</v>
      </c>
      <c r="D572" s="23" t="str">
        <f t="shared" si="51"/>
        <v>vis</v>
      </c>
      <c r="E572" s="96" t="e">
        <f>VLOOKUP(C572,'Active 1'!C$21:E$971,3,FALSE)</f>
        <v>#N/A</v>
      </c>
      <c r="F572" s="95" t="s">
        <v>2362</v>
      </c>
      <c r="G572" s="23" t="str">
        <f t="shared" si="52"/>
        <v>46136.444</v>
      </c>
      <c r="H572" s="31">
        <f t="shared" si="53"/>
        <v>-10730</v>
      </c>
      <c r="I572" s="97" t="s">
        <v>1555</v>
      </c>
      <c r="J572" s="98" t="s">
        <v>1556</v>
      </c>
      <c r="K572" s="97">
        <v>-10730</v>
      </c>
      <c r="L572" s="97" t="s">
        <v>2690</v>
      </c>
      <c r="M572" s="98" t="s">
        <v>2436</v>
      </c>
      <c r="N572" s="98"/>
      <c r="O572" s="99" t="s">
        <v>1412</v>
      </c>
      <c r="P572" s="99" t="s">
        <v>1551</v>
      </c>
    </row>
    <row r="573" spans="1:16" ht="13.5" thickBot="1" x14ac:dyDescent="0.25">
      <c r="A573" s="31" t="str">
        <f t="shared" si="48"/>
        <v> BBS 76 </v>
      </c>
      <c r="B573" s="95" t="str">
        <f t="shared" si="49"/>
        <v>I</v>
      </c>
      <c r="C573" s="31">
        <f t="shared" si="50"/>
        <v>46145.34</v>
      </c>
      <c r="D573" s="23" t="str">
        <f t="shared" si="51"/>
        <v>vis</v>
      </c>
      <c r="E573" s="96" t="e">
        <f>VLOOKUP(C573,'Active 1'!C$21:E$971,3,FALSE)</f>
        <v>#N/A</v>
      </c>
      <c r="F573" s="95" t="s">
        <v>2362</v>
      </c>
      <c r="G573" s="23" t="str">
        <f t="shared" si="52"/>
        <v>46145.340</v>
      </c>
      <c r="H573" s="31">
        <f t="shared" si="53"/>
        <v>-10715</v>
      </c>
      <c r="I573" s="97" t="s">
        <v>1557</v>
      </c>
      <c r="J573" s="98" t="s">
        <v>1558</v>
      </c>
      <c r="K573" s="97">
        <v>-10715</v>
      </c>
      <c r="L573" s="97" t="s">
        <v>2690</v>
      </c>
      <c r="M573" s="98" t="s">
        <v>2436</v>
      </c>
      <c r="N573" s="98"/>
      <c r="O573" s="99" t="s">
        <v>1531</v>
      </c>
      <c r="P573" s="99" t="s">
        <v>1554</v>
      </c>
    </row>
    <row r="574" spans="1:16" ht="13.5" thickBot="1" x14ac:dyDescent="0.25">
      <c r="A574" s="31" t="str">
        <f t="shared" si="48"/>
        <v> AOEB 1 </v>
      </c>
      <c r="B574" s="95" t="str">
        <f t="shared" si="49"/>
        <v>I</v>
      </c>
      <c r="C574" s="31">
        <f t="shared" si="50"/>
        <v>46179.743000000002</v>
      </c>
      <c r="D574" s="23" t="str">
        <f t="shared" si="51"/>
        <v>vis</v>
      </c>
      <c r="E574" s="96" t="e">
        <f>VLOOKUP(C574,'Active 1'!C$21:E$971,3,FALSE)</f>
        <v>#N/A</v>
      </c>
      <c r="F574" s="95" t="s">
        <v>2362</v>
      </c>
      <c r="G574" s="23" t="str">
        <f t="shared" si="52"/>
        <v>46179.743</v>
      </c>
      <c r="H574" s="31">
        <f t="shared" si="53"/>
        <v>-10657</v>
      </c>
      <c r="I574" s="97" t="s">
        <v>1559</v>
      </c>
      <c r="J574" s="98" t="s">
        <v>1560</v>
      </c>
      <c r="K574" s="97">
        <v>-10657</v>
      </c>
      <c r="L574" s="97" t="s">
        <v>2450</v>
      </c>
      <c r="M574" s="98" t="s">
        <v>2436</v>
      </c>
      <c r="N574" s="98"/>
      <c r="O574" s="99" t="s">
        <v>4203</v>
      </c>
      <c r="P574" s="99" t="s">
        <v>4334</v>
      </c>
    </row>
    <row r="575" spans="1:16" ht="13.5" thickBot="1" x14ac:dyDescent="0.25">
      <c r="A575" s="31" t="str">
        <f t="shared" si="48"/>
        <v> AOEB 1 </v>
      </c>
      <c r="B575" s="95" t="str">
        <f t="shared" si="49"/>
        <v>I</v>
      </c>
      <c r="C575" s="31">
        <f t="shared" si="50"/>
        <v>46185.661</v>
      </c>
      <c r="D575" s="23" t="str">
        <f t="shared" si="51"/>
        <v>vis</v>
      </c>
      <c r="E575" s="96" t="e">
        <f>VLOOKUP(C575,'Active 1'!C$21:E$971,3,FALSE)</f>
        <v>#N/A</v>
      </c>
      <c r="F575" s="95" t="s">
        <v>2362</v>
      </c>
      <c r="G575" s="23" t="str">
        <f t="shared" si="52"/>
        <v>46185.661</v>
      </c>
      <c r="H575" s="31">
        <f t="shared" si="53"/>
        <v>-10647</v>
      </c>
      <c r="I575" s="97" t="s">
        <v>1561</v>
      </c>
      <c r="J575" s="98" t="s">
        <v>1562</v>
      </c>
      <c r="K575" s="97">
        <v>-10647</v>
      </c>
      <c r="L575" s="97" t="s">
        <v>2850</v>
      </c>
      <c r="M575" s="98" t="s">
        <v>2436</v>
      </c>
      <c r="N575" s="98"/>
      <c r="O575" s="99" t="s">
        <v>238</v>
      </c>
      <c r="P575" s="99" t="s">
        <v>4334</v>
      </c>
    </row>
    <row r="576" spans="1:16" ht="13.5" thickBot="1" x14ac:dyDescent="0.25">
      <c r="A576" s="31" t="str">
        <f t="shared" si="48"/>
        <v> BBS 77 </v>
      </c>
      <c r="B576" s="95" t="str">
        <f t="shared" si="49"/>
        <v>I</v>
      </c>
      <c r="C576" s="31">
        <f t="shared" si="50"/>
        <v>46209.392</v>
      </c>
      <c r="D576" s="23" t="str">
        <f t="shared" si="51"/>
        <v>vis</v>
      </c>
      <c r="E576" s="96" t="e">
        <f>VLOOKUP(C576,'Active 1'!C$21:E$971,3,FALSE)</f>
        <v>#N/A</v>
      </c>
      <c r="F576" s="95" t="s">
        <v>2362</v>
      </c>
      <c r="G576" s="23" t="str">
        <f t="shared" si="52"/>
        <v>46209.392</v>
      </c>
      <c r="H576" s="31">
        <f t="shared" si="53"/>
        <v>-10607</v>
      </c>
      <c r="I576" s="97" t="s">
        <v>1563</v>
      </c>
      <c r="J576" s="98" t="s">
        <v>1564</v>
      </c>
      <c r="K576" s="97">
        <v>-10607</v>
      </c>
      <c r="L576" s="97" t="s">
        <v>2690</v>
      </c>
      <c r="M576" s="98" t="s">
        <v>2436</v>
      </c>
      <c r="N576" s="98"/>
      <c r="O576" s="99" t="s">
        <v>1531</v>
      </c>
      <c r="P576" s="99" t="s">
        <v>1565</v>
      </c>
    </row>
    <row r="577" spans="1:16" ht="13.5" thickBot="1" x14ac:dyDescent="0.25">
      <c r="A577" s="31" t="str">
        <f t="shared" si="48"/>
        <v> BRNO 27 </v>
      </c>
      <c r="B577" s="95" t="str">
        <f t="shared" si="49"/>
        <v>I</v>
      </c>
      <c r="C577" s="31">
        <f t="shared" si="50"/>
        <v>46289.466999999997</v>
      </c>
      <c r="D577" s="23" t="str">
        <f t="shared" si="51"/>
        <v>vis</v>
      </c>
      <c r="E577" s="96" t="e">
        <f>VLOOKUP(C577,'Active 1'!C$21:E$971,3,FALSE)</f>
        <v>#N/A</v>
      </c>
      <c r="F577" s="95" t="s">
        <v>2362</v>
      </c>
      <c r="G577" s="23" t="str">
        <f t="shared" si="52"/>
        <v>46289.467</v>
      </c>
      <c r="H577" s="31">
        <f t="shared" si="53"/>
        <v>-10472</v>
      </c>
      <c r="I577" s="97" t="s">
        <v>1566</v>
      </c>
      <c r="J577" s="98" t="s">
        <v>1567</v>
      </c>
      <c r="K577" s="97">
        <v>-10472</v>
      </c>
      <c r="L577" s="97" t="s">
        <v>2389</v>
      </c>
      <c r="M577" s="98" t="s">
        <v>2436</v>
      </c>
      <c r="N577" s="98"/>
      <c r="O577" s="99" t="s">
        <v>1568</v>
      </c>
      <c r="P577" s="99" t="s">
        <v>1522</v>
      </c>
    </row>
    <row r="578" spans="1:16" ht="13.5" thickBot="1" x14ac:dyDescent="0.25">
      <c r="A578" s="31" t="str">
        <f t="shared" si="48"/>
        <v> BRNO 27 </v>
      </c>
      <c r="B578" s="95" t="str">
        <f t="shared" si="49"/>
        <v>I</v>
      </c>
      <c r="C578" s="31">
        <f t="shared" si="50"/>
        <v>46292.408000000003</v>
      </c>
      <c r="D578" s="23" t="str">
        <f t="shared" si="51"/>
        <v>vis</v>
      </c>
      <c r="E578" s="96" t="e">
        <f>VLOOKUP(C578,'Active 1'!C$21:E$971,3,FALSE)</f>
        <v>#N/A</v>
      </c>
      <c r="F578" s="95" t="s">
        <v>2362</v>
      </c>
      <c r="G578" s="23" t="str">
        <f t="shared" si="52"/>
        <v>46292.408</v>
      </c>
      <c r="H578" s="31">
        <f t="shared" si="53"/>
        <v>-10467</v>
      </c>
      <c r="I578" s="97" t="s">
        <v>1569</v>
      </c>
      <c r="J578" s="98" t="s">
        <v>1570</v>
      </c>
      <c r="K578" s="97">
        <v>-10467</v>
      </c>
      <c r="L578" s="97" t="s">
        <v>3725</v>
      </c>
      <c r="M578" s="98" t="s">
        <v>2436</v>
      </c>
      <c r="N578" s="98"/>
      <c r="O578" s="99" t="s">
        <v>1221</v>
      </c>
      <c r="P578" s="99" t="s">
        <v>1522</v>
      </c>
    </row>
    <row r="579" spans="1:16" ht="13.5" thickBot="1" x14ac:dyDescent="0.25">
      <c r="A579" s="31" t="str">
        <f t="shared" si="48"/>
        <v> BRNO 27 </v>
      </c>
      <c r="B579" s="95" t="str">
        <f t="shared" si="49"/>
        <v>I</v>
      </c>
      <c r="C579" s="31">
        <f t="shared" si="50"/>
        <v>46292.408000000003</v>
      </c>
      <c r="D579" s="23" t="str">
        <f t="shared" si="51"/>
        <v>vis</v>
      </c>
      <c r="E579" s="96" t="e">
        <f>VLOOKUP(C579,'Active 1'!C$21:E$971,3,FALSE)</f>
        <v>#N/A</v>
      </c>
      <c r="F579" s="95" t="s">
        <v>2362</v>
      </c>
      <c r="G579" s="23" t="str">
        <f t="shared" si="52"/>
        <v>46292.408</v>
      </c>
      <c r="H579" s="31">
        <f t="shared" si="53"/>
        <v>-10467</v>
      </c>
      <c r="I579" s="97" t="s">
        <v>1569</v>
      </c>
      <c r="J579" s="98" t="s">
        <v>1570</v>
      </c>
      <c r="K579" s="97">
        <v>-10467</v>
      </c>
      <c r="L579" s="97" t="s">
        <v>3725</v>
      </c>
      <c r="M579" s="98" t="s">
        <v>2436</v>
      </c>
      <c r="N579" s="98"/>
      <c r="O579" s="99" t="s">
        <v>1571</v>
      </c>
      <c r="P579" s="99" t="s">
        <v>1522</v>
      </c>
    </row>
    <row r="580" spans="1:16" ht="13.5" thickBot="1" x14ac:dyDescent="0.25">
      <c r="A580" s="31" t="str">
        <f t="shared" si="48"/>
        <v> BRNO 27 </v>
      </c>
      <c r="B580" s="95" t="str">
        <f t="shared" si="49"/>
        <v>I</v>
      </c>
      <c r="C580" s="31">
        <f t="shared" si="50"/>
        <v>46292.409</v>
      </c>
      <c r="D580" s="23" t="str">
        <f t="shared" si="51"/>
        <v>vis</v>
      </c>
      <c r="E580" s="96" t="e">
        <f>VLOOKUP(C580,'Active 1'!C$21:E$971,3,FALSE)</f>
        <v>#N/A</v>
      </c>
      <c r="F580" s="95" t="s">
        <v>2362</v>
      </c>
      <c r="G580" s="23" t="str">
        <f t="shared" si="52"/>
        <v>46292.409</v>
      </c>
      <c r="H580" s="31">
        <f t="shared" si="53"/>
        <v>-10467</v>
      </c>
      <c r="I580" s="97" t="s">
        <v>1572</v>
      </c>
      <c r="J580" s="98" t="s">
        <v>1573</v>
      </c>
      <c r="K580" s="97">
        <v>-10467</v>
      </c>
      <c r="L580" s="97" t="s">
        <v>3918</v>
      </c>
      <c r="M580" s="98" t="s">
        <v>2436</v>
      </c>
      <c r="N580" s="98"/>
      <c r="O580" s="99" t="s">
        <v>1475</v>
      </c>
      <c r="P580" s="99" t="s">
        <v>1522</v>
      </c>
    </row>
    <row r="581" spans="1:16" ht="13.5" thickBot="1" x14ac:dyDescent="0.25">
      <c r="A581" s="31" t="str">
        <f t="shared" si="48"/>
        <v> BRNO 27 </v>
      </c>
      <c r="B581" s="95" t="str">
        <f t="shared" si="49"/>
        <v>I</v>
      </c>
      <c r="C581" s="31">
        <f t="shared" si="50"/>
        <v>46292.41</v>
      </c>
      <c r="D581" s="23" t="str">
        <f t="shared" si="51"/>
        <v>vis</v>
      </c>
      <c r="E581" s="96" t="e">
        <f>VLOOKUP(C581,'Active 1'!C$21:E$971,3,FALSE)</f>
        <v>#N/A</v>
      </c>
      <c r="F581" s="95" t="s">
        <v>2362</v>
      </c>
      <c r="G581" s="23" t="str">
        <f t="shared" si="52"/>
        <v>46292.410</v>
      </c>
      <c r="H581" s="31">
        <f t="shared" si="53"/>
        <v>-10467</v>
      </c>
      <c r="I581" s="97" t="s">
        <v>1574</v>
      </c>
      <c r="J581" s="98" t="s">
        <v>1575</v>
      </c>
      <c r="K581" s="97">
        <v>-10467</v>
      </c>
      <c r="L581" s="97" t="s">
        <v>4240</v>
      </c>
      <c r="M581" s="98" t="s">
        <v>2436</v>
      </c>
      <c r="N581" s="98"/>
      <c r="O581" s="99" t="s">
        <v>1313</v>
      </c>
      <c r="P581" s="99" t="s">
        <v>1522</v>
      </c>
    </row>
    <row r="582" spans="1:16" ht="13.5" thickBot="1" x14ac:dyDescent="0.25">
      <c r="A582" s="31" t="str">
        <f t="shared" si="48"/>
        <v> BRNO 27 </v>
      </c>
      <c r="B582" s="95" t="str">
        <f t="shared" si="49"/>
        <v>I</v>
      </c>
      <c r="C582" s="31">
        <f t="shared" si="50"/>
        <v>46292.411</v>
      </c>
      <c r="D582" s="23" t="str">
        <f t="shared" si="51"/>
        <v>vis</v>
      </c>
      <c r="E582" s="96" t="e">
        <f>VLOOKUP(C582,'Active 1'!C$21:E$971,3,FALSE)</f>
        <v>#N/A</v>
      </c>
      <c r="F582" s="95" t="s">
        <v>2362</v>
      </c>
      <c r="G582" s="23" t="str">
        <f t="shared" si="52"/>
        <v>46292.411</v>
      </c>
      <c r="H582" s="31">
        <f t="shared" si="53"/>
        <v>-10467</v>
      </c>
      <c r="I582" s="97" t="s">
        <v>1576</v>
      </c>
      <c r="J582" s="98" t="s">
        <v>1577</v>
      </c>
      <c r="K582" s="97">
        <v>-10467</v>
      </c>
      <c r="L582" s="97" t="s">
        <v>1052</v>
      </c>
      <c r="M582" s="98" t="s">
        <v>2436</v>
      </c>
      <c r="N582" s="98"/>
      <c r="O582" s="99" t="s">
        <v>1578</v>
      </c>
      <c r="P582" s="99" t="s">
        <v>1522</v>
      </c>
    </row>
    <row r="583" spans="1:16" ht="13.5" thickBot="1" x14ac:dyDescent="0.25">
      <c r="A583" s="31" t="str">
        <f t="shared" si="48"/>
        <v> BRNO 27 </v>
      </c>
      <c r="B583" s="95" t="str">
        <f t="shared" si="49"/>
        <v>I</v>
      </c>
      <c r="C583" s="31">
        <f t="shared" si="50"/>
        <v>46292.417999999998</v>
      </c>
      <c r="D583" s="23" t="str">
        <f t="shared" si="51"/>
        <v>vis</v>
      </c>
      <c r="E583" s="96" t="e">
        <f>VLOOKUP(C583,'Active 1'!C$21:E$971,3,FALSE)</f>
        <v>#N/A</v>
      </c>
      <c r="F583" s="95" t="s">
        <v>2362</v>
      </c>
      <c r="G583" s="23" t="str">
        <f t="shared" si="52"/>
        <v>46292.418</v>
      </c>
      <c r="H583" s="31">
        <f t="shared" si="53"/>
        <v>-10467</v>
      </c>
      <c r="I583" s="97" t="s">
        <v>1579</v>
      </c>
      <c r="J583" s="98" t="s">
        <v>1580</v>
      </c>
      <c r="K583" s="97">
        <v>-10467</v>
      </c>
      <c r="L583" s="97" t="s">
        <v>2435</v>
      </c>
      <c r="M583" s="98" t="s">
        <v>2436</v>
      </c>
      <c r="N583" s="98"/>
      <c r="O583" s="99" t="s">
        <v>1581</v>
      </c>
      <c r="P583" s="99" t="s">
        <v>1522</v>
      </c>
    </row>
    <row r="584" spans="1:16" ht="13.5" thickBot="1" x14ac:dyDescent="0.25">
      <c r="A584" s="31" t="str">
        <f t="shared" si="48"/>
        <v>IBVS 5579 </v>
      </c>
      <c r="B584" s="95" t="str">
        <f t="shared" si="49"/>
        <v>I</v>
      </c>
      <c r="C584" s="31">
        <f t="shared" si="50"/>
        <v>46292.419099999999</v>
      </c>
      <c r="D584" s="23" t="str">
        <f t="shared" si="51"/>
        <v>vis</v>
      </c>
      <c r="E584" s="96" t="e">
        <f>VLOOKUP(C584,'Active 1'!C$21:E$971,3,FALSE)</f>
        <v>#N/A</v>
      </c>
      <c r="F584" s="95" t="s">
        <v>2362</v>
      </c>
      <c r="G584" s="23" t="str">
        <f t="shared" si="52"/>
        <v>46292.4191</v>
      </c>
      <c r="H584" s="31">
        <f t="shared" si="53"/>
        <v>-10467</v>
      </c>
      <c r="I584" s="97" t="s">
        <v>1582</v>
      </c>
      <c r="J584" s="98" t="s">
        <v>1583</v>
      </c>
      <c r="K584" s="97">
        <v>-10467</v>
      </c>
      <c r="L584" s="97" t="s">
        <v>1584</v>
      </c>
      <c r="M584" s="98" t="s">
        <v>2523</v>
      </c>
      <c r="N584" s="98" t="s">
        <v>2524</v>
      </c>
      <c r="O584" s="99" t="s">
        <v>1298</v>
      </c>
      <c r="P584" s="100" t="s">
        <v>1548</v>
      </c>
    </row>
    <row r="585" spans="1:16" ht="13.5" thickBot="1" x14ac:dyDescent="0.25">
      <c r="A585" s="31" t="str">
        <f t="shared" si="48"/>
        <v> BRNO 27 </v>
      </c>
      <c r="B585" s="95" t="str">
        <f t="shared" si="49"/>
        <v>I</v>
      </c>
      <c r="C585" s="31">
        <f t="shared" si="50"/>
        <v>46292.42</v>
      </c>
      <c r="D585" s="23" t="str">
        <f t="shared" si="51"/>
        <v>vis</v>
      </c>
      <c r="E585" s="96" t="e">
        <f>VLOOKUP(C585,'Active 1'!C$21:E$971,3,FALSE)</f>
        <v>#N/A</v>
      </c>
      <c r="F585" s="95" t="s">
        <v>2362</v>
      </c>
      <c r="G585" s="23" t="str">
        <f t="shared" si="52"/>
        <v>46292.420</v>
      </c>
      <c r="H585" s="31">
        <f t="shared" si="53"/>
        <v>-10467</v>
      </c>
      <c r="I585" s="97" t="s">
        <v>1585</v>
      </c>
      <c r="J585" s="98" t="s">
        <v>1586</v>
      </c>
      <c r="K585" s="97">
        <v>-10467</v>
      </c>
      <c r="L585" s="97" t="s">
        <v>2872</v>
      </c>
      <c r="M585" s="98" t="s">
        <v>2436</v>
      </c>
      <c r="N585" s="98"/>
      <c r="O585" s="99" t="s">
        <v>1587</v>
      </c>
      <c r="P585" s="99" t="s">
        <v>1522</v>
      </c>
    </row>
    <row r="586" spans="1:16" ht="13.5" thickBot="1" x14ac:dyDescent="0.25">
      <c r="A586" s="31" t="str">
        <f t="shared" si="48"/>
        <v> BRNO 27 </v>
      </c>
      <c r="B586" s="95" t="str">
        <f t="shared" si="49"/>
        <v>I</v>
      </c>
      <c r="C586" s="31">
        <f t="shared" si="50"/>
        <v>46292.42</v>
      </c>
      <c r="D586" s="23" t="str">
        <f t="shared" si="51"/>
        <v>vis</v>
      </c>
      <c r="E586" s="96" t="e">
        <f>VLOOKUP(C586,'Active 1'!C$21:E$971,3,FALSE)</f>
        <v>#N/A</v>
      </c>
      <c r="F586" s="95" t="s">
        <v>2362</v>
      </c>
      <c r="G586" s="23" t="str">
        <f t="shared" si="52"/>
        <v>46292.420</v>
      </c>
      <c r="H586" s="31">
        <f t="shared" si="53"/>
        <v>-10467</v>
      </c>
      <c r="I586" s="97" t="s">
        <v>1585</v>
      </c>
      <c r="J586" s="98" t="s">
        <v>1586</v>
      </c>
      <c r="K586" s="97">
        <v>-10467</v>
      </c>
      <c r="L586" s="97" t="s">
        <v>2872</v>
      </c>
      <c r="M586" s="98" t="s">
        <v>2436</v>
      </c>
      <c r="N586" s="98"/>
      <c r="O586" s="99" t="s">
        <v>1521</v>
      </c>
      <c r="P586" s="99" t="s">
        <v>1522</v>
      </c>
    </row>
    <row r="587" spans="1:16" ht="13.5" thickBot="1" x14ac:dyDescent="0.25">
      <c r="A587" s="31" t="str">
        <f t="shared" ref="A587:A650" si="54">P587</f>
        <v> BRNO 27 </v>
      </c>
      <c r="B587" s="95" t="str">
        <f t="shared" ref="B587:B650" si="55">IF(H587=INT(H587),"I","II")</f>
        <v>I</v>
      </c>
      <c r="C587" s="31">
        <f t="shared" ref="C587:C650" si="56">1*G587</f>
        <v>46292.421000000002</v>
      </c>
      <c r="D587" s="23" t="str">
        <f t="shared" ref="D587:D650" si="57">VLOOKUP(F587,I$1:J$5,2,FALSE)</f>
        <v>vis</v>
      </c>
      <c r="E587" s="96" t="e">
        <f>VLOOKUP(C587,'Active 1'!C$21:E$971,3,FALSE)</f>
        <v>#N/A</v>
      </c>
      <c r="F587" s="95" t="s">
        <v>2362</v>
      </c>
      <c r="G587" s="23" t="str">
        <f t="shared" ref="G587:G650" si="58">MID(I587,3,LEN(I587)-3)</f>
        <v>46292.421</v>
      </c>
      <c r="H587" s="31">
        <f t="shared" ref="H587:H650" si="59">1*K587</f>
        <v>-10467</v>
      </c>
      <c r="I587" s="97" t="s">
        <v>1588</v>
      </c>
      <c r="J587" s="98" t="s">
        <v>1589</v>
      </c>
      <c r="K587" s="97">
        <v>-10467</v>
      </c>
      <c r="L587" s="97" t="s">
        <v>2420</v>
      </c>
      <c r="M587" s="98" t="s">
        <v>2436</v>
      </c>
      <c r="N587" s="98"/>
      <c r="O587" s="99" t="s">
        <v>1590</v>
      </c>
      <c r="P587" s="99" t="s">
        <v>1522</v>
      </c>
    </row>
    <row r="588" spans="1:16" ht="13.5" thickBot="1" x14ac:dyDescent="0.25">
      <c r="A588" s="31" t="str">
        <f t="shared" si="54"/>
        <v> BRNO 27 </v>
      </c>
      <c r="B588" s="95" t="str">
        <f t="shared" si="55"/>
        <v>I</v>
      </c>
      <c r="C588" s="31">
        <f t="shared" si="56"/>
        <v>46292.421000000002</v>
      </c>
      <c r="D588" s="23" t="str">
        <f t="shared" si="57"/>
        <v>vis</v>
      </c>
      <c r="E588" s="96" t="e">
        <f>VLOOKUP(C588,'Active 1'!C$21:E$971,3,FALSE)</f>
        <v>#N/A</v>
      </c>
      <c r="F588" s="95" t="s">
        <v>2362</v>
      </c>
      <c r="G588" s="23" t="str">
        <f t="shared" si="58"/>
        <v>46292.421</v>
      </c>
      <c r="H588" s="31">
        <f t="shared" si="59"/>
        <v>-10467</v>
      </c>
      <c r="I588" s="97" t="s">
        <v>1588</v>
      </c>
      <c r="J588" s="98" t="s">
        <v>1589</v>
      </c>
      <c r="K588" s="97">
        <v>-10467</v>
      </c>
      <c r="L588" s="97" t="s">
        <v>2420</v>
      </c>
      <c r="M588" s="98" t="s">
        <v>2436</v>
      </c>
      <c r="N588" s="98"/>
      <c r="O588" s="99" t="s">
        <v>1591</v>
      </c>
      <c r="P588" s="99" t="s">
        <v>1522</v>
      </c>
    </row>
    <row r="589" spans="1:16" ht="13.5" thickBot="1" x14ac:dyDescent="0.25">
      <c r="A589" s="31" t="str">
        <f t="shared" si="54"/>
        <v> BRNO 27 </v>
      </c>
      <c r="B589" s="95" t="str">
        <f t="shared" si="55"/>
        <v>I</v>
      </c>
      <c r="C589" s="31">
        <f t="shared" si="56"/>
        <v>46292.421000000002</v>
      </c>
      <c r="D589" s="23" t="str">
        <f t="shared" si="57"/>
        <v>vis</v>
      </c>
      <c r="E589" s="96" t="e">
        <f>VLOOKUP(C589,'Active 1'!C$21:E$971,3,FALSE)</f>
        <v>#N/A</v>
      </c>
      <c r="F589" s="95" t="s">
        <v>2362</v>
      </c>
      <c r="G589" s="23" t="str">
        <f t="shared" si="58"/>
        <v>46292.421</v>
      </c>
      <c r="H589" s="31">
        <f t="shared" si="59"/>
        <v>-10467</v>
      </c>
      <c r="I589" s="97" t="s">
        <v>1588</v>
      </c>
      <c r="J589" s="98" t="s">
        <v>1589</v>
      </c>
      <c r="K589" s="97">
        <v>-10467</v>
      </c>
      <c r="L589" s="97" t="s">
        <v>2420</v>
      </c>
      <c r="M589" s="98" t="s">
        <v>2436</v>
      </c>
      <c r="N589" s="98"/>
      <c r="O589" s="99" t="s">
        <v>1592</v>
      </c>
      <c r="P589" s="99" t="s">
        <v>1522</v>
      </c>
    </row>
    <row r="590" spans="1:16" ht="13.5" thickBot="1" x14ac:dyDescent="0.25">
      <c r="A590" s="31" t="str">
        <f t="shared" si="54"/>
        <v> BRNO 27 </v>
      </c>
      <c r="B590" s="95" t="str">
        <f t="shared" si="55"/>
        <v>I</v>
      </c>
      <c r="C590" s="31">
        <f t="shared" si="56"/>
        <v>46292.425000000003</v>
      </c>
      <c r="D590" s="23" t="str">
        <f t="shared" si="57"/>
        <v>vis</v>
      </c>
      <c r="E590" s="96" t="e">
        <f>VLOOKUP(C590,'Active 1'!C$21:E$971,3,FALSE)</f>
        <v>#N/A</v>
      </c>
      <c r="F590" s="95" t="s">
        <v>2362</v>
      </c>
      <c r="G590" s="23" t="str">
        <f t="shared" si="58"/>
        <v>46292.425</v>
      </c>
      <c r="H590" s="31">
        <f t="shared" si="59"/>
        <v>-10467</v>
      </c>
      <c r="I590" s="97" t="s">
        <v>1593</v>
      </c>
      <c r="J590" s="98" t="s">
        <v>1594</v>
      </c>
      <c r="K590" s="97">
        <v>-10467</v>
      </c>
      <c r="L590" s="97" t="s">
        <v>2453</v>
      </c>
      <c r="M590" s="98" t="s">
        <v>2436</v>
      </c>
      <c r="N590" s="98"/>
      <c r="O590" s="99" t="s">
        <v>1595</v>
      </c>
      <c r="P590" s="99" t="s">
        <v>1522</v>
      </c>
    </row>
    <row r="591" spans="1:16" ht="13.5" thickBot="1" x14ac:dyDescent="0.25">
      <c r="A591" s="31" t="str">
        <f t="shared" si="54"/>
        <v> BRNO 27 </v>
      </c>
      <c r="B591" s="95" t="str">
        <f t="shared" si="55"/>
        <v>I</v>
      </c>
      <c r="C591" s="31">
        <f t="shared" si="56"/>
        <v>46292.425000000003</v>
      </c>
      <c r="D591" s="23" t="str">
        <f t="shared" si="57"/>
        <v>vis</v>
      </c>
      <c r="E591" s="96" t="e">
        <f>VLOOKUP(C591,'Active 1'!C$21:E$971,3,FALSE)</f>
        <v>#N/A</v>
      </c>
      <c r="F591" s="95" t="s">
        <v>2362</v>
      </c>
      <c r="G591" s="23" t="str">
        <f t="shared" si="58"/>
        <v>46292.425</v>
      </c>
      <c r="H591" s="31">
        <f t="shared" si="59"/>
        <v>-10467</v>
      </c>
      <c r="I591" s="97" t="s">
        <v>1593</v>
      </c>
      <c r="J591" s="98" t="s">
        <v>1594</v>
      </c>
      <c r="K591" s="97">
        <v>-10467</v>
      </c>
      <c r="L591" s="97" t="s">
        <v>2453</v>
      </c>
      <c r="M591" s="98" t="s">
        <v>2436</v>
      </c>
      <c r="N591" s="98"/>
      <c r="O591" s="99" t="s">
        <v>1596</v>
      </c>
      <c r="P591" s="99" t="s">
        <v>1522</v>
      </c>
    </row>
    <row r="592" spans="1:16" ht="13.5" thickBot="1" x14ac:dyDescent="0.25">
      <c r="A592" s="31" t="str">
        <f t="shared" si="54"/>
        <v> BRNO 27 </v>
      </c>
      <c r="B592" s="95" t="str">
        <f t="shared" si="55"/>
        <v>I</v>
      </c>
      <c r="C592" s="31">
        <f t="shared" si="56"/>
        <v>46292.425000000003</v>
      </c>
      <c r="D592" s="23" t="str">
        <f t="shared" si="57"/>
        <v>vis</v>
      </c>
      <c r="E592" s="96" t="e">
        <f>VLOOKUP(C592,'Active 1'!C$21:E$971,3,FALSE)</f>
        <v>#N/A</v>
      </c>
      <c r="F592" s="95" t="s">
        <v>2362</v>
      </c>
      <c r="G592" s="23" t="str">
        <f t="shared" si="58"/>
        <v>46292.425</v>
      </c>
      <c r="H592" s="31">
        <f t="shared" si="59"/>
        <v>-10467</v>
      </c>
      <c r="I592" s="97" t="s">
        <v>1593</v>
      </c>
      <c r="J592" s="98" t="s">
        <v>1594</v>
      </c>
      <c r="K592" s="97">
        <v>-10467</v>
      </c>
      <c r="L592" s="97" t="s">
        <v>2453</v>
      </c>
      <c r="M592" s="98" t="s">
        <v>2436</v>
      </c>
      <c r="N592" s="98"/>
      <c r="O592" s="99" t="s">
        <v>1597</v>
      </c>
      <c r="P592" s="99" t="s">
        <v>1522</v>
      </c>
    </row>
    <row r="593" spans="1:16" ht="13.5" thickBot="1" x14ac:dyDescent="0.25">
      <c r="A593" s="31" t="str">
        <f t="shared" si="54"/>
        <v> BRNO 27 </v>
      </c>
      <c r="B593" s="95" t="str">
        <f t="shared" si="55"/>
        <v>I</v>
      </c>
      <c r="C593" s="31">
        <f t="shared" si="56"/>
        <v>46292.425999999999</v>
      </c>
      <c r="D593" s="23" t="str">
        <f t="shared" si="57"/>
        <v>vis</v>
      </c>
      <c r="E593" s="96" t="e">
        <f>VLOOKUP(C593,'Active 1'!C$21:E$971,3,FALSE)</f>
        <v>#N/A</v>
      </c>
      <c r="F593" s="95" t="s">
        <v>2362</v>
      </c>
      <c r="G593" s="23" t="str">
        <f t="shared" si="58"/>
        <v>46292.426</v>
      </c>
      <c r="H593" s="31">
        <f t="shared" si="59"/>
        <v>-10467</v>
      </c>
      <c r="I593" s="97" t="s">
        <v>1598</v>
      </c>
      <c r="J593" s="98" t="s">
        <v>1599</v>
      </c>
      <c r="K593" s="97">
        <v>-10467</v>
      </c>
      <c r="L593" s="97" t="s">
        <v>2363</v>
      </c>
      <c r="M593" s="98" t="s">
        <v>2436</v>
      </c>
      <c r="N593" s="98"/>
      <c r="O593" s="99" t="s">
        <v>1600</v>
      </c>
      <c r="P593" s="99" t="s">
        <v>1522</v>
      </c>
    </row>
    <row r="594" spans="1:16" ht="13.5" thickBot="1" x14ac:dyDescent="0.25">
      <c r="A594" s="31" t="str">
        <f t="shared" si="54"/>
        <v> BRNO 27 </v>
      </c>
      <c r="B594" s="95" t="str">
        <f t="shared" si="55"/>
        <v>I</v>
      </c>
      <c r="C594" s="31">
        <f t="shared" si="56"/>
        <v>46292.428</v>
      </c>
      <c r="D594" s="23" t="str">
        <f t="shared" si="57"/>
        <v>vis</v>
      </c>
      <c r="E594" s="96" t="e">
        <f>VLOOKUP(C594,'Active 1'!C$21:E$971,3,FALSE)</f>
        <v>#N/A</v>
      </c>
      <c r="F594" s="95" t="s">
        <v>2362</v>
      </c>
      <c r="G594" s="23" t="str">
        <f t="shared" si="58"/>
        <v>46292.428</v>
      </c>
      <c r="H594" s="31">
        <f t="shared" si="59"/>
        <v>-10467</v>
      </c>
      <c r="I594" s="97" t="s">
        <v>1601</v>
      </c>
      <c r="J594" s="98" t="s">
        <v>1602</v>
      </c>
      <c r="K594" s="97">
        <v>-10467</v>
      </c>
      <c r="L594" s="97" t="s">
        <v>2445</v>
      </c>
      <c r="M594" s="98" t="s">
        <v>2436</v>
      </c>
      <c r="N594" s="98"/>
      <c r="O594" s="99" t="s">
        <v>1321</v>
      </c>
      <c r="P594" s="99" t="s">
        <v>1522</v>
      </c>
    </row>
    <row r="595" spans="1:16" ht="13.5" thickBot="1" x14ac:dyDescent="0.25">
      <c r="A595" s="31" t="str">
        <f t="shared" si="54"/>
        <v> BRNO 27 </v>
      </c>
      <c r="B595" s="95" t="str">
        <f t="shared" si="55"/>
        <v>I</v>
      </c>
      <c r="C595" s="31">
        <f t="shared" si="56"/>
        <v>46292.430999999997</v>
      </c>
      <c r="D595" s="23" t="str">
        <f t="shared" si="57"/>
        <v>vis</v>
      </c>
      <c r="E595" s="96" t="e">
        <f>VLOOKUP(C595,'Active 1'!C$21:E$971,3,FALSE)</f>
        <v>#N/A</v>
      </c>
      <c r="F595" s="95" t="s">
        <v>2362</v>
      </c>
      <c r="G595" s="23" t="str">
        <f t="shared" si="58"/>
        <v>46292.431</v>
      </c>
      <c r="H595" s="31">
        <f t="shared" si="59"/>
        <v>-10467</v>
      </c>
      <c r="I595" s="97" t="s">
        <v>1603</v>
      </c>
      <c r="J595" s="98" t="s">
        <v>1604</v>
      </c>
      <c r="K595" s="97">
        <v>-10467</v>
      </c>
      <c r="L595" s="97" t="s">
        <v>2479</v>
      </c>
      <c r="M595" s="98" t="s">
        <v>2436</v>
      </c>
      <c r="N595" s="98"/>
      <c r="O595" s="99" t="s">
        <v>863</v>
      </c>
      <c r="P595" s="99" t="s">
        <v>1522</v>
      </c>
    </row>
    <row r="596" spans="1:16" ht="13.5" thickBot="1" x14ac:dyDescent="0.25">
      <c r="A596" s="31" t="str">
        <f t="shared" si="54"/>
        <v> BRNO 27 </v>
      </c>
      <c r="B596" s="95" t="str">
        <f t="shared" si="55"/>
        <v>I</v>
      </c>
      <c r="C596" s="31">
        <f t="shared" si="56"/>
        <v>46292.430999999997</v>
      </c>
      <c r="D596" s="23" t="str">
        <f t="shared" si="57"/>
        <v>vis</v>
      </c>
      <c r="E596" s="96" t="e">
        <f>VLOOKUP(C596,'Active 1'!C$21:E$971,3,FALSE)</f>
        <v>#N/A</v>
      </c>
      <c r="F596" s="95" t="s">
        <v>2362</v>
      </c>
      <c r="G596" s="23" t="str">
        <f t="shared" si="58"/>
        <v>46292.431</v>
      </c>
      <c r="H596" s="31">
        <f t="shared" si="59"/>
        <v>-10467</v>
      </c>
      <c r="I596" s="97" t="s">
        <v>1603</v>
      </c>
      <c r="J596" s="98" t="s">
        <v>1604</v>
      </c>
      <c r="K596" s="97">
        <v>-10467</v>
      </c>
      <c r="L596" s="97" t="s">
        <v>2479</v>
      </c>
      <c r="M596" s="98" t="s">
        <v>2436</v>
      </c>
      <c r="N596" s="98"/>
      <c r="O596" s="99" t="s">
        <v>1605</v>
      </c>
      <c r="P596" s="99" t="s">
        <v>1522</v>
      </c>
    </row>
    <row r="597" spans="1:16" ht="13.5" thickBot="1" x14ac:dyDescent="0.25">
      <c r="A597" s="31" t="str">
        <f t="shared" si="54"/>
        <v> BRNO 27 </v>
      </c>
      <c r="B597" s="95" t="str">
        <f t="shared" si="55"/>
        <v>I</v>
      </c>
      <c r="C597" s="31">
        <f t="shared" si="56"/>
        <v>46292.430999999997</v>
      </c>
      <c r="D597" s="23" t="str">
        <f t="shared" si="57"/>
        <v>vis</v>
      </c>
      <c r="E597" s="96" t="e">
        <f>VLOOKUP(C597,'Active 1'!C$21:E$971,3,FALSE)</f>
        <v>#N/A</v>
      </c>
      <c r="F597" s="95" t="s">
        <v>2362</v>
      </c>
      <c r="G597" s="23" t="str">
        <f t="shared" si="58"/>
        <v>46292.431</v>
      </c>
      <c r="H597" s="31">
        <f t="shared" si="59"/>
        <v>-10467</v>
      </c>
      <c r="I597" s="97" t="s">
        <v>1603</v>
      </c>
      <c r="J597" s="98" t="s">
        <v>1604</v>
      </c>
      <c r="K597" s="97">
        <v>-10467</v>
      </c>
      <c r="L597" s="97" t="s">
        <v>2479</v>
      </c>
      <c r="M597" s="98" t="s">
        <v>2436</v>
      </c>
      <c r="N597" s="98"/>
      <c r="O597" s="99" t="s">
        <v>1606</v>
      </c>
      <c r="P597" s="99" t="s">
        <v>1522</v>
      </c>
    </row>
    <row r="598" spans="1:16" ht="13.5" thickBot="1" x14ac:dyDescent="0.25">
      <c r="A598" s="31" t="str">
        <f t="shared" si="54"/>
        <v> BRNO 27 </v>
      </c>
      <c r="B598" s="95" t="str">
        <f t="shared" si="55"/>
        <v>I</v>
      </c>
      <c r="C598" s="31">
        <f t="shared" si="56"/>
        <v>46292.432999999997</v>
      </c>
      <c r="D598" s="23" t="str">
        <f t="shared" si="57"/>
        <v>vis</v>
      </c>
      <c r="E598" s="96" t="e">
        <f>VLOOKUP(C598,'Active 1'!C$21:E$971,3,FALSE)</f>
        <v>#N/A</v>
      </c>
      <c r="F598" s="95" t="s">
        <v>2362</v>
      </c>
      <c r="G598" s="23" t="str">
        <f t="shared" si="58"/>
        <v>46292.433</v>
      </c>
      <c r="H598" s="31">
        <f t="shared" si="59"/>
        <v>-10467</v>
      </c>
      <c r="I598" s="97" t="s">
        <v>1607</v>
      </c>
      <c r="J598" s="98" t="s">
        <v>1608</v>
      </c>
      <c r="K598" s="97">
        <v>-10467</v>
      </c>
      <c r="L598" s="97" t="s">
        <v>2389</v>
      </c>
      <c r="M598" s="98" t="s">
        <v>2436</v>
      </c>
      <c r="N598" s="98"/>
      <c r="O598" s="99" t="s">
        <v>1568</v>
      </c>
      <c r="P598" s="99" t="s">
        <v>1522</v>
      </c>
    </row>
    <row r="599" spans="1:16" ht="13.5" thickBot="1" x14ac:dyDescent="0.25">
      <c r="A599" s="31" t="str">
        <f t="shared" si="54"/>
        <v> BRNO 27 </v>
      </c>
      <c r="B599" s="95" t="str">
        <f t="shared" si="55"/>
        <v>I</v>
      </c>
      <c r="C599" s="31">
        <f t="shared" si="56"/>
        <v>46292.432999999997</v>
      </c>
      <c r="D599" s="23" t="str">
        <f t="shared" si="57"/>
        <v>vis</v>
      </c>
      <c r="E599" s="96" t="e">
        <f>VLOOKUP(C599,'Active 1'!C$21:E$971,3,FALSE)</f>
        <v>#N/A</v>
      </c>
      <c r="F599" s="95" t="s">
        <v>2362</v>
      </c>
      <c r="G599" s="23" t="str">
        <f t="shared" si="58"/>
        <v>46292.433</v>
      </c>
      <c r="H599" s="31">
        <f t="shared" si="59"/>
        <v>-10467</v>
      </c>
      <c r="I599" s="97" t="s">
        <v>1607</v>
      </c>
      <c r="J599" s="98" t="s">
        <v>1608</v>
      </c>
      <c r="K599" s="97">
        <v>-10467</v>
      </c>
      <c r="L599" s="97" t="s">
        <v>2389</v>
      </c>
      <c r="M599" s="98" t="s">
        <v>2436</v>
      </c>
      <c r="N599" s="98"/>
      <c r="O599" s="99" t="s">
        <v>1609</v>
      </c>
      <c r="P599" s="99" t="s">
        <v>1522</v>
      </c>
    </row>
    <row r="600" spans="1:16" ht="13.5" thickBot="1" x14ac:dyDescent="0.25">
      <c r="A600" s="31" t="str">
        <f t="shared" si="54"/>
        <v> BBS 78 </v>
      </c>
      <c r="B600" s="95" t="str">
        <f t="shared" si="55"/>
        <v>I</v>
      </c>
      <c r="C600" s="31">
        <f t="shared" si="56"/>
        <v>46308.432999999997</v>
      </c>
      <c r="D600" s="23" t="str">
        <f t="shared" si="57"/>
        <v>vis</v>
      </c>
      <c r="E600" s="96" t="e">
        <f>VLOOKUP(C600,'Active 1'!C$21:E$971,3,FALSE)</f>
        <v>#N/A</v>
      </c>
      <c r="F600" s="95" t="s">
        <v>2362</v>
      </c>
      <c r="G600" s="23" t="str">
        <f t="shared" si="58"/>
        <v>46308.433</v>
      </c>
      <c r="H600" s="31">
        <f t="shared" si="59"/>
        <v>-10440</v>
      </c>
      <c r="I600" s="97" t="s">
        <v>1610</v>
      </c>
      <c r="J600" s="98" t="s">
        <v>1611</v>
      </c>
      <c r="K600" s="97">
        <v>-10440</v>
      </c>
      <c r="L600" s="97" t="s">
        <v>2872</v>
      </c>
      <c r="M600" s="98" t="s">
        <v>2436</v>
      </c>
      <c r="N600" s="98"/>
      <c r="O600" s="99" t="s">
        <v>1531</v>
      </c>
      <c r="P600" s="99" t="s">
        <v>1612</v>
      </c>
    </row>
    <row r="601" spans="1:16" ht="13.5" thickBot="1" x14ac:dyDescent="0.25">
      <c r="A601" s="31" t="str">
        <f t="shared" si="54"/>
        <v> VSSC 63.22 </v>
      </c>
      <c r="B601" s="95" t="str">
        <f t="shared" si="55"/>
        <v>I</v>
      </c>
      <c r="C601" s="31">
        <f t="shared" si="56"/>
        <v>46333.347999999998</v>
      </c>
      <c r="D601" s="23" t="str">
        <f t="shared" si="57"/>
        <v>vis</v>
      </c>
      <c r="E601" s="96" t="e">
        <f>VLOOKUP(C601,'Active 1'!C$21:E$971,3,FALSE)</f>
        <v>#N/A</v>
      </c>
      <c r="F601" s="95" t="s">
        <v>2362</v>
      </c>
      <c r="G601" s="23" t="str">
        <f t="shared" si="58"/>
        <v>46333.348</v>
      </c>
      <c r="H601" s="31">
        <f t="shared" si="59"/>
        <v>-10398</v>
      </c>
      <c r="I601" s="97" t="s">
        <v>1613</v>
      </c>
      <c r="J601" s="98" t="s">
        <v>1614</v>
      </c>
      <c r="K601" s="97">
        <v>-10398</v>
      </c>
      <c r="L601" s="97" t="s">
        <v>2363</v>
      </c>
      <c r="M601" s="98" t="s">
        <v>2436</v>
      </c>
      <c r="N601" s="98"/>
      <c r="O601" s="99" t="s">
        <v>1615</v>
      </c>
      <c r="P601" s="99" t="s">
        <v>1551</v>
      </c>
    </row>
    <row r="602" spans="1:16" ht="13.5" thickBot="1" x14ac:dyDescent="0.25">
      <c r="A602" s="31" t="str">
        <f t="shared" si="54"/>
        <v>IBVS 3078 </v>
      </c>
      <c r="B602" s="95" t="str">
        <f t="shared" si="55"/>
        <v>I</v>
      </c>
      <c r="C602" s="31">
        <f t="shared" si="56"/>
        <v>46334.527099999999</v>
      </c>
      <c r="D602" s="23" t="str">
        <f t="shared" si="57"/>
        <v>vis</v>
      </c>
      <c r="E602" s="96" t="e">
        <f>VLOOKUP(C602,'Active 1'!C$21:E$971,3,FALSE)</f>
        <v>#N/A</v>
      </c>
      <c r="F602" s="95" t="s">
        <v>2362</v>
      </c>
      <c r="G602" s="23" t="str">
        <f t="shared" si="58"/>
        <v>46334.5271</v>
      </c>
      <c r="H602" s="31">
        <f t="shared" si="59"/>
        <v>-10396</v>
      </c>
      <c r="I602" s="97" t="s">
        <v>1616</v>
      </c>
      <c r="J602" s="98" t="s">
        <v>1617</v>
      </c>
      <c r="K602" s="97">
        <v>-10396</v>
      </c>
      <c r="L602" s="97" t="s">
        <v>1618</v>
      </c>
      <c r="M602" s="98" t="s">
        <v>2523</v>
      </c>
      <c r="N602" s="98" t="s">
        <v>2524</v>
      </c>
      <c r="O602" s="99" t="s">
        <v>1619</v>
      </c>
      <c r="P602" s="100" t="s">
        <v>1620</v>
      </c>
    </row>
    <row r="603" spans="1:16" ht="13.5" thickBot="1" x14ac:dyDescent="0.25">
      <c r="A603" s="31" t="str">
        <f t="shared" si="54"/>
        <v>IBVS 5835 </v>
      </c>
      <c r="B603" s="95" t="str">
        <f t="shared" si="55"/>
        <v>I</v>
      </c>
      <c r="C603" s="31">
        <f t="shared" si="56"/>
        <v>46362.401599999997</v>
      </c>
      <c r="D603" s="23" t="str">
        <f t="shared" si="57"/>
        <v>vis</v>
      </c>
      <c r="E603" s="96" t="e">
        <f>VLOOKUP(C603,'Active 1'!C$21:E$971,3,FALSE)</f>
        <v>#N/A</v>
      </c>
      <c r="F603" s="95" t="s">
        <v>2362</v>
      </c>
      <c r="G603" s="23" t="str">
        <f t="shared" si="58"/>
        <v>46362.4016</v>
      </c>
      <c r="H603" s="31">
        <f t="shared" si="59"/>
        <v>-10349</v>
      </c>
      <c r="I603" s="97" t="s">
        <v>1621</v>
      </c>
      <c r="J603" s="98" t="s">
        <v>1622</v>
      </c>
      <c r="K603" s="97">
        <v>-10349</v>
      </c>
      <c r="L603" s="97" t="s">
        <v>1584</v>
      </c>
      <c r="M603" s="98" t="s">
        <v>1296</v>
      </c>
      <c r="N603" s="98" t="s">
        <v>1297</v>
      </c>
      <c r="O603" s="99" t="s">
        <v>1298</v>
      </c>
      <c r="P603" s="100" t="s">
        <v>1299</v>
      </c>
    </row>
    <row r="604" spans="1:16" ht="13.5" thickBot="1" x14ac:dyDescent="0.25">
      <c r="A604" s="31" t="str">
        <f t="shared" si="54"/>
        <v> AOEB 1 </v>
      </c>
      <c r="B604" s="95" t="str">
        <f t="shared" si="55"/>
        <v>I</v>
      </c>
      <c r="C604" s="31">
        <f t="shared" si="56"/>
        <v>46363.593000000001</v>
      </c>
      <c r="D604" s="23" t="str">
        <f t="shared" si="57"/>
        <v>vis</v>
      </c>
      <c r="E604" s="96" t="e">
        <f>VLOOKUP(C604,'Active 1'!C$21:E$971,3,FALSE)</f>
        <v>#N/A</v>
      </c>
      <c r="F604" s="95" t="s">
        <v>2362</v>
      </c>
      <c r="G604" s="23" t="str">
        <f t="shared" si="58"/>
        <v>46363.593</v>
      </c>
      <c r="H604" s="31">
        <f t="shared" si="59"/>
        <v>-10347</v>
      </c>
      <c r="I604" s="97" t="s">
        <v>1623</v>
      </c>
      <c r="J604" s="98" t="s">
        <v>1624</v>
      </c>
      <c r="K604" s="97">
        <v>-10347</v>
      </c>
      <c r="L604" s="97" t="s">
        <v>2453</v>
      </c>
      <c r="M604" s="98" t="s">
        <v>2436</v>
      </c>
      <c r="N604" s="98"/>
      <c r="O604" s="99" t="s">
        <v>4149</v>
      </c>
      <c r="P604" s="99" t="s">
        <v>4334</v>
      </c>
    </row>
    <row r="605" spans="1:16" ht="13.5" thickBot="1" x14ac:dyDescent="0.25">
      <c r="A605" s="31" t="str">
        <f t="shared" si="54"/>
        <v> AOEB 1 </v>
      </c>
      <c r="B605" s="95" t="str">
        <f t="shared" si="55"/>
        <v>I</v>
      </c>
      <c r="C605" s="31">
        <f t="shared" si="56"/>
        <v>46418.743000000002</v>
      </c>
      <c r="D605" s="23" t="str">
        <f t="shared" si="57"/>
        <v>vis</v>
      </c>
      <c r="E605" s="96" t="e">
        <f>VLOOKUP(C605,'Active 1'!C$21:E$971,3,FALSE)</f>
        <v>#N/A</v>
      </c>
      <c r="F605" s="95" t="s">
        <v>2362</v>
      </c>
      <c r="G605" s="23" t="str">
        <f t="shared" si="58"/>
        <v>46418.743</v>
      </c>
      <c r="H605" s="31">
        <f t="shared" si="59"/>
        <v>-10254</v>
      </c>
      <c r="I605" s="97" t="s">
        <v>1625</v>
      </c>
      <c r="J605" s="98" t="s">
        <v>1626</v>
      </c>
      <c r="K605" s="97">
        <v>-10254</v>
      </c>
      <c r="L605" s="97" t="s">
        <v>2463</v>
      </c>
      <c r="M605" s="98" t="s">
        <v>2436</v>
      </c>
      <c r="N605" s="98"/>
      <c r="O605" s="99" t="s">
        <v>4203</v>
      </c>
      <c r="P605" s="99" t="s">
        <v>4334</v>
      </c>
    </row>
    <row r="606" spans="1:16" ht="13.5" thickBot="1" x14ac:dyDescent="0.25">
      <c r="A606" s="31" t="str">
        <f t="shared" si="54"/>
        <v> BBS 79 </v>
      </c>
      <c r="B606" s="95" t="str">
        <f t="shared" si="55"/>
        <v>I</v>
      </c>
      <c r="C606" s="31">
        <f t="shared" si="56"/>
        <v>46422.294000000002</v>
      </c>
      <c r="D606" s="23" t="str">
        <f t="shared" si="57"/>
        <v>vis</v>
      </c>
      <c r="E606" s="96" t="e">
        <f>VLOOKUP(C606,'Active 1'!C$21:E$971,3,FALSE)</f>
        <v>#N/A</v>
      </c>
      <c r="F606" s="95" t="s">
        <v>2362</v>
      </c>
      <c r="G606" s="23" t="str">
        <f t="shared" si="58"/>
        <v>46422.294</v>
      </c>
      <c r="H606" s="31">
        <f t="shared" si="59"/>
        <v>-10248</v>
      </c>
      <c r="I606" s="97" t="s">
        <v>1627</v>
      </c>
      <c r="J606" s="98" t="s">
        <v>1628</v>
      </c>
      <c r="K606" s="97">
        <v>-10248</v>
      </c>
      <c r="L606" s="97" t="s">
        <v>4023</v>
      </c>
      <c r="M606" s="98" t="s">
        <v>2436</v>
      </c>
      <c r="N606" s="98"/>
      <c r="O606" s="99" t="s">
        <v>1531</v>
      </c>
      <c r="P606" s="99" t="s">
        <v>1629</v>
      </c>
    </row>
    <row r="607" spans="1:16" ht="13.5" thickBot="1" x14ac:dyDescent="0.25">
      <c r="A607" s="31" t="str">
        <f t="shared" si="54"/>
        <v>BAVM 43 </v>
      </c>
      <c r="B607" s="95" t="str">
        <f t="shared" si="55"/>
        <v>I</v>
      </c>
      <c r="C607" s="31">
        <f t="shared" si="56"/>
        <v>46428.224000000002</v>
      </c>
      <c r="D607" s="23" t="str">
        <f t="shared" si="57"/>
        <v>vis</v>
      </c>
      <c r="E607" s="96" t="e">
        <f>VLOOKUP(C607,'Active 1'!C$21:E$971,3,FALSE)</f>
        <v>#N/A</v>
      </c>
      <c r="F607" s="95" t="s">
        <v>2362</v>
      </c>
      <c r="G607" s="23" t="str">
        <f t="shared" si="58"/>
        <v>46428.224</v>
      </c>
      <c r="H607" s="31">
        <f t="shared" si="59"/>
        <v>-10238</v>
      </c>
      <c r="I607" s="97" t="s">
        <v>1630</v>
      </c>
      <c r="J607" s="98" t="s">
        <v>1631</v>
      </c>
      <c r="K607" s="97">
        <v>-10238</v>
      </c>
      <c r="L607" s="97" t="s">
        <v>1052</v>
      </c>
      <c r="M607" s="98" t="s">
        <v>2436</v>
      </c>
      <c r="N607" s="98"/>
      <c r="O607" s="99" t="s">
        <v>1632</v>
      </c>
      <c r="P607" s="100" t="s">
        <v>1633</v>
      </c>
    </row>
    <row r="608" spans="1:16" ht="13.5" thickBot="1" x14ac:dyDescent="0.25">
      <c r="A608" s="31" t="str">
        <f t="shared" si="54"/>
        <v> VSSC 66.34 </v>
      </c>
      <c r="B608" s="95" t="str">
        <f t="shared" si="55"/>
        <v>I</v>
      </c>
      <c r="C608" s="31">
        <f t="shared" si="56"/>
        <v>46441.279999999999</v>
      </c>
      <c r="D608" s="23" t="str">
        <f t="shared" si="57"/>
        <v>vis</v>
      </c>
      <c r="E608" s="96" t="e">
        <f>VLOOKUP(C608,'Active 1'!C$21:E$971,3,FALSE)</f>
        <v>#N/A</v>
      </c>
      <c r="F608" s="95" t="s">
        <v>2362</v>
      </c>
      <c r="G608" s="23" t="str">
        <f t="shared" si="58"/>
        <v>46441.280</v>
      </c>
      <c r="H608" s="31">
        <f t="shared" si="59"/>
        <v>-10216</v>
      </c>
      <c r="I608" s="97" t="s">
        <v>1634</v>
      </c>
      <c r="J608" s="98" t="s">
        <v>1635</v>
      </c>
      <c r="K608" s="97">
        <v>-10216</v>
      </c>
      <c r="L608" s="97" t="s">
        <v>2463</v>
      </c>
      <c r="M608" s="98" t="s">
        <v>2436</v>
      </c>
      <c r="N608" s="98"/>
      <c r="O608" s="99" t="s">
        <v>1412</v>
      </c>
      <c r="P608" s="99" t="s">
        <v>1636</v>
      </c>
    </row>
    <row r="609" spans="1:16" ht="13.5" thickBot="1" x14ac:dyDescent="0.25">
      <c r="A609" s="31" t="str">
        <f t="shared" si="54"/>
        <v> AOEB 1 </v>
      </c>
      <c r="B609" s="95" t="str">
        <f t="shared" si="55"/>
        <v>I</v>
      </c>
      <c r="C609" s="31">
        <f t="shared" si="56"/>
        <v>46443.659</v>
      </c>
      <c r="D609" s="23" t="str">
        <f t="shared" si="57"/>
        <v>vis</v>
      </c>
      <c r="E609" s="96" t="e">
        <f>VLOOKUP(C609,'Active 1'!C$21:E$971,3,FALSE)</f>
        <v>#N/A</v>
      </c>
      <c r="F609" s="95" t="s">
        <v>2362</v>
      </c>
      <c r="G609" s="23" t="str">
        <f t="shared" si="58"/>
        <v>46443.659</v>
      </c>
      <c r="H609" s="31">
        <f t="shared" si="59"/>
        <v>-10212</v>
      </c>
      <c r="I609" s="97" t="s">
        <v>1637</v>
      </c>
      <c r="J609" s="98" t="s">
        <v>1638</v>
      </c>
      <c r="K609" s="97">
        <v>-10212</v>
      </c>
      <c r="L609" s="97" t="s">
        <v>2363</v>
      </c>
      <c r="M609" s="98" t="s">
        <v>2436</v>
      </c>
      <c r="N609" s="98"/>
      <c r="O609" s="99" t="s">
        <v>1639</v>
      </c>
      <c r="P609" s="99" t="s">
        <v>4334</v>
      </c>
    </row>
    <row r="610" spans="1:16" ht="13.5" thickBot="1" x14ac:dyDescent="0.25">
      <c r="A610" s="31" t="str">
        <f t="shared" si="54"/>
        <v> AOEB 1 </v>
      </c>
      <c r="B610" s="95" t="str">
        <f t="shared" si="55"/>
        <v>I</v>
      </c>
      <c r="C610" s="31">
        <f t="shared" si="56"/>
        <v>46450.773999999998</v>
      </c>
      <c r="D610" s="23" t="str">
        <f t="shared" si="57"/>
        <v>vis</v>
      </c>
      <c r="E610" s="96" t="e">
        <f>VLOOKUP(C610,'Active 1'!C$21:E$971,3,FALSE)</f>
        <v>#N/A</v>
      </c>
      <c r="F610" s="95" t="s">
        <v>2362</v>
      </c>
      <c r="G610" s="23" t="str">
        <f t="shared" si="58"/>
        <v>46450.774</v>
      </c>
      <c r="H610" s="31">
        <f t="shared" si="59"/>
        <v>-10200</v>
      </c>
      <c r="I610" s="97" t="s">
        <v>1640</v>
      </c>
      <c r="J610" s="98" t="s">
        <v>1641</v>
      </c>
      <c r="K610" s="97">
        <v>-10200</v>
      </c>
      <c r="L610" s="97" t="s">
        <v>2398</v>
      </c>
      <c r="M610" s="98" t="s">
        <v>2436</v>
      </c>
      <c r="N610" s="98"/>
      <c r="O610" s="99" t="s">
        <v>1639</v>
      </c>
      <c r="P610" s="99" t="s">
        <v>4334</v>
      </c>
    </row>
    <row r="611" spans="1:16" ht="13.5" thickBot="1" x14ac:dyDescent="0.25">
      <c r="A611" s="31" t="str">
        <f t="shared" si="54"/>
        <v> VSSC 66.34 </v>
      </c>
      <c r="B611" s="95" t="str">
        <f t="shared" si="55"/>
        <v>I</v>
      </c>
      <c r="C611" s="31">
        <f t="shared" si="56"/>
        <v>46457.296999999999</v>
      </c>
      <c r="D611" s="23" t="str">
        <f t="shared" si="57"/>
        <v>vis</v>
      </c>
      <c r="E611" s="96" t="e">
        <f>VLOOKUP(C611,'Active 1'!C$21:E$971,3,FALSE)</f>
        <v>#N/A</v>
      </c>
      <c r="F611" s="95" t="s">
        <v>2362</v>
      </c>
      <c r="G611" s="23" t="str">
        <f t="shared" si="58"/>
        <v>46457.297</v>
      </c>
      <c r="H611" s="31">
        <f t="shared" si="59"/>
        <v>-10189</v>
      </c>
      <c r="I611" s="97" t="s">
        <v>1642</v>
      </c>
      <c r="J611" s="98" t="s">
        <v>1643</v>
      </c>
      <c r="K611" s="97">
        <v>-10189</v>
      </c>
      <c r="L611" s="97" t="s">
        <v>2458</v>
      </c>
      <c r="M611" s="98" t="s">
        <v>2436</v>
      </c>
      <c r="N611" s="98"/>
      <c r="O611" s="99" t="s">
        <v>1412</v>
      </c>
      <c r="P611" s="99" t="s">
        <v>1636</v>
      </c>
    </row>
    <row r="612" spans="1:16" ht="13.5" thickBot="1" x14ac:dyDescent="0.25">
      <c r="A612" s="31" t="str">
        <f t="shared" si="54"/>
        <v>BAVM 43 </v>
      </c>
      <c r="B612" s="95" t="str">
        <f t="shared" si="55"/>
        <v>I</v>
      </c>
      <c r="C612" s="31">
        <f t="shared" si="56"/>
        <v>46460.254999999997</v>
      </c>
      <c r="D612" s="23" t="str">
        <f t="shared" si="57"/>
        <v>vis</v>
      </c>
      <c r="E612" s="96" t="e">
        <f>VLOOKUP(C612,'Active 1'!C$21:E$971,3,FALSE)</f>
        <v>#N/A</v>
      </c>
      <c r="F612" s="95" t="s">
        <v>2362</v>
      </c>
      <c r="G612" s="23" t="str">
        <f t="shared" si="58"/>
        <v>46460.255</v>
      </c>
      <c r="H612" s="31">
        <f t="shared" si="59"/>
        <v>-10184</v>
      </c>
      <c r="I612" s="97" t="s">
        <v>1644</v>
      </c>
      <c r="J612" s="98" t="s">
        <v>1645</v>
      </c>
      <c r="K612" s="97">
        <v>-10184</v>
      </c>
      <c r="L612" s="97" t="s">
        <v>464</v>
      </c>
      <c r="M612" s="98" t="s">
        <v>2436</v>
      </c>
      <c r="N612" s="98"/>
      <c r="O612" s="99" t="s">
        <v>1632</v>
      </c>
      <c r="P612" s="100" t="s">
        <v>1633</v>
      </c>
    </row>
    <row r="613" spans="1:16" ht="13.5" thickBot="1" x14ac:dyDescent="0.25">
      <c r="A613" s="31" t="str">
        <f t="shared" si="54"/>
        <v> AOEB 1 </v>
      </c>
      <c r="B613" s="95" t="str">
        <f t="shared" si="55"/>
        <v>I</v>
      </c>
      <c r="C613" s="31">
        <f t="shared" si="56"/>
        <v>46469.748</v>
      </c>
      <c r="D613" s="23" t="str">
        <f t="shared" si="57"/>
        <v>vis</v>
      </c>
      <c r="E613" s="96" t="e">
        <f>VLOOKUP(C613,'Active 1'!C$21:E$971,3,FALSE)</f>
        <v>#N/A</v>
      </c>
      <c r="F613" s="95" t="s">
        <v>2362</v>
      </c>
      <c r="G613" s="23" t="str">
        <f t="shared" si="58"/>
        <v>46469.748</v>
      </c>
      <c r="H613" s="31">
        <f t="shared" si="59"/>
        <v>-10168</v>
      </c>
      <c r="I613" s="97" t="s">
        <v>1646</v>
      </c>
      <c r="J613" s="98" t="s">
        <v>1647</v>
      </c>
      <c r="K613" s="97">
        <v>-10168</v>
      </c>
      <c r="L613" s="97" t="s">
        <v>2872</v>
      </c>
      <c r="M613" s="98" t="s">
        <v>2436</v>
      </c>
      <c r="N613" s="98"/>
      <c r="O613" s="99" t="s">
        <v>4203</v>
      </c>
      <c r="P613" s="99" t="s">
        <v>4334</v>
      </c>
    </row>
    <row r="614" spans="1:16" ht="13.5" thickBot="1" x14ac:dyDescent="0.25">
      <c r="A614" s="31" t="str">
        <f t="shared" si="54"/>
        <v> BRNO 28 </v>
      </c>
      <c r="B614" s="95" t="str">
        <f t="shared" si="55"/>
        <v>I</v>
      </c>
      <c r="C614" s="31">
        <f t="shared" si="56"/>
        <v>46553.372000000003</v>
      </c>
      <c r="D614" s="23" t="str">
        <f t="shared" si="57"/>
        <v>vis</v>
      </c>
      <c r="E614" s="96" t="e">
        <f>VLOOKUP(C614,'Active 1'!C$21:E$971,3,FALSE)</f>
        <v>#N/A</v>
      </c>
      <c r="F614" s="95" t="s">
        <v>2362</v>
      </c>
      <c r="G614" s="23" t="str">
        <f t="shared" si="58"/>
        <v>46553.372</v>
      </c>
      <c r="H614" s="31">
        <f t="shared" si="59"/>
        <v>-10027</v>
      </c>
      <c r="I614" s="97" t="s">
        <v>1651</v>
      </c>
      <c r="J614" s="98" t="s">
        <v>1652</v>
      </c>
      <c r="K614" s="97">
        <v>-10027</v>
      </c>
      <c r="L614" s="97" t="s">
        <v>2420</v>
      </c>
      <c r="M614" s="98" t="s">
        <v>2436</v>
      </c>
      <c r="N614" s="98"/>
      <c r="O614" s="99" t="s">
        <v>1531</v>
      </c>
      <c r="P614" s="99" t="s">
        <v>1653</v>
      </c>
    </row>
    <row r="615" spans="1:16" ht="13.5" thickBot="1" x14ac:dyDescent="0.25">
      <c r="A615" s="31" t="str">
        <f t="shared" si="54"/>
        <v> BRNO 28 </v>
      </c>
      <c r="B615" s="95" t="str">
        <f t="shared" si="55"/>
        <v>I</v>
      </c>
      <c r="C615" s="31">
        <f t="shared" si="56"/>
        <v>46611.489000000001</v>
      </c>
      <c r="D615" s="23" t="str">
        <f t="shared" si="57"/>
        <v>vis</v>
      </c>
      <c r="E615" s="96" t="e">
        <f>VLOOKUP(C615,'Active 1'!C$21:E$971,3,FALSE)</f>
        <v>#N/A</v>
      </c>
      <c r="F615" s="95" t="s">
        <v>2362</v>
      </c>
      <c r="G615" s="23" t="str">
        <f t="shared" si="58"/>
        <v>46611.489</v>
      </c>
      <c r="H615" s="31">
        <f t="shared" si="59"/>
        <v>-9929</v>
      </c>
      <c r="I615" s="97" t="s">
        <v>1654</v>
      </c>
      <c r="J615" s="98" t="s">
        <v>1655</v>
      </c>
      <c r="K615" s="97">
        <v>-9929</v>
      </c>
      <c r="L615" s="97" t="s">
        <v>2468</v>
      </c>
      <c r="M615" s="98" t="s">
        <v>2436</v>
      </c>
      <c r="N615" s="98"/>
      <c r="O615" s="99" t="s">
        <v>1317</v>
      </c>
      <c r="P615" s="99" t="s">
        <v>1653</v>
      </c>
    </row>
    <row r="616" spans="1:16" ht="13.5" thickBot="1" x14ac:dyDescent="0.25">
      <c r="A616" s="31" t="str">
        <f t="shared" si="54"/>
        <v> BRNO 28 </v>
      </c>
      <c r="B616" s="95" t="str">
        <f t="shared" si="55"/>
        <v>I</v>
      </c>
      <c r="C616" s="31">
        <f t="shared" si="56"/>
        <v>46611.493999999999</v>
      </c>
      <c r="D616" s="23" t="str">
        <f t="shared" si="57"/>
        <v>vis</v>
      </c>
      <c r="E616" s="96" t="e">
        <f>VLOOKUP(C616,'Active 1'!C$21:E$971,3,FALSE)</f>
        <v>#N/A</v>
      </c>
      <c r="F616" s="95" t="s">
        <v>2362</v>
      </c>
      <c r="G616" s="23" t="str">
        <f t="shared" si="58"/>
        <v>46611.494</v>
      </c>
      <c r="H616" s="31">
        <f t="shared" si="59"/>
        <v>-9929</v>
      </c>
      <c r="I616" s="97" t="s">
        <v>1656</v>
      </c>
      <c r="J616" s="98" t="s">
        <v>1657</v>
      </c>
      <c r="K616" s="97">
        <v>-9929</v>
      </c>
      <c r="L616" s="97" t="s">
        <v>2690</v>
      </c>
      <c r="M616" s="98" t="s">
        <v>2436</v>
      </c>
      <c r="N616" s="98"/>
      <c r="O616" s="99" t="s">
        <v>1658</v>
      </c>
      <c r="P616" s="99" t="s">
        <v>1653</v>
      </c>
    </row>
    <row r="617" spans="1:16" ht="13.5" thickBot="1" x14ac:dyDescent="0.25">
      <c r="A617" s="31" t="str">
        <f t="shared" si="54"/>
        <v> BRNO 28 </v>
      </c>
      <c r="B617" s="95" t="str">
        <f t="shared" si="55"/>
        <v>I</v>
      </c>
      <c r="C617" s="31">
        <f t="shared" si="56"/>
        <v>46611.497000000003</v>
      </c>
      <c r="D617" s="23" t="str">
        <f t="shared" si="57"/>
        <v>vis</v>
      </c>
      <c r="E617" s="96" t="e">
        <f>VLOOKUP(C617,'Active 1'!C$21:E$971,3,FALSE)</f>
        <v>#N/A</v>
      </c>
      <c r="F617" s="95" t="s">
        <v>2362</v>
      </c>
      <c r="G617" s="23" t="str">
        <f t="shared" si="58"/>
        <v>46611.497</v>
      </c>
      <c r="H617" s="31">
        <f t="shared" si="59"/>
        <v>-9929</v>
      </c>
      <c r="I617" s="97" t="s">
        <v>1659</v>
      </c>
      <c r="J617" s="98" t="s">
        <v>1660</v>
      </c>
      <c r="K617" s="97">
        <v>-9929</v>
      </c>
      <c r="L617" s="97" t="s">
        <v>2453</v>
      </c>
      <c r="M617" s="98" t="s">
        <v>2436</v>
      </c>
      <c r="N617" s="98"/>
      <c r="O617" s="99" t="s">
        <v>1661</v>
      </c>
      <c r="P617" s="99" t="s">
        <v>1653</v>
      </c>
    </row>
    <row r="618" spans="1:16" ht="13.5" thickBot="1" x14ac:dyDescent="0.25">
      <c r="A618" s="31" t="str">
        <f t="shared" si="54"/>
        <v> BRNO 28 </v>
      </c>
      <c r="B618" s="95" t="str">
        <f t="shared" si="55"/>
        <v>I</v>
      </c>
      <c r="C618" s="31">
        <f t="shared" si="56"/>
        <v>46614.461000000003</v>
      </c>
      <c r="D618" s="23" t="str">
        <f t="shared" si="57"/>
        <v>vis</v>
      </c>
      <c r="E618" s="96" t="e">
        <f>VLOOKUP(C618,'Active 1'!C$21:E$971,3,FALSE)</f>
        <v>#N/A</v>
      </c>
      <c r="F618" s="95" t="s">
        <v>2362</v>
      </c>
      <c r="G618" s="23" t="str">
        <f t="shared" si="58"/>
        <v>46614.461</v>
      </c>
      <c r="H618" s="31">
        <f t="shared" si="59"/>
        <v>-9924</v>
      </c>
      <c r="I618" s="97" t="s">
        <v>1662</v>
      </c>
      <c r="J618" s="98" t="s">
        <v>1663</v>
      </c>
      <c r="K618" s="97">
        <v>-9924</v>
      </c>
      <c r="L618" s="97" t="s">
        <v>2458</v>
      </c>
      <c r="M618" s="98" t="s">
        <v>2436</v>
      </c>
      <c r="N618" s="98"/>
      <c r="O618" s="99" t="s">
        <v>1664</v>
      </c>
      <c r="P618" s="99" t="s">
        <v>1653</v>
      </c>
    </row>
    <row r="619" spans="1:16" ht="13.5" thickBot="1" x14ac:dyDescent="0.25">
      <c r="A619" s="31" t="str">
        <f t="shared" si="54"/>
        <v> BRNO 28 </v>
      </c>
      <c r="B619" s="95" t="str">
        <f t="shared" si="55"/>
        <v>I</v>
      </c>
      <c r="C619" s="31">
        <f t="shared" si="56"/>
        <v>46614.464</v>
      </c>
      <c r="D619" s="23" t="str">
        <f t="shared" si="57"/>
        <v>vis</v>
      </c>
      <c r="E619" s="96" t="e">
        <f>VLOOKUP(C619,'Active 1'!C$21:E$971,3,FALSE)</f>
        <v>#N/A</v>
      </c>
      <c r="F619" s="95" t="s">
        <v>2362</v>
      </c>
      <c r="G619" s="23" t="str">
        <f t="shared" si="58"/>
        <v>46614.464</v>
      </c>
      <c r="H619" s="31">
        <f t="shared" si="59"/>
        <v>-9924</v>
      </c>
      <c r="I619" s="97" t="s">
        <v>1665</v>
      </c>
      <c r="J619" s="98" t="s">
        <v>1666</v>
      </c>
      <c r="K619" s="97">
        <v>-9924</v>
      </c>
      <c r="L619" s="97" t="s">
        <v>2363</v>
      </c>
      <c r="M619" s="98" t="s">
        <v>2436</v>
      </c>
      <c r="N619" s="98"/>
      <c r="O619" s="99" t="s">
        <v>1667</v>
      </c>
      <c r="P619" s="99" t="s">
        <v>1653</v>
      </c>
    </row>
    <row r="620" spans="1:16" ht="13.5" thickBot="1" x14ac:dyDescent="0.25">
      <c r="A620" s="31" t="str">
        <f t="shared" si="54"/>
        <v> BRNO 28 </v>
      </c>
      <c r="B620" s="95" t="str">
        <f t="shared" si="55"/>
        <v>I</v>
      </c>
      <c r="C620" s="31">
        <f t="shared" si="56"/>
        <v>46614.470999999998</v>
      </c>
      <c r="D620" s="23" t="str">
        <f t="shared" si="57"/>
        <v>vis</v>
      </c>
      <c r="E620" s="96" t="e">
        <f>VLOOKUP(C620,'Active 1'!C$21:E$971,3,FALSE)</f>
        <v>#N/A</v>
      </c>
      <c r="F620" s="95" t="s">
        <v>2362</v>
      </c>
      <c r="G620" s="23" t="str">
        <f t="shared" si="58"/>
        <v>46614.471</v>
      </c>
      <c r="H620" s="31">
        <f t="shared" si="59"/>
        <v>-9924</v>
      </c>
      <c r="I620" s="97" t="s">
        <v>1668</v>
      </c>
      <c r="J620" s="98" t="s">
        <v>1669</v>
      </c>
      <c r="K620" s="97">
        <v>-9924</v>
      </c>
      <c r="L620" s="97" t="s">
        <v>2389</v>
      </c>
      <c r="M620" s="98" t="s">
        <v>2436</v>
      </c>
      <c r="N620" s="98"/>
      <c r="O620" s="99" t="s">
        <v>1596</v>
      </c>
      <c r="P620" s="99" t="s">
        <v>1653</v>
      </c>
    </row>
    <row r="621" spans="1:16" ht="13.5" thickBot="1" x14ac:dyDescent="0.25">
      <c r="A621" s="31" t="str">
        <f t="shared" si="54"/>
        <v> BRNO 28 </v>
      </c>
      <c r="B621" s="95" t="str">
        <f t="shared" si="55"/>
        <v>I</v>
      </c>
      <c r="C621" s="31">
        <f t="shared" si="56"/>
        <v>46614.474000000002</v>
      </c>
      <c r="D621" s="23" t="str">
        <f t="shared" si="57"/>
        <v>vis</v>
      </c>
      <c r="E621" s="96" t="e">
        <f>VLOOKUP(C621,'Active 1'!C$21:E$971,3,FALSE)</f>
        <v>#N/A</v>
      </c>
      <c r="F621" s="95" t="s">
        <v>2362</v>
      </c>
      <c r="G621" s="23" t="str">
        <f t="shared" si="58"/>
        <v>46614.474</v>
      </c>
      <c r="H621" s="31">
        <f t="shared" si="59"/>
        <v>-9924</v>
      </c>
      <c r="I621" s="97" t="s">
        <v>1670</v>
      </c>
      <c r="J621" s="98" t="s">
        <v>1671</v>
      </c>
      <c r="K621" s="97">
        <v>-9924</v>
      </c>
      <c r="L621" s="97" t="s">
        <v>2507</v>
      </c>
      <c r="M621" s="98" t="s">
        <v>2436</v>
      </c>
      <c r="N621" s="98"/>
      <c r="O621" s="99" t="s">
        <v>1672</v>
      </c>
      <c r="P621" s="99" t="s">
        <v>1653</v>
      </c>
    </row>
    <row r="622" spans="1:16" ht="13.5" thickBot="1" x14ac:dyDescent="0.25">
      <c r="A622" s="31" t="str">
        <f t="shared" si="54"/>
        <v> BRNO 28 </v>
      </c>
      <c r="B622" s="95" t="str">
        <f t="shared" si="55"/>
        <v>I</v>
      </c>
      <c r="C622" s="31">
        <f t="shared" si="56"/>
        <v>46633.432999999997</v>
      </c>
      <c r="D622" s="23" t="str">
        <f t="shared" si="57"/>
        <v>vis</v>
      </c>
      <c r="E622" s="96" t="e">
        <f>VLOOKUP(C622,'Active 1'!C$21:E$971,3,FALSE)</f>
        <v>#N/A</v>
      </c>
      <c r="F622" s="95" t="s">
        <v>2362</v>
      </c>
      <c r="G622" s="23" t="str">
        <f t="shared" si="58"/>
        <v>46633.433</v>
      </c>
      <c r="H622" s="31">
        <f t="shared" si="59"/>
        <v>-9892</v>
      </c>
      <c r="I622" s="97" t="s">
        <v>1673</v>
      </c>
      <c r="J622" s="98" t="s">
        <v>1674</v>
      </c>
      <c r="K622" s="97">
        <v>-9892</v>
      </c>
      <c r="L622" s="97" t="s">
        <v>2468</v>
      </c>
      <c r="M622" s="98" t="s">
        <v>2436</v>
      </c>
      <c r="N622" s="98"/>
      <c r="O622" s="99" t="s">
        <v>1675</v>
      </c>
      <c r="P622" s="99" t="s">
        <v>1653</v>
      </c>
    </row>
    <row r="623" spans="1:16" ht="13.5" thickBot="1" x14ac:dyDescent="0.25">
      <c r="A623" s="31" t="str">
        <f t="shared" si="54"/>
        <v> BRNO 28 </v>
      </c>
      <c r="B623" s="95" t="str">
        <f t="shared" si="55"/>
        <v>I</v>
      </c>
      <c r="C623" s="31">
        <f t="shared" si="56"/>
        <v>46633.432999999997</v>
      </c>
      <c r="D623" s="23" t="str">
        <f t="shared" si="57"/>
        <v>vis</v>
      </c>
      <c r="E623" s="96" t="e">
        <f>VLOOKUP(C623,'Active 1'!C$21:E$971,3,FALSE)</f>
        <v>#N/A</v>
      </c>
      <c r="F623" s="95" t="s">
        <v>2362</v>
      </c>
      <c r="G623" s="23" t="str">
        <f t="shared" si="58"/>
        <v>46633.433</v>
      </c>
      <c r="H623" s="31">
        <f t="shared" si="59"/>
        <v>-9892</v>
      </c>
      <c r="I623" s="97" t="s">
        <v>1673</v>
      </c>
      <c r="J623" s="98" t="s">
        <v>1674</v>
      </c>
      <c r="K623" s="97">
        <v>-9892</v>
      </c>
      <c r="L623" s="97" t="s">
        <v>2468</v>
      </c>
      <c r="M623" s="98" t="s">
        <v>2436</v>
      </c>
      <c r="N623" s="98"/>
      <c r="O623" s="99" t="s">
        <v>1661</v>
      </c>
      <c r="P623" s="99" t="s">
        <v>1653</v>
      </c>
    </row>
    <row r="624" spans="1:16" ht="13.5" thickBot="1" x14ac:dyDescent="0.25">
      <c r="A624" s="31" t="str">
        <f t="shared" si="54"/>
        <v> BRNO 28 </v>
      </c>
      <c r="B624" s="95" t="str">
        <f t="shared" si="55"/>
        <v>I</v>
      </c>
      <c r="C624" s="31">
        <f t="shared" si="56"/>
        <v>46646.483999999997</v>
      </c>
      <c r="D624" s="23" t="str">
        <f t="shared" si="57"/>
        <v>vis</v>
      </c>
      <c r="E624" s="96" t="e">
        <f>VLOOKUP(C624,'Active 1'!C$21:E$971,3,FALSE)</f>
        <v>#N/A</v>
      </c>
      <c r="F624" s="95" t="s">
        <v>2362</v>
      </c>
      <c r="G624" s="23" t="str">
        <f t="shared" si="58"/>
        <v>46646.484</v>
      </c>
      <c r="H624" s="31">
        <f t="shared" si="59"/>
        <v>-9870</v>
      </c>
      <c r="I624" s="97" t="s">
        <v>1676</v>
      </c>
      <c r="J624" s="98" t="s">
        <v>1677</v>
      </c>
      <c r="K624" s="97">
        <v>-9870</v>
      </c>
      <c r="L624" s="97" t="s">
        <v>2872</v>
      </c>
      <c r="M624" s="98" t="s">
        <v>2436</v>
      </c>
      <c r="N624" s="98"/>
      <c r="O624" s="99" t="s">
        <v>1221</v>
      </c>
      <c r="P624" s="99" t="s">
        <v>1653</v>
      </c>
    </row>
    <row r="625" spans="1:16" ht="13.5" thickBot="1" x14ac:dyDescent="0.25">
      <c r="A625" s="31" t="str">
        <f t="shared" si="54"/>
        <v> BRNO 28 </v>
      </c>
      <c r="B625" s="95" t="str">
        <f t="shared" si="55"/>
        <v>I</v>
      </c>
      <c r="C625" s="31">
        <f t="shared" si="56"/>
        <v>46646.491999999998</v>
      </c>
      <c r="D625" s="23" t="str">
        <f t="shared" si="57"/>
        <v>vis</v>
      </c>
      <c r="E625" s="96" t="e">
        <f>VLOOKUP(C625,'Active 1'!C$21:E$971,3,FALSE)</f>
        <v>#N/A</v>
      </c>
      <c r="F625" s="95" t="s">
        <v>2362</v>
      </c>
      <c r="G625" s="23" t="str">
        <f t="shared" si="58"/>
        <v>46646.492</v>
      </c>
      <c r="H625" s="31">
        <f t="shared" si="59"/>
        <v>-9870</v>
      </c>
      <c r="I625" s="97" t="s">
        <v>1678</v>
      </c>
      <c r="J625" s="98" t="s">
        <v>1679</v>
      </c>
      <c r="K625" s="97">
        <v>-9870</v>
      </c>
      <c r="L625" s="97" t="s">
        <v>2445</v>
      </c>
      <c r="M625" s="98" t="s">
        <v>2436</v>
      </c>
      <c r="N625" s="98"/>
      <c r="O625" s="99" t="s">
        <v>1680</v>
      </c>
      <c r="P625" s="99" t="s">
        <v>1653</v>
      </c>
    </row>
    <row r="626" spans="1:16" ht="13.5" thickBot="1" x14ac:dyDescent="0.25">
      <c r="A626" s="31" t="str">
        <f t="shared" si="54"/>
        <v> BRNO 28 </v>
      </c>
      <c r="B626" s="95" t="str">
        <f t="shared" si="55"/>
        <v>I</v>
      </c>
      <c r="C626" s="31">
        <f t="shared" si="56"/>
        <v>46646.498</v>
      </c>
      <c r="D626" s="23" t="str">
        <f t="shared" si="57"/>
        <v>vis</v>
      </c>
      <c r="E626" s="96" t="e">
        <f>VLOOKUP(C626,'Active 1'!C$21:E$971,3,FALSE)</f>
        <v>#N/A</v>
      </c>
      <c r="F626" s="95" t="s">
        <v>2362</v>
      </c>
      <c r="G626" s="23" t="str">
        <f t="shared" si="58"/>
        <v>46646.498</v>
      </c>
      <c r="H626" s="31">
        <f t="shared" si="59"/>
        <v>-9870</v>
      </c>
      <c r="I626" s="97" t="s">
        <v>1681</v>
      </c>
      <c r="J626" s="98" t="s">
        <v>1682</v>
      </c>
      <c r="K626" s="97">
        <v>-9870</v>
      </c>
      <c r="L626" s="97" t="s">
        <v>2580</v>
      </c>
      <c r="M626" s="98" t="s">
        <v>2436</v>
      </c>
      <c r="N626" s="98"/>
      <c r="O626" s="99" t="s">
        <v>1578</v>
      </c>
      <c r="P626" s="99" t="s">
        <v>1653</v>
      </c>
    </row>
    <row r="627" spans="1:16" ht="13.5" thickBot="1" x14ac:dyDescent="0.25">
      <c r="A627" s="31" t="str">
        <f t="shared" si="54"/>
        <v> BRNO 28 </v>
      </c>
      <c r="B627" s="95" t="str">
        <f t="shared" si="55"/>
        <v>I</v>
      </c>
      <c r="C627" s="31">
        <f t="shared" si="56"/>
        <v>46646.5</v>
      </c>
      <c r="D627" s="23" t="str">
        <f t="shared" si="57"/>
        <v>vis</v>
      </c>
      <c r="E627" s="96" t="e">
        <f>VLOOKUP(C627,'Active 1'!C$21:E$971,3,FALSE)</f>
        <v>#N/A</v>
      </c>
      <c r="F627" s="95" t="s">
        <v>2362</v>
      </c>
      <c r="G627" s="23" t="str">
        <f t="shared" si="58"/>
        <v>46646.500</v>
      </c>
      <c r="H627" s="31">
        <f t="shared" si="59"/>
        <v>-9870</v>
      </c>
      <c r="I627" s="97" t="s">
        <v>1683</v>
      </c>
      <c r="J627" s="98" t="s">
        <v>1684</v>
      </c>
      <c r="K627" s="97">
        <v>-9870</v>
      </c>
      <c r="L627" s="97" t="s">
        <v>2507</v>
      </c>
      <c r="M627" s="98" t="s">
        <v>2436</v>
      </c>
      <c r="N627" s="98"/>
      <c r="O627" s="99" t="s">
        <v>1685</v>
      </c>
      <c r="P627" s="99" t="s">
        <v>1653</v>
      </c>
    </row>
    <row r="628" spans="1:16" ht="13.5" thickBot="1" x14ac:dyDescent="0.25">
      <c r="A628" s="31" t="str">
        <f t="shared" si="54"/>
        <v> BRNO 28 </v>
      </c>
      <c r="B628" s="95" t="str">
        <f t="shared" si="55"/>
        <v>I</v>
      </c>
      <c r="C628" s="31">
        <f t="shared" si="56"/>
        <v>46649.438999999998</v>
      </c>
      <c r="D628" s="23" t="str">
        <f t="shared" si="57"/>
        <v>vis</v>
      </c>
      <c r="E628" s="96" t="e">
        <f>VLOOKUP(C628,'Active 1'!C$21:E$971,3,FALSE)</f>
        <v>#N/A</v>
      </c>
      <c r="F628" s="95" t="s">
        <v>2362</v>
      </c>
      <c r="G628" s="23" t="str">
        <f t="shared" si="58"/>
        <v>46649.439</v>
      </c>
      <c r="H628" s="31">
        <f t="shared" si="59"/>
        <v>-9865</v>
      </c>
      <c r="I628" s="97" t="s">
        <v>1686</v>
      </c>
      <c r="J628" s="98" t="s">
        <v>1687</v>
      </c>
      <c r="K628" s="97">
        <v>-9865</v>
      </c>
      <c r="L628" s="97" t="s">
        <v>4240</v>
      </c>
      <c r="M628" s="98" t="s">
        <v>2436</v>
      </c>
      <c r="N628" s="98"/>
      <c r="O628" s="99" t="s">
        <v>1688</v>
      </c>
      <c r="P628" s="99" t="s">
        <v>1653</v>
      </c>
    </row>
    <row r="629" spans="1:16" ht="13.5" thickBot="1" x14ac:dyDescent="0.25">
      <c r="A629" s="31" t="str">
        <f t="shared" si="54"/>
        <v> BRNO 28 </v>
      </c>
      <c r="B629" s="95" t="str">
        <f t="shared" si="55"/>
        <v>I</v>
      </c>
      <c r="C629" s="31">
        <f t="shared" si="56"/>
        <v>46652.413999999997</v>
      </c>
      <c r="D629" s="23" t="str">
        <f t="shared" si="57"/>
        <v>vis</v>
      </c>
      <c r="E629" s="96" t="e">
        <f>VLOOKUP(C629,'Active 1'!C$21:E$971,3,FALSE)</f>
        <v>#N/A</v>
      </c>
      <c r="F629" s="95" t="s">
        <v>2362</v>
      </c>
      <c r="G629" s="23" t="str">
        <f t="shared" si="58"/>
        <v>46652.414</v>
      </c>
      <c r="H629" s="31">
        <f t="shared" si="59"/>
        <v>-9860</v>
      </c>
      <c r="I629" s="97" t="s">
        <v>1693</v>
      </c>
      <c r="J629" s="98" t="s">
        <v>1694</v>
      </c>
      <c r="K629" s="97">
        <v>-9860</v>
      </c>
      <c r="L629" s="97" t="s">
        <v>2872</v>
      </c>
      <c r="M629" s="98" t="s">
        <v>2436</v>
      </c>
      <c r="N629" s="98"/>
      <c r="O629" s="99" t="s">
        <v>1688</v>
      </c>
      <c r="P629" s="99" t="s">
        <v>1653</v>
      </c>
    </row>
    <row r="630" spans="1:16" ht="13.5" thickBot="1" x14ac:dyDescent="0.25">
      <c r="A630" s="31" t="str">
        <f t="shared" si="54"/>
        <v>BAVM 46 </v>
      </c>
      <c r="B630" s="95" t="str">
        <f t="shared" si="55"/>
        <v>I</v>
      </c>
      <c r="C630" s="31">
        <f t="shared" si="56"/>
        <v>46694.521999999997</v>
      </c>
      <c r="D630" s="23" t="str">
        <f t="shared" si="57"/>
        <v>vis</v>
      </c>
      <c r="E630" s="96" t="e">
        <f>VLOOKUP(C630,'Active 1'!C$21:E$971,3,FALSE)</f>
        <v>#N/A</v>
      </c>
      <c r="F630" s="95" t="s">
        <v>2362</v>
      </c>
      <c r="G630" s="23" t="str">
        <f t="shared" si="58"/>
        <v>46694.522</v>
      </c>
      <c r="H630" s="31">
        <f t="shared" si="59"/>
        <v>-9789</v>
      </c>
      <c r="I630" s="97" t="s">
        <v>1695</v>
      </c>
      <c r="J630" s="98" t="s">
        <v>1696</v>
      </c>
      <c r="K630" s="97">
        <v>-9789</v>
      </c>
      <c r="L630" s="97" t="s">
        <v>2872</v>
      </c>
      <c r="M630" s="98" t="s">
        <v>2436</v>
      </c>
      <c r="N630" s="98"/>
      <c r="O630" s="99" t="s">
        <v>1697</v>
      </c>
      <c r="P630" s="100" t="s">
        <v>1692</v>
      </c>
    </row>
    <row r="631" spans="1:16" ht="13.5" thickBot="1" x14ac:dyDescent="0.25">
      <c r="A631" s="31" t="str">
        <f t="shared" si="54"/>
        <v>BAVM 46 </v>
      </c>
      <c r="B631" s="95" t="str">
        <f t="shared" si="55"/>
        <v>I</v>
      </c>
      <c r="C631" s="31">
        <f t="shared" si="56"/>
        <v>46694.527000000002</v>
      </c>
      <c r="D631" s="23" t="str">
        <f t="shared" si="57"/>
        <v>vis</v>
      </c>
      <c r="E631" s="96" t="e">
        <f>VLOOKUP(C631,'Active 1'!C$21:E$971,3,FALSE)</f>
        <v>#N/A</v>
      </c>
      <c r="F631" s="95" t="s">
        <v>2362</v>
      </c>
      <c r="G631" s="23" t="str">
        <f t="shared" si="58"/>
        <v>46694.527</v>
      </c>
      <c r="H631" s="31">
        <f t="shared" si="59"/>
        <v>-9789</v>
      </c>
      <c r="I631" s="97" t="s">
        <v>1698</v>
      </c>
      <c r="J631" s="98" t="s">
        <v>1699</v>
      </c>
      <c r="K631" s="97">
        <v>-9789</v>
      </c>
      <c r="L631" s="97" t="s">
        <v>2453</v>
      </c>
      <c r="M631" s="98" t="s">
        <v>2436</v>
      </c>
      <c r="N631" s="98"/>
      <c r="O631" s="99" t="s">
        <v>1700</v>
      </c>
      <c r="P631" s="100" t="s">
        <v>1692</v>
      </c>
    </row>
    <row r="632" spans="1:16" ht="13.5" thickBot="1" x14ac:dyDescent="0.25">
      <c r="A632" s="31" t="str">
        <f t="shared" si="54"/>
        <v> AOEB 1 </v>
      </c>
      <c r="B632" s="95" t="str">
        <f t="shared" si="55"/>
        <v>I</v>
      </c>
      <c r="C632" s="31">
        <f t="shared" si="56"/>
        <v>46723.59</v>
      </c>
      <c r="D632" s="23" t="str">
        <f t="shared" si="57"/>
        <v>vis</v>
      </c>
      <c r="E632" s="96" t="e">
        <f>VLOOKUP(C632,'Active 1'!C$21:E$971,3,FALSE)</f>
        <v>#N/A</v>
      </c>
      <c r="F632" s="95" t="s">
        <v>2362</v>
      </c>
      <c r="G632" s="23" t="str">
        <f t="shared" si="58"/>
        <v>46723.590</v>
      </c>
      <c r="H632" s="31">
        <f t="shared" si="59"/>
        <v>-9740</v>
      </c>
      <c r="I632" s="97" t="s">
        <v>1701</v>
      </c>
      <c r="J632" s="98" t="s">
        <v>1702</v>
      </c>
      <c r="K632" s="97">
        <v>-9740</v>
      </c>
      <c r="L632" s="97" t="s">
        <v>2450</v>
      </c>
      <c r="M632" s="98" t="s">
        <v>2436</v>
      </c>
      <c r="N632" s="98"/>
      <c r="O632" s="99" t="s">
        <v>238</v>
      </c>
      <c r="P632" s="99" t="s">
        <v>4334</v>
      </c>
    </row>
    <row r="633" spans="1:16" ht="13.5" thickBot="1" x14ac:dyDescent="0.25">
      <c r="A633" s="31" t="str">
        <f t="shared" si="54"/>
        <v> AOEB 1 </v>
      </c>
      <c r="B633" s="95" t="str">
        <f t="shared" si="55"/>
        <v>I</v>
      </c>
      <c r="C633" s="31">
        <f t="shared" si="56"/>
        <v>46756.800000000003</v>
      </c>
      <c r="D633" s="23" t="str">
        <f t="shared" si="57"/>
        <v>vis</v>
      </c>
      <c r="E633" s="96" t="e">
        <f>VLOOKUP(C633,'Active 1'!C$21:E$971,3,FALSE)</f>
        <v>#N/A</v>
      </c>
      <c r="F633" s="95" t="s">
        <v>2362</v>
      </c>
      <c r="G633" s="23" t="str">
        <f t="shared" si="58"/>
        <v>46756.800</v>
      </c>
      <c r="H633" s="31">
        <f t="shared" si="59"/>
        <v>-9684</v>
      </c>
      <c r="I633" s="97" t="s">
        <v>1703</v>
      </c>
      <c r="J633" s="98" t="s">
        <v>1704</v>
      </c>
      <c r="K633" s="97">
        <v>-9684</v>
      </c>
      <c r="L633" s="97" t="s">
        <v>2453</v>
      </c>
      <c r="M633" s="98" t="s">
        <v>2436</v>
      </c>
      <c r="N633" s="98"/>
      <c r="O633" s="99" t="s">
        <v>4149</v>
      </c>
      <c r="P633" s="99" t="s">
        <v>4334</v>
      </c>
    </row>
    <row r="634" spans="1:16" ht="13.5" thickBot="1" x14ac:dyDescent="0.25">
      <c r="A634" s="31" t="str">
        <f t="shared" si="54"/>
        <v> AOEB 1 </v>
      </c>
      <c r="B634" s="95" t="str">
        <f t="shared" si="55"/>
        <v>I</v>
      </c>
      <c r="C634" s="31">
        <f t="shared" si="56"/>
        <v>46816.703000000001</v>
      </c>
      <c r="D634" s="23" t="str">
        <f t="shared" si="57"/>
        <v>vis</v>
      </c>
      <c r="E634" s="96" t="e">
        <f>VLOOKUP(C634,'Active 1'!C$21:E$971,3,FALSE)</f>
        <v>#N/A</v>
      </c>
      <c r="F634" s="95" t="s">
        <v>2362</v>
      </c>
      <c r="G634" s="23" t="str">
        <f t="shared" si="58"/>
        <v>46816.703</v>
      </c>
      <c r="H634" s="31">
        <f t="shared" si="59"/>
        <v>-9583</v>
      </c>
      <c r="I634" s="97" t="s">
        <v>1705</v>
      </c>
      <c r="J634" s="98" t="s">
        <v>1706</v>
      </c>
      <c r="K634" s="97">
        <v>-9583</v>
      </c>
      <c r="L634" s="97" t="s">
        <v>2445</v>
      </c>
      <c r="M634" s="98" t="s">
        <v>2436</v>
      </c>
      <c r="N634" s="98"/>
      <c r="O634" s="99" t="s">
        <v>4203</v>
      </c>
      <c r="P634" s="99" t="s">
        <v>4334</v>
      </c>
    </row>
    <row r="635" spans="1:16" ht="13.5" thickBot="1" x14ac:dyDescent="0.25">
      <c r="A635" s="31" t="str">
        <f t="shared" si="54"/>
        <v> VSSC 70.19 </v>
      </c>
      <c r="B635" s="95" t="str">
        <f t="shared" si="55"/>
        <v>I</v>
      </c>
      <c r="C635" s="31">
        <f t="shared" si="56"/>
        <v>46827.371800000001</v>
      </c>
      <c r="D635" s="23" t="str">
        <f t="shared" si="57"/>
        <v>vis</v>
      </c>
      <c r="E635" s="96" t="e">
        <f>VLOOKUP(C635,'Active 1'!C$21:E$971,3,FALSE)</f>
        <v>#N/A</v>
      </c>
      <c r="F635" s="95" t="s">
        <v>2362</v>
      </c>
      <c r="G635" s="23" t="str">
        <f t="shared" si="58"/>
        <v>46827.3718</v>
      </c>
      <c r="H635" s="31">
        <f t="shared" si="59"/>
        <v>-9565</v>
      </c>
      <c r="I635" s="97" t="s">
        <v>1707</v>
      </c>
      <c r="J635" s="98" t="s">
        <v>1708</v>
      </c>
      <c r="K635" s="97">
        <v>-9565</v>
      </c>
      <c r="L635" s="97" t="s">
        <v>3953</v>
      </c>
      <c r="M635" s="98" t="s">
        <v>2523</v>
      </c>
      <c r="N635" s="98" t="s">
        <v>2524</v>
      </c>
      <c r="O635" s="99" t="s">
        <v>1709</v>
      </c>
      <c r="P635" s="99" t="s">
        <v>1710</v>
      </c>
    </row>
    <row r="636" spans="1:16" ht="13.5" thickBot="1" x14ac:dyDescent="0.25">
      <c r="A636" s="31" t="str">
        <f t="shared" si="54"/>
        <v> AOEB 1 </v>
      </c>
      <c r="B636" s="95" t="str">
        <f t="shared" si="55"/>
        <v>I</v>
      </c>
      <c r="C636" s="31">
        <f t="shared" si="56"/>
        <v>46857.620999999999</v>
      </c>
      <c r="D636" s="23" t="str">
        <f t="shared" si="57"/>
        <v>vis</v>
      </c>
      <c r="E636" s="96" t="e">
        <f>VLOOKUP(C636,'Active 1'!C$21:E$971,3,FALSE)</f>
        <v>#N/A</v>
      </c>
      <c r="F636" s="95" t="s">
        <v>2362</v>
      </c>
      <c r="G636" s="23" t="str">
        <f t="shared" si="58"/>
        <v>46857.621</v>
      </c>
      <c r="H636" s="31">
        <f t="shared" si="59"/>
        <v>-9514</v>
      </c>
      <c r="I636" s="97" t="s">
        <v>1711</v>
      </c>
      <c r="J636" s="98" t="s">
        <v>1712</v>
      </c>
      <c r="K636" s="97">
        <v>-9514</v>
      </c>
      <c r="L636" s="97" t="s">
        <v>2398</v>
      </c>
      <c r="M636" s="98" t="s">
        <v>2436</v>
      </c>
      <c r="N636" s="98"/>
      <c r="O636" s="99" t="s">
        <v>4149</v>
      </c>
      <c r="P636" s="99" t="s">
        <v>4334</v>
      </c>
    </row>
    <row r="637" spans="1:16" ht="13.5" thickBot="1" x14ac:dyDescent="0.25">
      <c r="A637" s="31" t="str">
        <f t="shared" si="54"/>
        <v> VSSC 70.19 </v>
      </c>
      <c r="B637" s="95" t="str">
        <f t="shared" si="55"/>
        <v>I</v>
      </c>
      <c r="C637" s="31">
        <f t="shared" si="56"/>
        <v>46865.332999999999</v>
      </c>
      <c r="D637" s="23" t="str">
        <f t="shared" si="57"/>
        <v>vis</v>
      </c>
      <c r="E637" s="96" t="e">
        <f>VLOOKUP(C637,'Active 1'!C$21:E$971,3,FALSE)</f>
        <v>#N/A</v>
      </c>
      <c r="F637" s="95" t="s">
        <v>2362</v>
      </c>
      <c r="G637" s="23" t="str">
        <f t="shared" si="58"/>
        <v>46865.333</v>
      </c>
      <c r="H637" s="31">
        <f t="shared" si="59"/>
        <v>-9501</v>
      </c>
      <c r="I637" s="97" t="s">
        <v>1713</v>
      </c>
      <c r="J637" s="98" t="s">
        <v>1714</v>
      </c>
      <c r="K637" s="97">
        <v>-9501</v>
      </c>
      <c r="L637" s="97" t="s">
        <v>2363</v>
      </c>
      <c r="M637" s="98" t="s">
        <v>2436</v>
      </c>
      <c r="N637" s="98"/>
      <c r="O637" s="99" t="s">
        <v>1615</v>
      </c>
      <c r="P637" s="99" t="s">
        <v>1710</v>
      </c>
    </row>
    <row r="638" spans="1:16" ht="13.5" thickBot="1" x14ac:dyDescent="0.25">
      <c r="A638" s="31" t="str">
        <f t="shared" si="54"/>
        <v> BBS 84 </v>
      </c>
      <c r="B638" s="95" t="str">
        <f t="shared" si="55"/>
        <v>I</v>
      </c>
      <c r="C638" s="31">
        <f t="shared" si="56"/>
        <v>46884.305999999997</v>
      </c>
      <c r="D638" s="23" t="str">
        <f t="shared" si="57"/>
        <v>vis</v>
      </c>
      <c r="E638" s="96" t="e">
        <f>VLOOKUP(C638,'Active 1'!C$21:E$971,3,FALSE)</f>
        <v>#N/A</v>
      </c>
      <c r="F638" s="95" t="s">
        <v>2362</v>
      </c>
      <c r="G638" s="23" t="str">
        <f t="shared" si="58"/>
        <v>46884.306</v>
      </c>
      <c r="H638" s="31">
        <f t="shared" si="59"/>
        <v>-9469</v>
      </c>
      <c r="I638" s="97" t="s">
        <v>1715</v>
      </c>
      <c r="J638" s="98" t="s">
        <v>1716</v>
      </c>
      <c r="K638" s="97">
        <v>-9469</v>
      </c>
      <c r="L638" s="97" t="s">
        <v>2872</v>
      </c>
      <c r="M638" s="98" t="s">
        <v>2436</v>
      </c>
      <c r="N638" s="98"/>
      <c r="O638" s="99" t="s">
        <v>1189</v>
      </c>
      <c r="P638" s="99" t="s">
        <v>1717</v>
      </c>
    </row>
    <row r="639" spans="1:16" ht="13.5" thickBot="1" x14ac:dyDescent="0.25">
      <c r="A639" s="31" t="str">
        <f t="shared" si="54"/>
        <v> BBS 85 </v>
      </c>
      <c r="B639" s="95" t="str">
        <f t="shared" si="55"/>
        <v>I</v>
      </c>
      <c r="C639" s="31">
        <f t="shared" si="56"/>
        <v>46910.400000000001</v>
      </c>
      <c r="D639" s="23" t="str">
        <f t="shared" si="57"/>
        <v>vis</v>
      </c>
      <c r="E639" s="96" t="e">
        <f>VLOOKUP(C639,'Active 1'!C$21:E$971,3,FALSE)</f>
        <v>#N/A</v>
      </c>
      <c r="F639" s="95" t="s">
        <v>2362</v>
      </c>
      <c r="G639" s="23" t="str">
        <f t="shared" si="58"/>
        <v>46910.400</v>
      </c>
      <c r="H639" s="31">
        <f t="shared" si="59"/>
        <v>-9425</v>
      </c>
      <c r="I639" s="97" t="s">
        <v>1718</v>
      </c>
      <c r="J639" s="98" t="s">
        <v>1719</v>
      </c>
      <c r="K639" s="97">
        <v>-9425</v>
      </c>
      <c r="L639" s="97" t="s">
        <v>2463</v>
      </c>
      <c r="M639" s="98" t="s">
        <v>2436</v>
      </c>
      <c r="N639" s="98"/>
      <c r="O639" s="99" t="s">
        <v>1720</v>
      </c>
      <c r="P639" s="99" t="s">
        <v>1721</v>
      </c>
    </row>
    <row r="640" spans="1:16" ht="13.5" thickBot="1" x14ac:dyDescent="0.25">
      <c r="A640" s="31" t="str">
        <f t="shared" si="54"/>
        <v> VSSC 70.19 </v>
      </c>
      <c r="B640" s="95" t="str">
        <f t="shared" si="55"/>
        <v>I</v>
      </c>
      <c r="C640" s="31">
        <f t="shared" si="56"/>
        <v>46939.483</v>
      </c>
      <c r="D640" s="23" t="str">
        <f t="shared" si="57"/>
        <v>vis</v>
      </c>
      <c r="E640" s="96" t="e">
        <f>VLOOKUP(C640,'Active 1'!C$21:E$971,3,FALSE)</f>
        <v>#N/A</v>
      </c>
      <c r="F640" s="95" t="s">
        <v>2362</v>
      </c>
      <c r="G640" s="23" t="str">
        <f t="shared" si="58"/>
        <v>46939.483</v>
      </c>
      <c r="H640" s="31">
        <f t="shared" si="59"/>
        <v>-9376</v>
      </c>
      <c r="I640" s="97" t="s">
        <v>1722</v>
      </c>
      <c r="J640" s="98" t="s">
        <v>1723</v>
      </c>
      <c r="K640" s="97">
        <v>-9376</v>
      </c>
      <c r="L640" s="97" t="s">
        <v>2386</v>
      </c>
      <c r="M640" s="98" t="s">
        <v>2436</v>
      </c>
      <c r="N640" s="98"/>
      <c r="O640" s="99" t="s">
        <v>1615</v>
      </c>
      <c r="P640" s="99" t="s">
        <v>1710</v>
      </c>
    </row>
    <row r="641" spans="1:16" ht="13.5" thickBot="1" x14ac:dyDescent="0.25">
      <c r="A641" s="31" t="str">
        <f t="shared" si="54"/>
        <v> BRNO 30 </v>
      </c>
      <c r="B641" s="95" t="str">
        <f t="shared" si="55"/>
        <v>I</v>
      </c>
      <c r="C641" s="31">
        <f t="shared" si="56"/>
        <v>47006.470999999998</v>
      </c>
      <c r="D641" s="23" t="str">
        <f t="shared" si="57"/>
        <v>vis</v>
      </c>
      <c r="E641" s="96" t="e">
        <f>VLOOKUP(C641,'Active 1'!C$21:E$971,3,FALSE)</f>
        <v>#N/A</v>
      </c>
      <c r="F641" s="95" t="s">
        <v>2362</v>
      </c>
      <c r="G641" s="23" t="str">
        <f t="shared" si="58"/>
        <v>47006.471</v>
      </c>
      <c r="H641" s="31">
        <f t="shared" si="59"/>
        <v>-9263</v>
      </c>
      <c r="I641" s="97" t="s">
        <v>1724</v>
      </c>
      <c r="J641" s="98" t="s">
        <v>1725</v>
      </c>
      <c r="K641" s="97">
        <v>-9263</v>
      </c>
      <c r="L641" s="97" t="s">
        <v>246</v>
      </c>
      <c r="M641" s="98" t="s">
        <v>2436</v>
      </c>
      <c r="N641" s="98"/>
      <c r="O641" s="99" t="s">
        <v>1726</v>
      </c>
      <c r="P641" s="99" t="s">
        <v>1727</v>
      </c>
    </row>
    <row r="642" spans="1:16" ht="13.5" thickBot="1" x14ac:dyDescent="0.25">
      <c r="A642" s="31" t="str">
        <f t="shared" si="54"/>
        <v> BRNO 30 </v>
      </c>
      <c r="B642" s="95" t="str">
        <f t="shared" si="55"/>
        <v>I</v>
      </c>
      <c r="C642" s="31">
        <f t="shared" si="56"/>
        <v>47006.470999999998</v>
      </c>
      <c r="D642" s="23" t="str">
        <f t="shared" si="57"/>
        <v>vis</v>
      </c>
      <c r="E642" s="96" t="e">
        <f>VLOOKUP(C642,'Active 1'!C$21:E$971,3,FALSE)</f>
        <v>#N/A</v>
      </c>
      <c r="F642" s="95" t="s">
        <v>2362</v>
      </c>
      <c r="G642" s="23" t="str">
        <f t="shared" si="58"/>
        <v>47006.471</v>
      </c>
      <c r="H642" s="31">
        <f t="shared" si="59"/>
        <v>-9263</v>
      </c>
      <c r="I642" s="97" t="s">
        <v>1724</v>
      </c>
      <c r="J642" s="98" t="s">
        <v>1725</v>
      </c>
      <c r="K642" s="97">
        <v>-9263</v>
      </c>
      <c r="L642" s="97" t="s">
        <v>246</v>
      </c>
      <c r="M642" s="98" t="s">
        <v>2436</v>
      </c>
      <c r="N642" s="98"/>
      <c r="O642" s="99" t="s">
        <v>1728</v>
      </c>
      <c r="P642" s="99" t="s">
        <v>1727</v>
      </c>
    </row>
    <row r="643" spans="1:16" ht="13.5" thickBot="1" x14ac:dyDescent="0.25">
      <c r="A643" s="31" t="str">
        <f t="shared" si="54"/>
        <v> BRNO 30 </v>
      </c>
      <c r="B643" s="95" t="str">
        <f t="shared" si="55"/>
        <v>I</v>
      </c>
      <c r="C643" s="31">
        <f t="shared" si="56"/>
        <v>47006.485999999997</v>
      </c>
      <c r="D643" s="23" t="str">
        <f t="shared" si="57"/>
        <v>vis</v>
      </c>
      <c r="E643" s="96" t="e">
        <f>VLOOKUP(C643,'Active 1'!C$21:E$971,3,FALSE)</f>
        <v>#N/A</v>
      </c>
      <c r="F643" s="95" t="s">
        <v>2362</v>
      </c>
      <c r="G643" s="23" t="str">
        <f t="shared" si="58"/>
        <v>47006.486</v>
      </c>
      <c r="H643" s="31">
        <f t="shared" si="59"/>
        <v>-9263</v>
      </c>
      <c r="I643" s="97" t="s">
        <v>1729</v>
      </c>
      <c r="J643" s="98" t="s">
        <v>1730</v>
      </c>
      <c r="K643" s="97">
        <v>-9263</v>
      </c>
      <c r="L643" s="97" t="s">
        <v>2445</v>
      </c>
      <c r="M643" s="98" t="s">
        <v>2436</v>
      </c>
      <c r="N643" s="98"/>
      <c r="O643" s="99" t="s">
        <v>1731</v>
      </c>
      <c r="P643" s="99" t="s">
        <v>1727</v>
      </c>
    </row>
    <row r="644" spans="1:16" ht="13.5" thickBot="1" x14ac:dyDescent="0.25">
      <c r="A644" s="31" t="str">
        <f t="shared" si="54"/>
        <v> BRNO 30 </v>
      </c>
      <c r="B644" s="95" t="str">
        <f t="shared" si="55"/>
        <v>I</v>
      </c>
      <c r="C644" s="31">
        <f t="shared" si="56"/>
        <v>47028.42</v>
      </c>
      <c r="D644" s="23" t="str">
        <f t="shared" si="57"/>
        <v>vis</v>
      </c>
      <c r="E644" s="96" t="e">
        <f>VLOOKUP(C644,'Active 1'!C$21:E$971,3,FALSE)</f>
        <v>#N/A</v>
      </c>
      <c r="F644" s="95" t="s">
        <v>2362</v>
      </c>
      <c r="G644" s="23" t="str">
        <f t="shared" si="58"/>
        <v>47028.420</v>
      </c>
      <c r="H644" s="31">
        <f t="shared" si="59"/>
        <v>-9226</v>
      </c>
      <c r="I644" s="97" t="s">
        <v>1732</v>
      </c>
      <c r="J644" s="98" t="s">
        <v>1733</v>
      </c>
      <c r="K644" s="97">
        <v>-9226</v>
      </c>
      <c r="L644" s="97" t="s">
        <v>2435</v>
      </c>
      <c r="M644" s="98" t="s">
        <v>2436</v>
      </c>
      <c r="N644" s="98"/>
      <c r="O644" s="99" t="s">
        <v>1734</v>
      </c>
      <c r="P644" s="99" t="s">
        <v>1727</v>
      </c>
    </row>
    <row r="645" spans="1:16" ht="13.5" thickBot="1" x14ac:dyDescent="0.25">
      <c r="A645" s="31" t="str">
        <f t="shared" si="54"/>
        <v> BRNO 30 </v>
      </c>
      <c r="B645" s="95" t="str">
        <f t="shared" si="55"/>
        <v>I</v>
      </c>
      <c r="C645" s="31">
        <f t="shared" si="56"/>
        <v>47028.42</v>
      </c>
      <c r="D645" s="23" t="str">
        <f t="shared" si="57"/>
        <v>vis</v>
      </c>
      <c r="E645" s="96" t="e">
        <f>VLOOKUP(C645,'Active 1'!C$21:E$971,3,FALSE)</f>
        <v>#N/A</v>
      </c>
      <c r="F645" s="95" t="s">
        <v>2362</v>
      </c>
      <c r="G645" s="23" t="str">
        <f t="shared" si="58"/>
        <v>47028.420</v>
      </c>
      <c r="H645" s="31">
        <f t="shared" si="59"/>
        <v>-9226</v>
      </c>
      <c r="I645" s="97" t="s">
        <v>1732</v>
      </c>
      <c r="J645" s="98" t="s">
        <v>1733</v>
      </c>
      <c r="K645" s="97">
        <v>-9226</v>
      </c>
      <c r="L645" s="97" t="s">
        <v>2435</v>
      </c>
      <c r="M645" s="98" t="s">
        <v>2436</v>
      </c>
      <c r="N645" s="98"/>
      <c r="O645" s="99" t="s">
        <v>1735</v>
      </c>
      <c r="P645" s="99" t="s">
        <v>1727</v>
      </c>
    </row>
    <row r="646" spans="1:16" ht="13.5" thickBot="1" x14ac:dyDescent="0.25">
      <c r="A646" s="31" t="str">
        <f t="shared" si="54"/>
        <v> BRNO 30 </v>
      </c>
      <c r="B646" s="95" t="str">
        <f t="shared" si="55"/>
        <v>I</v>
      </c>
      <c r="C646" s="31">
        <f t="shared" si="56"/>
        <v>47028.42</v>
      </c>
      <c r="D646" s="23" t="str">
        <f t="shared" si="57"/>
        <v>vis</v>
      </c>
      <c r="E646" s="96" t="e">
        <f>VLOOKUP(C646,'Active 1'!C$21:E$971,3,FALSE)</f>
        <v>#N/A</v>
      </c>
      <c r="F646" s="95" t="s">
        <v>2362</v>
      </c>
      <c r="G646" s="23" t="str">
        <f t="shared" si="58"/>
        <v>47028.420</v>
      </c>
      <c r="H646" s="31">
        <f t="shared" si="59"/>
        <v>-9226</v>
      </c>
      <c r="I646" s="97" t="s">
        <v>1732</v>
      </c>
      <c r="J646" s="98" t="s">
        <v>1733</v>
      </c>
      <c r="K646" s="97">
        <v>-9226</v>
      </c>
      <c r="L646" s="97" t="s">
        <v>2435</v>
      </c>
      <c r="M646" s="98" t="s">
        <v>2436</v>
      </c>
      <c r="N646" s="98"/>
      <c r="O646" s="99" t="s">
        <v>1736</v>
      </c>
      <c r="P646" s="99" t="s">
        <v>1727</v>
      </c>
    </row>
    <row r="647" spans="1:16" ht="13.5" thickBot="1" x14ac:dyDescent="0.25">
      <c r="A647" s="31" t="str">
        <f t="shared" si="54"/>
        <v> BRNO 30 </v>
      </c>
      <c r="B647" s="95" t="str">
        <f t="shared" si="55"/>
        <v>I</v>
      </c>
      <c r="C647" s="31">
        <f t="shared" si="56"/>
        <v>47028.42</v>
      </c>
      <c r="D647" s="23" t="str">
        <f t="shared" si="57"/>
        <v>vis</v>
      </c>
      <c r="E647" s="96" t="e">
        <f>VLOOKUP(C647,'Active 1'!C$21:E$971,3,FALSE)</f>
        <v>#N/A</v>
      </c>
      <c r="F647" s="95" t="s">
        <v>2362</v>
      </c>
      <c r="G647" s="23" t="str">
        <f t="shared" si="58"/>
        <v>47028.420</v>
      </c>
      <c r="H647" s="31">
        <f t="shared" si="59"/>
        <v>-9226</v>
      </c>
      <c r="I647" s="97" t="s">
        <v>1732</v>
      </c>
      <c r="J647" s="98" t="s">
        <v>1733</v>
      </c>
      <c r="K647" s="97">
        <v>-9226</v>
      </c>
      <c r="L647" s="97" t="s">
        <v>2435</v>
      </c>
      <c r="M647" s="98" t="s">
        <v>2436</v>
      </c>
      <c r="N647" s="98"/>
      <c r="O647" s="99" t="s">
        <v>1737</v>
      </c>
      <c r="P647" s="99" t="s">
        <v>1727</v>
      </c>
    </row>
    <row r="648" spans="1:16" ht="13.5" thickBot="1" x14ac:dyDescent="0.25">
      <c r="A648" s="31" t="str">
        <f t="shared" si="54"/>
        <v> BRNO 30 </v>
      </c>
      <c r="B648" s="95" t="str">
        <f t="shared" si="55"/>
        <v>I</v>
      </c>
      <c r="C648" s="31">
        <f t="shared" si="56"/>
        <v>47028.42</v>
      </c>
      <c r="D648" s="23" t="str">
        <f t="shared" si="57"/>
        <v>vis</v>
      </c>
      <c r="E648" s="96" t="e">
        <f>VLOOKUP(C648,'Active 1'!C$21:E$971,3,FALSE)</f>
        <v>#N/A</v>
      </c>
      <c r="F648" s="95" t="s">
        <v>2362</v>
      </c>
      <c r="G648" s="23" t="str">
        <f t="shared" si="58"/>
        <v>47028.420</v>
      </c>
      <c r="H648" s="31">
        <f t="shared" si="59"/>
        <v>-9226</v>
      </c>
      <c r="I648" s="97" t="s">
        <v>1732</v>
      </c>
      <c r="J648" s="98" t="s">
        <v>1733</v>
      </c>
      <c r="K648" s="97">
        <v>-9226</v>
      </c>
      <c r="L648" s="97" t="s">
        <v>2435</v>
      </c>
      <c r="M648" s="98" t="s">
        <v>2436</v>
      </c>
      <c r="N648" s="98"/>
      <c r="O648" s="99" t="s">
        <v>1738</v>
      </c>
      <c r="P648" s="99" t="s">
        <v>1727</v>
      </c>
    </row>
    <row r="649" spans="1:16" ht="13.5" thickBot="1" x14ac:dyDescent="0.25">
      <c r="A649" s="31" t="str">
        <f t="shared" si="54"/>
        <v> BRNO 30 </v>
      </c>
      <c r="B649" s="95" t="str">
        <f t="shared" si="55"/>
        <v>I</v>
      </c>
      <c r="C649" s="31">
        <f t="shared" si="56"/>
        <v>47031.377999999997</v>
      </c>
      <c r="D649" s="23" t="str">
        <f t="shared" si="57"/>
        <v>vis</v>
      </c>
      <c r="E649" s="96" t="e">
        <f>VLOOKUP(C649,'Active 1'!C$21:E$971,3,FALSE)</f>
        <v>#N/A</v>
      </c>
      <c r="F649" s="95" t="s">
        <v>2362</v>
      </c>
      <c r="G649" s="23" t="str">
        <f t="shared" si="58"/>
        <v>47031.378</v>
      </c>
      <c r="H649" s="31">
        <f t="shared" si="59"/>
        <v>-9221</v>
      </c>
      <c r="I649" s="97" t="s">
        <v>1739</v>
      </c>
      <c r="J649" s="98" t="s">
        <v>1740</v>
      </c>
      <c r="K649" s="97">
        <v>-9221</v>
      </c>
      <c r="L649" s="97" t="s">
        <v>1052</v>
      </c>
      <c r="M649" s="98" t="s">
        <v>2436</v>
      </c>
      <c r="N649" s="98"/>
      <c r="O649" s="99" t="s">
        <v>1741</v>
      </c>
      <c r="P649" s="99" t="s">
        <v>1727</v>
      </c>
    </row>
    <row r="650" spans="1:16" ht="13.5" thickBot="1" x14ac:dyDescent="0.25">
      <c r="A650" s="31" t="str">
        <f t="shared" si="54"/>
        <v> BRNO 30 </v>
      </c>
      <c r="B650" s="95" t="str">
        <f t="shared" si="55"/>
        <v>I</v>
      </c>
      <c r="C650" s="31">
        <f t="shared" si="56"/>
        <v>47031.377999999997</v>
      </c>
      <c r="D650" s="23" t="str">
        <f t="shared" si="57"/>
        <v>vis</v>
      </c>
      <c r="E650" s="96" t="e">
        <f>VLOOKUP(C650,'Active 1'!C$21:E$971,3,FALSE)</f>
        <v>#N/A</v>
      </c>
      <c r="F650" s="95" t="s">
        <v>2362</v>
      </c>
      <c r="G650" s="23" t="str">
        <f t="shared" si="58"/>
        <v>47031.378</v>
      </c>
      <c r="H650" s="31">
        <f t="shared" si="59"/>
        <v>-9221</v>
      </c>
      <c r="I650" s="97" t="s">
        <v>1739</v>
      </c>
      <c r="J650" s="98" t="s">
        <v>1740</v>
      </c>
      <c r="K650" s="97">
        <v>-9221</v>
      </c>
      <c r="L650" s="97" t="s">
        <v>1052</v>
      </c>
      <c r="M650" s="98" t="s">
        <v>2436</v>
      </c>
      <c r="N650" s="98"/>
      <c r="O650" s="99" t="s">
        <v>1742</v>
      </c>
      <c r="P650" s="99" t="s">
        <v>1727</v>
      </c>
    </row>
    <row r="651" spans="1:16" ht="13.5" thickBot="1" x14ac:dyDescent="0.25">
      <c r="A651" s="31" t="str">
        <f t="shared" ref="A651:A714" si="60">P651</f>
        <v> BRNO 30 </v>
      </c>
      <c r="B651" s="95" t="str">
        <f t="shared" ref="B651:B714" si="61">IF(H651=INT(H651),"I","II")</f>
        <v>I</v>
      </c>
      <c r="C651" s="31">
        <f t="shared" ref="C651:C714" si="62">1*G651</f>
        <v>47031.381000000001</v>
      </c>
      <c r="D651" s="23" t="str">
        <f t="shared" ref="D651:D714" si="63">VLOOKUP(F651,I$1:J$5,2,FALSE)</f>
        <v>vis</v>
      </c>
      <c r="E651" s="96" t="e">
        <f>VLOOKUP(C651,'Active 1'!C$21:E$971,3,FALSE)</f>
        <v>#N/A</v>
      </c>
      <c r="F651" s="95" t="s">
        <v>2362</v>
      </c>
      <c r="G651" s="23" t="str">
        <f t="shared" ref="G651:G714" si="64">MID(I651,3,LEN(I651)-3)</f>
        <v>47031.381</v>
      </c>
      <c r="H651" s="31">
        <f t="shared" ref="H651:H714" si="65">1*K651</f>
        <v>-9221</v>
      </c>
      <c r="I651" s="97" t="s">
        <v>1743</v>
      </c>
      <c r="J651" s="98" t="s">
        <v>1744</v>
      </c>
      <c r="K651" s="97">
        <v>-9221</v>
      </c>
      <c r="L651" s="97" t="s">
        <v>2850</v>
      </c>
      <c r="M651" s="98" t="s">
        <v>2436</v>
      </c>
      <c r="N651" s="98"/>
      <c r="O651" s="99" t="s">
        <v>1745</v>
      </c>
      <c r="P651" s="99" t="s">
        <v>1727</v>
      </c>
    </row>
    <row r="652" spans="1:16" ht="13.5" thickBot="1" x14ac:dyDescent="0.25">
      <c r="A652" s="31" t="str">
        <f t="shared" si="60"/>
        <v> BRNO 30 </v>
      </c>
      <c r="B652" s="95" t="str">
        <f t="shared" si="61"/>
        <v>I</v>
      </c>
      <c r="C652" s="31">
        <f t="shared" si="62"/>
        <v>47031.389000000003</v>
      </c>
      <c r="D652" s="23" t="str">
        <f t="shared" si="63"/>
        <v>vis</v>
      </c>
      <c r="E652" s="96" t="e">
        <f>VLOOKUP(C652,'Active 1'!C$21:E$971,3,FALSE)</f>
        <v>#N/A</v>
      </c>
      <c r="F652" s="95" t="s">
        <v>2362</v>
      </c>
      <c r="G652" s="23" t="str">
        <f t="shared" si="64"/>
        <v>47031.389</v>
      </c>
      <c r="H652" s="31">
        <f t="shared" si="65"/>
        <v>-9221</v>
      </c>
      <c r="I652" s="97" t="s">
        <v>1746</v>
      </c>
      <c r="J652" s="98" t="s">
        <v>1747</v>
      </c>
      <c r="K652" s="97">
        <v>-9221</v>
      </c>
      <c r="L652" s="97" t="s">
        <v>2690</v>
      </c>
      <c r="M652" s="98" t="s">
        <v>2436</v>
      </c>
      <c r="N652" s="98"/>
      <c r="O652" s="99" t="s">
        <v>1748</v>
      </c>
      <c r="P652" s="99" t="s">
        <v>1727</v>
      </c>
    </row>
    <row r="653" spans="1:16" ht="13.5" thickBot="1" x14ac:dyDescent="0.25">
      <c r="A653" s="31" t="str">
        <f t="shared" si="60"/>
        <v> AOEB 1 </v>
      </c>
      <c r="B653" s="95" t="str">
        <f t="shared" si="61"/>
        <v>I</v>
      </c>
      <c r="C653" s="31">
        <f t="shared" si="62"/>
        <v>47064.601000000002</v>
      </c>
      <c r="D653" s="23" t="str">
        <f t="shared" si="63"/>
        <v>vis</v>
      </c>
      <c r="E653" s="96" t="e">
        <f>VLOOKUP(C653,'Active 1'!C$21:E$971,3,FALSE)</f>
        <v>#N/A</v>
      </c>
      <c r="F653" s="95" t="s">
        <v>2362</v>
      </c>
      <c r="G653" s="23" t="str">
        <f t="shared" si="64"/>
        <v>47064.601</v>
      </c>
      <c r="H653" s="31">
        <f t="shared" si="65"/>
        <v>-9165</v>
      </c>
      <c r="I653" s="97" t="s">
        <v>1749</v>
      </c>
      <c r="J653" s="98" t="s">
        <v>1750</v>
      </c>
      <c r="K653" s="97">
        <v>-9165</v>
      </c>
      <c r="L653" s="97" t="s">
        <v>2690</v>
      </c>
      <c r="M653" s="98" t="s">
        <v>2436</v>
      </c>
      <c r="N653" s="98"/>
      <c r="O653" s="99" t="s">
        <v>238</v>
      </c>
      <c r="P653" s="99" t="s">
        <v>4334</v>
      </c>
    </row>
    <row r="654" spans="1:16" ht="13.5" thickBot="1" x14ac:dyDescent="0.25">
      <c r="A654" s="31" t="str">
        <f t="shared" si="60"/>
        <v> VSSC 72.24 </v>
      </c>
      <c r="B654" s="95" t="str">
        <f t="shared" si="61"/>
        <v>I</v>
      </c>
      <c r="C654" s="31">
        <f t="shared" si="62"/>
        <v>47206.332000000002</v>
      </c>
      <c r="D654" s="23" t="str">
        <f t="shared" si="63"/>
        <v>vis</v>
      </c>
      <c r="E654" s="96" t="e">
        <f>VLOOKUP(C654,'Active 1'!C$21:E$971,3,FALSE)</f>
        <v>#N/A</v>
      </c>
      <c r="F654" s="95" t="s">
        <v>2362</v>
      </c>
      <c r="G654" s="23" t="str">
        <f t="shared" si="64"/>
        <v>47206.332</v>
      </c>
      <c r="H654" s="31">
        <f t="shared" si="65"/>
        <v>-8926</v>
      </c>
      <c r="I654" s="97" t="s">
        <v>1751</v>
      </c>
      <c r="J654" s="98" t="s">
        <v>1752</v>
      </c>
      <c r="K654" s="97">
        <v>-8926</v>
      </c>
      <c r="L654" s="97" t="s">
        <v>3725</v>
      </c>
      <c r="M654" s="98" t="s">
        <v>2436</v>
      </c>
      <c r="N654" s="98"/>
      <c r="O654" s="99" t="s">
        <v>1753</v>
      </c>
      <c r="P654" s="99" t="s">
        <v>1754</v>
      </c>
    </row>
    <row r="655" spans="1:16" ht="13.5" thickBot="1" x14ac:dyDescent="0.25">
      <c r="A655" s="31" t="str">
        <f t="shared" si="60"/>
        <v> AOEB 1 </v>
      </c>
      <c r="B655" s="95" t="str">
        <f t="shared" si="61"/>
        <v>I</v>
      </c>
      <c r="C655" s="31">
        <f t="shared" si="62"/>
        <v>47211.68</v>
      </c>
      <c r="D655" s="23" t="str">
        <f t="shared" si="63"/>
        <v>vis</v>
      </c>
      <c r="E655" s="96" t="e">
        <f>VLOOKUP(C655,'Active 1'!C$21:E$971,3,FALSE)</f>
        <v>#N/A</v>
      </c>
      <c r="F655" s="95" t="s">
        <v>2362</v>
      </c>
      <c r="G655" s="23" t="str">
        <f t="shared" si="64"/>
        <v>47211.680</v>
      </c>
      <c r="H655" s="31">
        <f t="shared" si="65"/>
        <v>-8917</v>
      </c>
      <c r="I655" s="97" t="s">
        <v>1755</v>
      </c>
      <c r="J655" s="98" t="s">
        <v>1756</v>
      </c>
      <c r="K655" s="97">
        <v>-8917</v>
      </c>
      <c r="L655" s="97" t="s">
        <v>2463</v>
      </c>
      <c r="M655" s="98" t="s">
        <v>2436</v>
      </c>
      <c r="N655" s="98"/>
      <c r="O655" s="99" t="s">
        <v>4203</v>
      </c>
      <c r="P655" s="99" t="s">
        <v>4334</v>
      </c>
    </row>
    <row r="656" spans="1:16" ht="13.5" thickBot="1" x14ac:dyDescent="0.25">
      <c r="A656" s="31" t="str">
        <f t="shared" si="60"/>
        <v> BRNO 30 </v>
      </c>
      <c r="B656" s="95" t="str">
        <f t="shared" si="61"/>
        <v>I</v>
      </c>
      <c r="C656" s="31">
        <f t="shared" si="62"/>
        <v>47232.425999999999</v>
      </c>
      <c r="D656" s="23" t="str">
        <f t="shared" si="63"/>
        <v>vis</v>
      </c>
      <c r="E656" s="96" t="e">
        <f>VLOOKUP(C656,'Active 1'!C$21:E$971,3,FALSE)</f>
        <v>#N/A</v>
      </c>
      <c r="F656" s="95" t="s">
        <v>2362</v>
      </c>
      <c r="G656" s="23" t="str">
        <f t="shared" si="64"/>
        <v>47232.426</v>
      </c>
      <c r="H656" s="31">
        <f t="shared" si="65"/>
        <v>-8882</v>
      </c>
      <c r="I656" s="97" t="s">
        <v>1757</v>
      </c>
      <c r="J656" s="98" t="s">
        <v>1758</v>
      </c>
      <c r="K656" s="97">
        <v>-8882</v>
      </c>
      <c r="L656" s="97" t="s">
        <v>242</v>
      </c>
      <c r="M656" s="98" t="s">
        <v>2436</v>
      </c>
      <c r="N656" s="98"/>
      <c r="O656" s="99" t="s">
        <v>1759</v>
      </c>
      <c r="P656" s="99" t="s">
        <v>1727</v>
      </c>
    </row>
    <row r="657" spans="1:16" ht="13.5" thickBot="1" x14ac:dyDescent="0.25">
      <c r="A657" s="31" t="str">
        <f t="shared" si="60"/>
        <v> BRNO 30 </v>
      </c>
      <c r="B657" s="95" t="str">
        <f t="shared" si="61"/>
        <v>I</v>
      </c>
      <c r="C657" s="31">
        <f t="shared" si="62"/>
        <v>47232.438000000002</v>
      </c>
      <c r="D657" s="23" t="str">
        <f t="shared" si="63"/>
        <v>vis</v>
      </c>
      <c r="E657" s="96" t="e">
        <f>VLOOKUP(C657,'Active 1'!C$21:E$971,3,FALSE)</f>
        <v>#N/A</v>
      </c>
      <c r="F657" s="95" t="s">
        <v>2362</v>
      </c>
      <c r="G657" s="23" t="str">
        <f t="shared" si="64"/>
        <v>47232.438</v>
      </c>
      <c r="H657" s="31">
        <f t="shared" si="65"/>
        <v>-8882</v>
      </c>
      <c r="I657" s="97" t="s">
        <v>1760</v>
      </c>
      <c r="J657" s="98" t="s">
        <v>1761</v>
      </c>
      <c r="K657" s="97">
        <v>-8882</v>
      </c>
      <c r="L657" s="97" t="s">
        <v>2463</v>
      </c>
      <c r="M657" s="98" t="s">
        <v>2436</v>
      </c>
      <c r="N657" s="98"/>
      <c r="O657" s="99" t="s">
        <v>1762</v>
      </c>
      <c r="P657" s="99" t="s">
        <v>1727</v>
      </c>
    </row>
    <row r="658" spans="1:16" ht="13.5" thickBot="1" x14ac:dyDescent="0.25">
      <c r="A658" s="31" t="str">
        <f t="shared" si="60"/>
        <v> BBS 89 </v>
      </c>
      <c r="B658" s="95" t="str">
        <f t="shared" si="61"/>
        <v>I</v>
      </c>
      <c r="C658" s="31">
        <f t="shared" si="62"/>
        <v>47375.362000000001</v>
      </c>
      <c r="D658" s="23" t="str">
        <f t="shared" si="63"/>
        <v>vis</v>
      </c>
      <c r="E658" s="96" t="e">
        <f>VLOOKUP(C658,'Active 1'!C$21:E$971,3,FALSE)</f>
        <v>#N/A</v>
      </c>
      <c r="F658" s="95" t="s">
        <v>2362</v>
      </c>
      <c r="G658" s="23" t="str">
        <f t="shared" si="64"/>
        <v>47375.362</v>
      </c>
      <c r="H658" s="31">
        <f t="shared" si="65"/>
        <v>-8641</v>
      </c>
      <c r="I658" s="97" t="s">
        <v>1763</v>
      </c>
      <c r="J658" s="98" t="s">
        <v>1764</v>
      </c>
      <c r="K658" s="97">
        <v>-8641</v>
      </c>
      <c r="L658" s="97" t="s">
        <v>246</v>
      </c>
      <c r="M658" s="98" t="s">
        <v>2436</v>
      </c>
      <c r="N658" s="98"/>
      <c r="O658" s="99" t="s">
        <v>1189</v>
      </c>
      <c r="P658" s="99" t="s">
        <v>1765</v>
      </c>
    </row>
    <row r="659" spans="1:16" ht="13.5" thickBot="1" x14ac:dyDescent="0.25">
      <c r="A659" s="31" t="str">
        <f t="shared" si="60"/>
        <v> BRNO 30 </v>
      </c>
      <c r="B659" s="95" t="str">
        <f t="shared" si="61"/>
        <v>I</v>
      </c>
      <c r="C659" s="31">
        <f t="shared" si="62"/>
        <v>47385.449000000001</v>
      </c>
      <c r="D659" s="23" t="str">
        <f t="shared" si="63"/>
        <v>vis</v>
      </c>
      <c r="E659" s="96" t="e">
        <f>VLOOKUP(C659,'Active 1'!C$21:E$971,3,FALSE)</f>
        <v>#N/A</v>
      </c>
      <c r="F659" s="95" t="s">
        <v>2362</v>
      </c>
      <c r="G659" s="23" t="str">
        <f t="shared" si="64"/>
        <v>47385.449</v>
      </c>
      <c r="H659" s="31">
        <f t="shared" si="65"/>
        <v>-8624</v>
      </c>
      <c r="I659" s="97" t="s">
        <v>1766</v>
      </c>
      <c r="J659" s="98" t="s">
        <v>1767</v>
      </c>
      <c r="K659" s="97">
        <v>-8624</v>
      </c>
      <c r="L659" s="97" t="s">
        <v>2435</v>
      </c>
      <c r="M659" s="98" t="s">
        <v>2436</v>
      </c>
      <c r="N659" s="98"/>
      <c r="O659" s="99" t="s">
        <v>1768</v>
      </c>
      <c r="P659" s="99" t="s">
        <v>1727</v>
      </c>
    </row>
    <row r="660" spans="1:16" ht="13.5" thickBot="1" x14ac:dyDescent="0.25">
      <c r="A660" s="31" t="str">
        <f t="shared" si="60"/>
        <v> BRNO 30 </v>
      </c>
      <c r="B660" s="95" t="str">
        <f t="shared" si="61"/>
        <v>I</v>
      </c>
      <c r="C660" s="31">
        <f t="shared" si="62"/>
        <v>47385.453999999998</v>
      </c>
      <c r="D660" s="23" t="str">
        <f t="shared" si="63"/>
        <v>vis</v>
      </c>
      <c r="E660" s="96" t="e">
        <f>VLOOKUP(C660,'Active 1'!C$21:E$971,3,FALSE)</f>
        <v>#N/A</v>
      </c>
      <c r="F660" s="95" t="s">
        <v>2362</v>
      </c>
      <c r="G660" s="23" t="str">
        <f t="shared" si="64"/>
        <v>47385.454</v>
      </c>
      <c r="H660" s="31">
        <f t="shared" si="65"/>
        <v>-8624</v>
      </c>
      <c r="I660" s="97" t="s">
        <v>1769</v>
      </c>
      <c r="J660" s="98" t="s">
        <v>1770</v>
      </c>
      <c r="K660" s="97">
        <v>-8624</v>
      </c>
      <c r="L660" s="97" t="s">
        <v>2458</v>
      </c>
      <c r="M660" s="98" t="s">
        <v>2436</v>
      </c>
      <c r="N660" s="98"/>
      <c r="O660" s="99" t="s">
        <v>1771</v>
      </c>
      <c r="P660" s="99" t="s">
        <v>1727</v>
      </c>
    </row>
    <row r="661" spans="1:16" ht="13.5" thickBot="1" x14ac:dyDescent="0.25">
      <c r="A661" s="31" t="str">
        <f t="shared" si="60"/>
        <v> BRNO 30 </v>
      </c>
      <c r="B661" s="95" t="str">
        <f t="shared" si="61"/>
        <v>I</v>
      </c>
      <c r="C661" s="31">
        <f t="shared" si="62"/>
        <v>47385.457999999999</v>
      </c>
      <c r="D661" s="23" t="str">
        <f t="shared" si="63"/>
        <v>vis</v>
      </c>
      <c r="E661" s="96" t="e">
        <f>VLOOKUP(C661,'Active 1'!C$21:E$971,3,FALSE)</f>
        <v>#N/A</v>
      </c>
      <c r="F661" s="95" t="s">
        <v>2362</v>
      </c>
      <c r="G661" s="23" t="str">
        <f t="shared" si="64"/>
        <v>47385.458</v>
      </c>
      <c r="H661" s="31">
        <f t="shared" si="65"/>
        <v>-8624</v>
      </c>
      <c r="I661" s="97" t="s">
        <v>1772</v>
      </c>
      <c r="J661" s="98" t="s">
        <v>1773</v>
      </c>
      <c r="K661" s="97">
        <v>-8624</v>
      </c>
      <c r="L661" s="97" t="s">
        <v>2450</v>
      </c>
      <c r="M661" s="98" t="s">
        <v>2436</v>
      </c>
      <c r="N661" s="98"/>
      <c r="O661" s="99" t="s">
        <v>1774</v>
      </c>
      <c r="P661" s="99" t="s">
        <v>1727</v>
      </c>
    </row>
    <row r="662" spans="1:16" ht="13.5" thickBot="1" x14ac:dyDescent="0.25">
      <c r="A662" s="31" t="str">
        <f t="shared" si="60"/>
        <v> BRNO 30 </v>
      </c>
      <c r="B662" s="95" t="str">
        <f t="shared" si="61"/>
        <v>I</v>
      </c>
      <c r="C662" s="31">
        <f t="shared" si="62"/>
        <v>47385.459000000003</v>
      </c>
      <c r="D662" s="23" t="str">
        <f t="shared" si="63"/>
        <v>vis</v>
      </c>
      <c r="E662" s="96" t="e">
        <f>VLOOKUP(C662,'Active 1'!C$21:E$971,3,FALSE)</f>
        <v>#N/A</v>
      </c>
      <c r="F662" s="95" t="s">
        <v>2362</v>
      </c>
      <c r="G662" s="23" t="str">
        <f t="shared" si="64"/>
        <v>47385.459</v>
      </c>
      <c r="H662" s="31">
        <f t="shared" si="65"/>
        <v>-8624</v>
      </c>
      <c r="I662" s="97" t="s">
        <v>1775</v>
      </c>
      <c r="J662" s="98" t="s">
        <v>1776</v>
      </c>
      <c r="K662" s="97">
        <v>-8624</v>
      </c>
      <c r="L662" s="97" t="s">
        <v>2445</v>
      </c>
      <c r="M662" s="98" t="s">
        <v>2436</v>
      </c>
      <c r="N662" s="98"/>
      <c r="O662" s="99" t="s">
        <v>1777</v>
      </c>
      <c r="P662" s="99" t="s">
        <v>1727</v>
      </c>
    </row>
    <row r="663" spans="1:16" ht="13.5" thickBot="1" x14ac:dyDescent="0.25">
      <c r="A663" s="31" t="str">
        <f t="shared" si="60"/>
        <v> BRNO 30 </v>
      </c>
      <c r="B663" s="95" t="str">
        <f t="shared" si="61"/>
        <v>I</v>
      </c>
      <c r="C663" s="31">
        <f t="shared" si="62"/>
        <v>47385.461000000003</v>
      </c>
      <c r="D663" s="23" t="str">
        <f t="shared" si="63"/>
        <v>vis</v>
      </c>
      <c r="E663" s="96" t="e">
        <f>VLOOKUP(C663,'Active 1'!C$21:E$971,3,FALSE)</f>
        <v>#N/A</v>
      </c>
      <c r="F663" s="95" t="s">
        <v>2362</v>
      </c>
      <c r="G663" s="23" t="str">
        <f t="shared" si="64"/>
        <v>47385.461</v>
      </c>
      <c r="H663" s="31">
        <f t="shared" si="65"/>
        <v>-8624</v>
      </c>
      <c r="I663" s="97" t="s">
        <v>1778</v>
      </c>
      <c r="J663" s="98" t="s">
        <v>1779</v>
      </c>
      <c r="K663" s="97">
        <v>-8624</v>
      </c>
      <c r="L663" s="97" t="s">
        <v>2395</v>
      </c>
      <c r="M663" s="98" t="s">
        <v>2436</v>
      </c>
      <c r="N663" s="98"/>
      <c r="O663" s="99" t="s">
        <v>1780</v>
      </c>
      <c r="P663" s="99" t="s">
        <v>1727</v>
      </c>
    </row>
    <row r="664" spans="1:16" ht="13.5" thickBot="1" x14ac:dyDescent="0.25">
      <c r="A664" s="31" t="str">
        <f t="shared" si="60"/>
        <v> BRNO 30 </v>
      </c>
      <c r="B664" s="95" t="str">
        <f t="shared" si="61"/>
        <v>I</v>
      </c>
      <c r="C664" s="31">
        <f t="shared" si="62"/>
        <v>47388.409</v>
      </c>
      <c r="D664" s="23" t="str">
        <f t="shared" si="63"/>
        <v>vis</v>
      </c>
      <c r="E664" s="96" t="e">
        <f>VLOOKUP(C664,'Active 1'!C$21:E$971,3,FALSE)</f>
        <v>#N/A</v>
      </c>
      <c r="F664" s="95" t="s">
        <v>2362</v>
      </c>
      <c r="G664" s="23" t="str">
        <f t="shared" si="64"/>
        <v>47388.409</v>
      </c>
      <c r="H664" s="31">
        <f t="shared" si="65"/>
        <v>-8619</v>
      </c>
      <c r="I664" s="97" t="s">
        <v>1781</v>
      </c>
      <c r="J664" s="98" t="s">
        <v>1782</v>
      </c>
      <c r="K664" s="97">
        <v>-8619</v>
      </c>
      <c r="L664" s="97" t="s">
        <v>4023</v>
      </c>
      <c r="M664" s="98" t="s">
        <v>2436</v>
      </c>
      <c r="N664" s="98"/>
      <c r="O664" s="99" t="s">
        <v>1783</v>
      </c>
      <c r="P664" s="99" t="s">
        <v>1727</v>
      </c>
    </row>
    <row r="665" spans="1:16" ht="13.5" thickBot="1" x14ac:dyDescent="0.25">
      <c r="A665" s="31" t="str">
        <f t="shared" si="60"/>
        <v> BRNO 30 </v>
      </c>
      <c r="B665" s="95" t="str">
        <f t="shared" si="61"/>
        <v>I</v>
      </c>
      <c r="C665" s="31">
        <f t="shared" si="62"/>
        <v>47388.425000000003</v>
      </c>
      <c r="D665" s="23" t="str">
        <f t="shared" si="63"/>
        <v>vis</v>
      </c>
      <c r="E665" s="96" t="e">
        <f>VLOOKUP(C665,'Active 1'!C$21:E$971,3,FALSE)</f>
        <v>#N/A</v>
      </c>
      <c r="F665" s="95" t="s">
        <v>2362</v>
      </c>
      <c r="G665" s="23" t="str">
        <f t="shared" si="64"/>
        <v>47388.425</v>
      </c>
      <c r="H665" s="31">
        <f t="shared" si="65"/>
        <v>-8619</v>
      </c>
      <c r="I665" s="97" t="s">
        <v>1784</v>
      </c>
      <c r="J665" s="98" t="s">
        <v>1785</v>
      </c>
      <c r="K665" s="97">
        <v>-8619</v>
      </c>
      <c r="L665" s="97" t="s">
        <v>2445</v>
      </c>
      <c r="M665" s="98" t="s">
        <v>2436</v>
      </c>
      <c r="N665" s="98"/>
      <c r="O665" s="99" t="s">
        <v>1786</v>
      </c>
      <c r="P665" s="99" t="s">
        <v>1727</v>
      </c>
    </row>
    <row r="666" spans="1:16" ht="13.5" thickBot="1" x14ac:dyDescent="0.25">
      <c r="A666" s="31" t="str">
        <f t="shared" si="60"/>
        <v> BRNO 30 </v>
      </c>
      <c r="B666" s="95" t="str">
        <f t="shared" si="61"/>
        <v>I</v>
      </c>
      <c r="C666" s="31">
        <f t="shared" si="62"/>
        <v>47391.391000000003</v>
      </c>
      <c r="D666" s="23" t="str">
        <f t="shared" si="63"/>
        <v>vis</v>
      </c>
      <c r="E666" s="96" t="e">
        <f>VLOOKUP(C666,'Active 1'!C$21:E$971,3,FALSE)</f>
        <v>#N/A</v>
      </c>
      <c r="F666" s="95" t="s">
        <v>2362</v>
      </c>
      <c r="G666" s="23" t="str">
        <f t="shared" si="64"/>
        <v>47391.391</v>
      </c>
      <c r="H666" s="31">
        <f t="shared" si="65"/>
        <v>-8614</v>
      </c>
      <c r="I666" s="97" t="s">
        <v>1787</v>
      </c>
      <c r="J666" s="98" t="s">
        <v>1788</v>
      </c>
      <c r="K666" s="97">
        <v>-8614</v>
      </c>
      <c r="L666" s="97" t="s">
        <v>2591</v>
      </c>
      <c r="M666" s="98" t="s">
        <v>2436</v>
      </c>
      <c r="N666" s="98"/>
      <c r="O666" s="99" t="s">
        <v>1789</v>
      </c>
      <c r="P666" s="99" t="s">
        <v>1727</v>
      </c>
    </row>
    <row r="667" spans="1:16" ht="13.5" thickBot="1" x14ac:dyDescent="0.25">
      <c r="A667" s="31" t="str">
        <f t="shared" si="60"/>
        <v> BRNO 30 </v>
      </c>
      <c r="B667" s="95" t="str">
        <f t="shared" si="61"/>
        <v>I</v>
      </c>
      <c r="C667" s="31">
        <f t="shared" si="62"/>
        <v>47391.392999999996</v>
      </c>
      <c r="D667" s="23" t="str">
        <f t="shared" si="63"/>
        <v>vis</v>
      </c>
      <c r="E667" s="96" t="e">
        <f>VLOOKUP(C667,'Active 1'!C$21:E$971,3,FALSE)</f>
        <v>#N/A</v>
      </c>
      <c r="F667" s="95" t="s">
        <v>2362</v>
      </c>
      <c r="G667" s="23" t="str">
        <f t="shared" si="64"/>
        <v>47391.393</v>
      </c>
      <c r="H667" s="31">
        <f t="shared" si="65"/>
        <v>-8614</v>
      </c>
      <c r="I667" s="97" t="s">
        <v>1790</v>
      </c>
      <c r="J667" s="98" t="s">
        <v>1791</v>
      </c>
      <c r="K667" s="97">
        <v>-8614</v>
      </c>
      <c r="L667" s="97" t="s">
        <v>2479</v>
      </c>
      <c r="M667" s="98" t="s">
        <v>2436</v>
      </c>
      <c r="N667" s="98"/>
      <c r="O667" s="99" t="s">
        <v>1792</v>
      </c>
      <c r="P667" s="99" t="s">
        <v>1727</v>
      </c>
    </row>
    <row r="668" spans="1:16" ht="13.5" thickBot="1" x14ac:dyDescent="0.25">
      <c r="A668" s="31" t="str">
        <f t="shared" si="60"/>
        <v> BRNO 30 </v>
      </c>
      <c r="B668" s="95" t="str">
        <f t="shared" si="61"/>
        <v>I</v>
      </c>
      <c r="C668" s="31">
        <f t="shared" si="62"/>
        <v>47413.334000000003</v>
      </c>
      <c r="D668" s="23" t="str">
        <f t="shared" si="63"/>
        <v>vis</v>
      </c>
      <c r="E668" s="96" t="e">
        <f>VLOOKUP(C668,'Active 1'!C$21:E$971,3,FALSE)</f>
        <v>#N/A</v>
      </c>
      <c r="F668" s="95" t="s">
        <v>2362</v>
      </c>
      <c r="G668" s="23" t="str">
        <f t="shared" si="64"/>
        <v>47413.334</v>
      </c>
      <c r="H668" s="31">
        <f t="shared" si="65"/>
        <v>-8577</v>
      </c>
      <c r="I668" s="97" t="s">
        <v>1793</v>
      </c>
      <c r="J668" s="98" t="s">
        <v>1794</v>
      </c>
      <c r="K668" s="97">
        <v>-8577</v>
      </c>
      <c r="L668" s="97" t="s">
        <v>2445</v>
      </c>
      <c r="M668" s="98" t="s">
        <v>2436</v>
      </c>
      <c r="N668" s="98"/>
      <c r="O668" s="99" t="s">
        <v>1795</v>
      </c>
      <c r="P668" s="99" t="s">
        <v>1727</v>
      </c>
    </row>
    <row r="669" spans="1:16" ht="13.5" thickBot="1" x14ac:dyDescent="0.25">
      <c r="A669" s="31" t="str">
        <f t="shared" si="60"/>
        <v> BRNO 30 </v>
      </c>
      <c r="B669" s="95" t="str">
        <f t="shared" si="61"/>
        <v>I</v>
      </c>
      <c r="C669" s="31">
        <f t="shared" si="62"/>
        <v>47474.404000000002</v>
      </c>
      <c r="D669" s="23" t="str">
        <f t="shared" si="63"/>
        <v>vis</v>
      </c>
      <c r="E669" s="96" t="e">
        <f>VLOOKUP(C669,'Active 1'!C$21:E$971,3,FALSE)</f>
        <v>#N/A</v>
      </c>
      <c r="F669" s="95" t="s">
        <v>2362</v>
      </c>
      <c r="G669" s="23" t="str">
        <f t="shared" si="64"/>
        <v>47474.404</v>
      </c>
      <c r="H669" s="31">
        <f t="shared" si="65"/>
        <v>-8474</v>
      </c>
      <c r="I669" s="97" t="s">
        <v>1796</v>
      </c>
      <c r="J669" s="98" t="s">
        <v>1797</v>
      </c>
      <c r="K669" s="97">
        <v>-8474</v>
      </c>
      <c r="L669" s="97" t="s">
        <v>4023</v>
      </c>
      <c r="M669" s="98" t="s">
        <v>2436</v>
      </c>
      <c r="N669" s="98"/>
      <c r="O669" s="99" t="s">
        <v>863</v>
      </c>
      <c r="P669" s="99" t="s">
        <v>1727</v>
      </c>
    </row>
    <row r="670" spans="1:16" ht="13.5" thickBot="1" x14ac:dyDescent="0.25">
      <c r="A670" s="31" t="str">
        <f t="shared" si="60"/>
        <v> BRNO 30 </v>
      </c>
      <c r="B670" s="95" t="str">
        <f t="shared" si="61"/>
        <v>I</v>
      </c>
      <c r="C670" s="31">
        <f t="shared" si="62"/>
        <v>47474.406000000003</v>
      </c>
      <c r="D670" s="23" t="str">
        <f t="shared" si="63"/>
        <v>vis</v>
      </c>
      <c r="E670" s="96" t="e">
        <f>VLOOKUP(C670,'Active 1'!C$21:E$971,3,FALSE)</f>
        <v>#N/A</v>
      </c>
      <c r="F670" s="95" t="s">
        <v>2362</v>
      </c>
      <c r="G670" s="23" t="str">
        <f t="shared" si="64"/>
        <v>47474.406</v>
      </c>
      <c r="H670" s="31">
        <f t="shared" si="65"/>
        <v>-8474</v>
      </c>
      <c r="I670" s="97" t="s">
        <v>1798</v>
      </c>
      <c r="J670" s="98" t="s">
        <v>1799</v>
      </c>
      <c r="K670" s="97">
        <v>-8474</v>
      </c>
      <c r="L670" s="97" t="s">
        <v>2850</v>
      </c>
      <c r="M670" s="98" t="s">
        <v>2436</v>
      </c>
      <c r="N670" s="98"/>
      <c r="O670" s="99" t="s">
        <v>1587</v>
      </c>
      <c r="P670" s="99" t="s">
        <v>1727</v>
      </c>
    </row>
    <row r="671" spans="1:16" ht="13.5" thickBot="1" x14ac:dyDescent="0.25">
      <c r="A671" s="31" t="str">
        <f t="shared" si="60"/>
        <v> AOEB 1 </v>
      </c>
      <c r="B671" s="95" t="str">
        <f t="shared" si="61"/>
        <v>I</v>
      </c>
      <c r="C671" s="31">
        <f t="shared" si="62"/>
        <v>47526.614000000001</v>
      </c>
      <c r="D671" s="23" t="str">
        <f t="shared" si="63"/>
        <v>vis</v>
      </c>
      <c r="E671" s="96" t="e">
        <f>VLOOKUP(C671,'Active 1'!C$21:E$971,3,FALSE)</f>
        <v>#N/A</v>
      </c>
      <c r="F671" s="95" t="s">
        <v>2362</v>
      </c>
      <c r="G671" s="23" t="str">
        <f t="shared" si="64"/>
        <v>47526.614</v>
      </c>
      <c r="H671" s="31">
        <f t="shared" si="65"/>
        <v>-8386</v>
      </c>
      <c r="I671" s="97" t="s">
        <v>1800</v>
      </c>
      <c r="J671" s="98" t="s">
        <v>1801</v>
      </c>
      <c r="K671" s="97">
        <v>-8386</v>
      </c>
      <c r="L671" s="97" t="s">
        <v>2479</v>
      </c>
      <c r="M671" s="98" t="s">
        <v>2436</v>
      </c>
      <c r="N671" s="98"/>
      <c r="O671" s="99" t="s">
        <v>921</v>
      </c>
      <c r="P671" s="99" t="s">
        <v>4334</v>
      </c>
    </row>
    <row r="672" spans="1:16" ht="13.5" thickBot="1" x14ac:dyDescent="0.25">
      <c r="A672" s="31" t="str">
        <f t="shared" si="60"/>
        <v> MVS 12.16 </v>
      </c>
      <c r="B672" s="95" t="str">
        <f t="shared" si="61"/>
        <v>I</v>
      </c>
      <c r="C672" s="31">
        <f t="shared" si="62"/>
        <v>47540.243000000002</v>
      </c>
      <c r="D672" s="23" t="str">
        <f t="shared" si="63"/>
        <v>vis</v>
      </c>
      <c r="E672" s="96" t="e">
        <f>VLOOKUP(C672,'Active 1'!C$21:E$971,3,FALSE)</f>
        <v>#N/A</v>
      </c>
      <c r="F672" s="95" t="s">
        <v>2362</v>
      </c>
      <c r="G672" s="23" t="str">
        <f t="shared" si="64"/>
        <v>47540.243</v>
      </c>
      <c r="H672" s="31">
        <f t="shared" si="65"/>
        <v>-8363</v>
      </c>
      <c r="I672" s="97" t="s">
        <v>1802</v>
      </c>
      <c r="J672" s="98" t="s">
        <v>1803</v>
      </c>
      <c r="K672" s="97">
        <v>-8363</v>
      </c>
      <c r="L672" s="97" t="s">
        <v>2872</v>
      </c>
      <c r="M672" s="98" t="s">
        <v>2364</v>
      </c>
      <c r="N672" s="98"/>
      <c r="O672" s="99" t="s">
        <v>4178</v>
      </c>
      <c r="P672" s="99" t="s">
        <v>1804</v>
      </c>
    </row>
    <row r="673" spans="1:16" ht="13.5" thickBot="1" x14ac:dyDescent="0.25">
      <c r="A673" s="31" t="str">
        <f t="shared" si="60"/>
        <v>IBVS 5684 </v>
      </c>
      <c r="B673" s="95" t="str">
        <f t="shared" si="61"/>
        <v>I</v>
      </c>
      <c r="C673" s="31">
        <f t="shared" si="62"/>
        <v>47547.362399999998</v>
      </c>
      <c r="D673" s="23" t="str">
        <f t="shared" si="63"/>
        <v>vis</v>
      </c>
      <c r="E673" s="96" t="e">
        <f>VLOOKUP(C673,'Active 1'!C$21:E$971,3,FALSE)</f>
        <v>#N/A</v>
      </c>
      <c r="F673" s="95" t="s">
        <v>2362</v>
      </c>
      <c r="G673" s="23" t="str">
        <f t="shared" si="64"/>
        <v>47547.3624</v>
      </c>
      <c r="H673" s="31">
        <f t="shared" si="65"/>
        <v>-8351</v>
      </c>
      <c r="I673" s="97" t="s">
        <v>1809</v>
      </c>
      <c r="J673" s="98" t="s">
        <v>1810</v>
      </c>
      <c r="K673" s="97">
        <v>-8351</v>
      </c>
      <c r="L673" s="97" t="s">
        <v>1811</v>
      </c>
      <c r="M673" s="98" t="s">
        <v>2523</v>
      </c>
      <c r="N673" s="98" t="s">
        <v>2524</v>
      </c>
      <c r="O673" s="99" t="s">
        <v>1272</v>
      </c>
      <c r="P673" s="100" t="s">
        <v>1273</v>
      </c>
    </row>
    <row r="674" spans="1:16" ht="13.5" thickBot="1" x14ac:dyDescent="0.25">
      <c r="A674" s="31" t="str">
        <f t="shared" si="60"/>
        <v> BBS 92 </v>
      </c>
      <c r="B674" s="95" t="str">
        <f t="shared" si="61"/>
        <v>I</v>
      </c>
      <c r="C674" s="31">
        <f t="shared" si="62"/>
        <v>47617.347999999998</v>
      </c>
      <c r="D674" s="23" t="str">
        <f t="shared" si="63"/>
        <v>vis</v>
      </c>
      <c r="E674" s="96" t="e">
        <f>VLOOKUP(C674,'Active 1'!C$21:E$971,3,FALSE)</f>
        <v>#N/A</v>
      </c>
      <c r="F674" s="95" t="s">
        <v>2362</v>
      </c>
      <c r="G674" s="23" t="str">
        <f t="shared" si="64"/>
        <v>47617.348</v>
      </c>
      <c r="H674" s="31">
        <f t="shared" si="65"/>
        <v>-8233</v>
      </c>
      <c r="I674" s="97" t="s">
        <v>1812</v>
      </c>
      <c r="J674" s="98" t="s">
        <v>1813</v>
      </c>
      <c r="K674" s="97">
        <v>-8233</v>
      </c>
      <c r="L674" s="97" t="s">
        <v>2453</v>
      </c>
      <c r="M674" s="98" t="s">
        <v>2436</v>
      </c>
      <c r="N674" s="98"/>
      <c r="O674" s="99" t="s">
        <v>1189</v>
      </c>
      <c r="P674" s="99" t="s">
        <v>1814</v>
      </c>
    </row>
    <row r="675" spans="1:16" ht="13.5" thickBot="1" x14ac:dyDescent="0.25">
      <c r="A675" s="31" t="str">
        <f t="shared" si="60"/>
        <v> BRNO 31 </v>
      </c>
      <c r="B675" s="95" t="str">
        <f t="shared" si="61"/>
        <v>I</v>
      </c>
      <c r="C675" s="31">
        <f t="shared" si="62"/>
        <v>47649.379000000001</v>
      </c>
      <c r="D675" s="23" t="str">
        <f t="shared" si="63"/>
        <v>vis</v>
      </c>
      <c r="E675" s="96" t="e">
        <f>VLOOKUP(C675,'Active 1'!C$21:E$971,3,FALSE)</f>
        <v>#N/A</v>
      </c>
      <c r="F675" s="95" t="s">
        <v>2362</v>
      </c>
      <c r="G675" s="23" t="str">
        <f t="shared" si="64"/>
        <v>47649.379</v>
      </c>
      <c r="H675" s="31">
        <f t="shared" si="65"/>
        <v>-8179</v>
      </c>
      <c r="I675" s="97" t="s">
        <v>1815</v>
      </c>
      <c r="J675" s="98" t="s">
        <v>1816</v>
      </c>
      <c r="K675" s="97">
        <v>-8179</v>
      </c>
      <c r="L675" s="97" t="s">
        <v>2479</v>
      </c>
      <c r="M675" s="98" t="s">
        <v>2436</v>
      </c>
      <c r="N675" s="98"/>
      <c r="O675" s="99" t="s">
        <v>1817</v>
      </c>
      <c r="P675" s="99" t="s">
        <v>1818</v>
      </c>
    </row>
    <row r="676" spans="1:16" ht="13.5" thickBot="1" x14ac:dyDescent="0.25">
      <c r="A676" s="31" t="str">
        <f t="shared" si="60"/>
        <v> BRNO 30 </v>
      </c>
      <c r="B676" s="95" t="str">
        <f t="shared" si="61"/>
        <v>I</v>
      </c>
      <c r="C676" s="31">
        <f t="shared" si="62"/>
        <v>47713.411999999997</v>
      </c>
      <c r="D676" s="23" t="str">
        <f t="shared" si="63"/>
        <v>vis</v>
      </c>
      <c r="E676" s="96" t="e">
        <f>VLOOKUP(C676,'Active 1'!C$21:E$971,3,FALSE)</f>
        <v>#N/A</v>
      </c>
      <c r="F676" s="95" t="s">
        <v>2362</v>
      </c>
      <c r="G676" s="23" t="str">
        <f t="shared" si="64"/>
        <v>47713.412</v>
      </c>
      <c r="H676" s="31">
        <f t="shared" si="65"/>
        <v>-8071</v>
      </c>
      <c r="I676" s="97" t="s">
        <v>1819</v>
      </c>
      <c r="J676" s="98" t="s">
        <v>1820</v>
      </c>
      <c r="K676" s="97">
        <v>-8071</v>
      </c>
      <c r="L676" s="97" t="s">
        <v>4023</v>
      </c>
      <c r="M676" s="98" t="s">
        <v>2436</v>
      </c>
      <c r="N676" s="98"/>
      <c r="O676" s="99" t="s">
        <v>1313</v>
      </c>
      <c r="P676" s="99" t="s">
        <v>1727</v>
      </c>
    </row>
    <row r="677" spans="1:16" ht="13.5" thickBot="1" x14ac:dyDescent="0.25">
      <c r="A677" s="31" t="str">
        <f t="shared" si="60"/>
        <v> BRNO 30 </v>
      </c>
      <c r="B677" s="95" t="str">
        <f t="shared" si="61"/>
        <v>I</v>
      </c>
      <c r="C677" s="31">
        <f t="shared" si="62"/>
        <v>47713.415000000001</v>
      </c>
      <c r="D677" s="23" t="str">
        <f t="shared" si="63"/>
        <v>vis</v>
      </c>
      <c r="E677" s="96" t="e">
        <f>VLOOKUP(C677,'Active 1'!C$21:E$971,3,FALSE)</f>
        <v>#N/A</v>
      </c>
      <c r="F677" s="95" t="s">
        <v>2362</v>
      </c>
      <c r="G677" s="23" t="str">
        <f t="shared" si="64"/>
        <v>47713.415</v>
      </c>
      <c r="H677" s="31">
        <f t="shared" si="65"/>
        <v>-8071</v>
      </c>
      <c r="I677" s="97" t="s">
        <v>1821</v>
      </c>
      <c r="J677" s="98" t="s">
        <v>1822</v>
      </c>
      <c r="K677" s="97">
        <v>-8071</v>
      </c>
      <c r="L677" s="97" t="s">
        <v>2403</v>
      </c>
      <c r="M677" s="98" t="s">
        <v>2436</v>
      </c>
      <c r="N677" s="98"/>
      <c r="O677" s="99" t="s">
        <v>1823</v>
      </c>
      <c r="P677" s="99" t="s">
        <v>1727</v>
      </c>
    </row>
    <row r="678" spans="1:16" ht="13.5" thickBot="1" x14ac:dyDescent="0.25">
      <c r="A678" s="31" t="str">
        <f t="shared" si="60"/>
        <v> BRNO 30 </v>
      </c>
      <c r="B678" s="95" t="str">
        <f t="shared" si="61"/>
        <v>I</v>
      </c>
      <c r="C678" s="31">
        <f t="shared" si="62"/>
        <v>47713.423000000003</v>
      </c>
      <c r="D678" s="23" t="str">
        <f t="shared" si="63"/>
        <v>vis</v>
      </c>
      <c r="E678" s="96" t="e">
        <f>VLOOKUP(C678,'Active 1'!C$21:E$971,3,FALSE)</f>
        <v>#N/A</v>
      </c>
      <c r="F678" s="95" t="s">
        <v>2362</v>
      </c>
      <c r="G678" s="23" t="str">
        <f t="shared" si="64"/>
        <v>47713.423</v>
      </c>
      <c r="H678" s="31">
        <f t="shared" si="65"/>
        <v>-8071</v>
      </c>
      <c r="I678" s="97" t="s">
        <v>1824</v>
      </c>
      <c r="J678" s="98" t="s">
        <v>1825</v>
      </c>
      <c r="K678" s="97">
        <v>-8071</v>
      </c>
      <c r="L678" s="97" t="s">
        <v>2458</v>
      </c>
      <c r="M678" s="98" t="s">
        <v>2436</v>
      </c>
      <c r="N678" s="98"/>
      <c r="O678" s="99" t="s">
        <v>1826</v>
      </c>
      <c r="P678" s="99" t="s">
        <v>1727</v>
      </c>
    </row>
    <row r="679" spans="1:16" ht="13.5" thickBot="1" x14ac:dyDescent="0.25">
      <c r="A679" s="31" t="str">
        <f t="shared" si="60"/>
        <v> BRNO 30 </v>
      </c>
      <c r="B679" s="95" t="str">
        <f t="shared" si="61"/>
        <v>I</v>
      </c>
      <c r="C679" s="31">
        <f t="shared" si="62"/>
        <v>47713.425999999999</v>
      </c>
      <c r="D679" s="23" t="str">
        <f t="shared" si="63"/>
        <v>vis</v>
      </c>
      <c r="E679" s="96" t="e">
        <f>VLOOKUP(C679,'Active 1'!C$21:E$971,3,FALSE)</f>
        <v>#N/A</v>
      </c>
      <c r="F679" s="95" t="s">
        <v>2362</v>
      </c>
      <c r="G679" s="23" t="str">
        <f t="shared" si="64"/>
        <v>47713.426</v>
      </c>
      <c r="H679" s="31">
        <f t="shared" si="65"/>
        <v>-8071</v>
      </c>
      <c r="I679" s="97" t="s">
        <v>1827</v>
      </c>
      <c r="J679" s="98" t="s">
        <v>1828</v>
      </c>
      <c r="K679" s="97">
        <v>-8071</v>
      </c>
      <c r="L679" s="97" t="s">
        <v>2363</v>
      </c>
      <c r="M679" s="98" t="s">
        <v>2436</v>
      </c>
      <c r="N679" s="98"/>
      <c r="O679" s="99" t="s">
        <v>1829</v>
      </c>
      <c r="P679" s="99" t="s">
        <v>1727</v>
      </c>
    </row>
    <row r="680" spans="1:16" ht="13.5" thickBot="1" x14ac:dyDescent="0.25">
      <c r="A680" s="31" t="str">
        <f t="shared" si="60"/>
        <v> BRNO 30 </v>
      </c>
      <c r="B680" s="95" t="str">
        <f t="shared" si="61"/>
        <v>I</v>
      </c>
      <c r="C680" s="31">
        <f t="shared" si="62"/>
        <v>47713.428</v>
      </c>
      <c r="D680" s="23" t="str">
        <f t="shared" si="63"/>
        <v>vis</v>
      </c>
      <c r="E680" s="96" t="e">
        <f>VLOOKUP(C680,'Active 1'!C$21:E$971,3,FALSE)</f>
        <v>#N/A</v>
      </c>
      <c r="F680" s="95" t="s">
        <v>2362</v>
      </c>
      <c r="G680" s="23" t="str">
        <f t="shared" si="64"/>
        <v>47713.428</v>
      </c>
      <c r="H680" s="31">
        <f t="shared" si="65"/>
        <v>-8071</v>
      </c>
      <c r="I680" s="97" t="s">
        <v>1830</v>
      </c>
      <c r="J680" s="98" t="s">
        <v>1831</v>
      </c>
      <c r="K680" s="97">
        <v>-8071</v>
      </c>
      <c r="L680" s="97" t="s">
        <v>2445</v>
      </c>
      <c r="M680" s="98" t="s">
        <v>2436</v>
      </c>
      <c r="N680" s="98"/>
      <c r="O680" s="99" t="s">
        <v>1832</v>
      </c>
      <c r="P680" s="99" t="s">
        <v>1727</v>
      </c>
    </row>
    <row r="681" spans="1:16" ht="13.5" thickBot="1" x14ac:dyDescent="0.25">
      <c r="A681" s="31" t="str">
        <f t="shared" si="60"/>
        <v> BRNO 30 </v>
      </c>
      <c r="B681" s="95" t="str">
        <f t="shared" si="61"/>
        <v>I</v>
      </c>
      <c r="C681" s="31">
        <f t="shared" si="62"/>
        <v>47713.430999999997</v>
      </c>
      <c r="D681" s="23" t="str">
        <f t="shared" si="63"/>
        <v>vis</v>
      </c>
      <c r="E681" s="96" t="e">
        <f>VLOOKUP(C681,'Active 1'!C$21:E$971,3,FALSE)</f>
        <v>#N/A</v>
      </c>
      <c r="F681" s="95" t="s">
        <v>2362</v>
      </c>
      <c r="G681" s="23" t="str">
        <f t="shared" si="64"/>
        <v>47713.431</v>
      </c>
      <c r="H681" s="31">
        <f t="shared" si="65"/>
        <v>-8071</v>
      </c>
      <c r="I681" s="97" t="s">
        <v>2709</v>
      </c>
      <c r="J681" s="98" t="s">
        <v>2710</v>
      </c>
      <c r="K681" s="97">
        <v>-8071</v>
      </c>
      <c r="L681" s="97" t="s">
        <v>2479</v>
      </c>
      <c r="M681" s="98" t="s">
        <v>2436</v>
      </c>
      <c r="N681" s="98"/>
      <c r="O681" s="99" t="s">
        <v>2711</v>
      </c>
      <c r="P681" s="99" t="s">
        <v>1727</v>
      </c>
    </row>
    <row r="682" spans="1:16" ht="13.5" thickBot="1" x14ac:dyDescent="0.25">
      <c r="A682" s="31" t="str">
        <f t="shared" si="60"/>
        <v> BRNO 30 </v>
      </c>
      <c r="B682" s="95" t="str">
        <f t="shared" si="61"/>
        <v>I</v>
      </c>
      <c r="C682" s="31">
        <f t="shared" si="62"/>
        <v>47713.430999999997</v>
      </c>
      <c r="D682" s="23" t="str">
        <f t="shared" si="63"/>
        <v>vis</v>
      </c>
      <c r="E682" s="96" t="e">
        <f>VLOOKUP(C682,'Active 1'!C$21:E$971,3,FALSE)</f>
        <v>#N/A</v>
      </c>
      <c r="F682" s="95" t="s">
        <v>2362</v>
      </c>
      <c r="G682" s="23" t="str">
        <f t="shared" si="64"/>
        <v>47713.431</v>
      </c>
      <c r="H682" s="31">
        <f t="shared" si="65"/>
        <v>-8071</v>
      </c>
      <c r="I682" s="97" t="s">
        <v>2709</v>
      </c>
      <c r="J682" s="98" t="s">
        <v>2710</v>
      </c>
      <c r="K682" s="97">
        <v>-8071</v>
      </c>
      <c r="L682" s="97" t="s">
        <v>2479</v>
      </c>
      <c r="M682" s="98" t="s">
        <v>2436</v>
      </c>
      <c r="N682" s="98"/>
      <c r="O682" s="99" t="s">
        <v>2712</v>
      </c>
      <c r="P682" s="99" t="s">
        <v>1727</v>
      </c>
    </row>
    <row r="683" spans="1:16" ht="13.5" thickBot="1" x14ac:dyDescent="0.25">
      <c r="A683" s="31" t="str">
        <f t="shared" si="60"/>
        <v> BRNO 30 </v>
      </c>
      <c r="B683" s="95" t="str">
        <f t="shared" si="61"/>
        <v>I</v>
      </c>
      <c r="C683" s="31">
        <f t="shared" si="62"/>
        <v>47745.432999999997</v>
      </c>
      <c r="D683" s="23" t="str">
        <f t="shared" si="63"/>
        <v>vis</v>
      </c>
      <c r="E683" s="96" t="e">
        <f>VLOOKUP(C683,'Active 1'!C$21:E$971,3,FALSE)</f>
        <v>#N/A</v>
      </c>
      <c r="F683" s="95" t="s">
        <v>2362</v>
      </c>
      <c r="G683" s="23" t="str">
        <f t="shared" si="64"/>
        <v>47745.433</v>
      </c>
      <c r="H683" s="31">
        <f t="shared" si="65"/>
        <v>-8017</v>
      </c>
      <c r="I683" s="97" t="s">
        <v>2713</v>
      </c>
      <c r="J683" s="98" t="s">
        <v>2714</v>
      </c>
      <c r="K683" s="97">
        <v>-8017</v>
      </c>
      <c r="L683" s="97" t="s">
        <v>242</v>
      </c>
      <c r="M683" s="98" t="s">
        <v>2436</v>
      </c>
      <c r="N683" s="98"/>
      <c r="O683" s="99" t="s">
        <v>2715</v>
      </c>
      <c r="P683" s="99" t="s">
        <v>1727</v>
      </c>
    </row>
    <row r="684" spans="1:16" ht="13.5" thickBot="1" x14ac:dyDescent="0.25">
      <c r="A684" s="31" t="str">
        <f t="shared" si="60"/>
        <v> BRNO 30 </v>
      </c>
      <c r="B684" s="95" t="str">
        <f t="shared" si="61"/>
        <v>I</v>
      </c>
      <c r="C684" s="31">
        <f t="shared" si="62"/>
        <v>47745.444000000003</v>
      </c>
      <c r="D684" s="23" t="str">
        <f t="shared" si="63"/>
        <v>vis</v>
      </c>
      <c r="E684" s="96" t="e">
        <f>VLOOKUP(C684,'Active 1'!C$21:E$971,3,FALSE)</f>
        <v>#N/A</v>
      </c>
      <c r="F684" s="95" t="s">
        <v>2362</v>
      </c>
      <c r="G684" s="23" t="str">
        <f t="shared" si="64"/>
        <v>47745.444</v>
      </c>
      <c r="H684" s="31">
        <f t="shared" si="65"/>
        <v>-8017</v>
      </c>
      <c r="I684" s="97" t="s">
        <v>2716</v>
      </c>
      <c r="J684" s="98" t="s">
        <v>2717</v>
      </c>
      <c r="K684" s="97">
        <v>-8017</v>
      </c>
      <c r="L684" s="97" t="s">
        <v>2435</v>
      </c>
      <c r="M684" s="98" t="s">
        <v>2436</v>
      </c>
      <c r="N684" s="98"/>
      <c r="O684" s="99" t="s">
        <v>2718</v>
      </c>
      <c r="P684" s="99" t="s">
        <v>1727</v>
      </c>
    </row>
    <row r="685" spans="1:16" ht="13.5" thickBot="1" x14ac:dyDescent="0.25">
      <c r="A685" s="31" t="str">
        <f t="shared" si="60"/>
        <v> BRNO 30 </v>
      </c>
      <c r="B685" s="95" t="str">
        <f t="shared" si="61"/>
        <v>I</v>
      </c>
      <c r="C685" s="31">
        <f t="shared" si="62"/>
        <v>47745.451999999997</v>
      </c>
      <c r="D685" s="23" t="str">
        <f t="shared" si="63"/>
        <v>vis</v>
      </c>
      <c r="E685" s="96" t="e">
        <f>VLOOKUP(C685,'Active 1'!C$21:E$971,3,FALSE)</f>
        <v>#N/A</v>
      </c>
      <c r="F685" s="95" t="s">
        <v>2362</v>
      </c>
      <c r="G685" s="23" t="str">
        <f t="shared" si="64"/>
        <v>47745.452</v>
      </c>
      <c r="H685" s="31">
        <f t="shared" si="65"/>
        <v>-8017</v>
      </c>
      <c r="I685" s="97" t="s">
        <v>2719</v>
      </c>
      <c r="J685" s="98" t="s">
        <v>2720</v>
      </c>
      <c r="K685" s="97">
        <v>-8017</v>
      </c>
      <c r="L685" s="97" t="s">
        <v>2363</v>
      </c>
      <c r="M685" s="98" t="s">
        <v>2436</v>
      </c>
      <c r="N685" s="98"/>
      <c r="O685" s="99" t="s">
        <v>2721</v>
      </c>
      <c r="P685" s="99" t="s">
        <v>1727</v>
      </c>
    </row>
    <row r="686" spans="1:16" ht="13.5" thickBot="1" x14ac:dyDescent="0.25">
      <c r="A686" s="31" t="str">
        <f t="shared" si="60"/>
        <v> BRNO 30 </v>
      </c>
      <c r="B686" s="95" t="str">
        <f t="shared" si="61"/>
        <v>I</v>
      </c>
      <c r="C686" s="31">
        <f t="shared" si="62"/>
        <v>47770.353000000003</v>
      </c>
      <c r="D686" s="23" t="str">
        <f t="shared" si="63"/>
        <v>vis</v>
      </c>
      <c r="E686" s="96" t="e">
        <f>VLOOKUP(C686,'Active 1'!C$21:E$971,3,FALSE)</f>
        <v>#N/A</v>
      </c>
      <c r="F686" s="95" t="s">
        <v>2362</v>
      </c>
      <c r="G686" s="23" t="str">
        <f t="shared" si="64"/>
        <v>47770.353</v>
      </c>
      <c r="H686" s="31">
        <f t="shared" si="65"/>
        <v>-7975</v>
      </c>
      <c r="I686" s="97" t="s">
        <v>2726</v>
      </c>
      <c r="J686" s="98" t="s">
        <v>2727</v>
      </c>
      <c r="K686" s="97">
        <v>-7975</v>
      </c>
      <c r="L686" s="97" t="s">
        <v>2435</v>
      </c>
      <c r="M686" s="98" t="s">
        <v>2436</v>
      </c>
      <c r="N686" s="98"/>
      <c r="O686" s="99" t="s">
        <v>2728</v>
      </c>
      <c r="P686" s="99" t="s">
        <v>1727</v>
      </c>
    </row>
    <row r="687" spans="1:16" ht="13.5" thickBot="1" x14ac:dyDescent="0.25">
      <c r="A687" s="31" t="str">
        <f t="shared" si="60"/>
        <v> BBS 94 </v>
      </c>
      <c r="B687" s="95" t="str">
        <f t="shared" si="61"/>
        <v>I</v>
      </c>
      <c r="C687" s="31">
        <f t="shared" si="62"/>
        <v>47815.413999999997</v>
      </c>
      <c r="D687" s="23" t="str">
        <f t="shared" si="63"/>
        <v>vis</v>
      </c>
      <c r="E687" s="96" t="e">
        <f>VLOOKUP(C687,'Active 1'!C$21:E$971,3,FALSE)</f>
        <v>#N/A</v>
      </c>
      <c r="F687" s="95" t="s">
        <v>2362</v>
      </c>
      <c r="G687" s="23" t="str">
        <f t="shared" si="64"/>
        <v>47815.414</v>
      </c>
      <c r="H687" s="31">
        <f t="shared" si="65"/>
        <v>-7899</v>
      </c>
      <c r="I687" s="97" t="s">
        <v>2729</v>
      </c>
      <c r="J687" s="98" t="s">
        <v>2730</v>
      </c>
      <c r="K687" s="97">
        <v>-7899</v>
      </c>
      <c r="L687" s="97" t="s">
        <v>801</v>
      </c>
      <c r="M687" s="98" t="s">
        <v>2436</v>
      </c>
      <c r="N687" s="98"/>
      <c r="O687" s="99" t="s">
        <v>2731</v>
      </c>
      <c r="P687" s="99" t="s">
        <v>2732</v>
      </c>
    </row>
    <row r="688" spans="1:16" ht="13.5" thickBot="1" x14ac:dyDescent="0.25">
      <c r="A688" s="31" t="str">
        <f t="shared" si="60"/>
        <v> BRNO 30 </v>
      </c>
      <c r="B688" s="95" t="str">
        <f t="shared" si="61"/>
        <v>I</v>
      </c>
      <c r="C688" s="31">
        <f t="shared" si="62"/>
        <v>47825.502999999997</v>
      </c>
      <c r="D688" s="23" t="str">
        <f t="shared" si="63"/>
        <v>vis</v>
      </c>
      <c r="E688" s="96" t="e">
        <f>VLOOKUP(C688,'Active 1'!C$21:E$971,3,FALSE)</f>
        <v>#N/A</v>
      </c>
      <c r="F688" s="95" t="s">
        <v>2362</v>
      </c>
      <c r="G688" s="23" t="str">
        <f t="shared" si="64"/>
        <v>47825.503</v>
      </c>
      <c r="H688" s="31">
        <f t="shared" si="65"/>
        <v>-7882</v>
      </c>
      <c r="I688" s="97" t="s">
        <v>2733</v>
      </c>
      <c r="J688" s="98" t="s">
        <v>2734</v>
      </c>
      <c r="K688" s="97">
        <v>-7882</v>
      </c>
      <c r="L688" s="97" t="s">
        <v>4023</v>
      </c>
      <c r="M688" s="98" t="s">
        <v>2436</v>
      </c>
      <c r="N688" s="98"/>
      <c r="O688" s="99" t="s">
        <v>2735</v>
      </c>
      <c r="P688" s="99" t="s">
        <v>1727</v>
      </c>
    </row>
    <row r="689" spans="1:16" ht="13.5" thickBot="1" x14ac:dyDescent="0.25">
      <c r="A689" s="31" t="str">
        <f t="shared" si="60"/>
        <v> AOEB 1 </v>
      </c>
      <c r="B689" s="95" t="str">
        <f t="shared" si="61"/>
        <v>I</v>
      </c>
      <c r="C689" s="31">
        <f t="shared" si="62"/>
        <v>47848.652999999998</v>
      </c>
      <c r="D689" s="23" t="str">
        <f t="shared" si="63"/>
        <v>vis</v>
      </c>
      <c r="E689" s="96" t="e">
        <f>VLOOKUP(C689,'Active 1'!C$21:E$971,3,FALSE)</f>
        <v>#N/A</v>
      </c>
      <c r="F689" s="95" t="s">
        <v>2362</v>
      </c>
      <c r="G689" s="23" t="str">
        <f t="shared" si="64"/>
        <v>47848.653</v>
      </c>
      <c r="H689" s="31">
        <f t="shared" si="65"/>
        <v>-7843</v>
      </c>
      <c r="I689" s="97" t="s">
        <v>2736</v>
      </c>
      <c r="J689" s="98" t="s">
        <v>2737</v>
      </c>
      <c r="K689" s="97">
        <v>-7843</v>
      </c>
      <c r="L689" s="97" t="s">
        <v>2392</v>
      </c>
      <c r="M689" s="98" t="s">
        <v>2523</v>
      </c>
      <c r="N689" s="98"/>
      <c r="O689" s="99" t="s">
        <v>2738</v>
      </c>
      <c r="P689" s="99" t="s">
        <v>4334</v>
      </c>
    </row>
    <row r="690" spans="1:16" ht="13.5" thickBot="1" x14ac:dyDescent="0.25">
      <c r="A690" s="31" t="str">
        <f t="shared" si="60"/>
        <v> AOEB 1 </v>
      </c>
      <c r="B690" s="95" t="str">
        <f t="shared" si="61"/>
        <v>I</v>
      </c>
      <c r="C690" s="31">
        <f t="shared" si="62"/>
        <v>47851.608999999997</v>
      </c>
      <c r="D690" s="23" t="str">
        <f t="shared" si="63"/>
        <v>vis</v>
      </c>
      <c r="E690" s="96" t="e">
        <f>VLOOKUP(C690,'Active 1'!C$21:E$971,3,FALSE)</f>
        <v>#N/A</v>
      </c>
      <c r="F690" s="95" t="s">
        <v>2362</v>
      </c>
      <c r="G690" s="23" t="str">
        <f t="shared" si="64"/>
        <v>47851.609</v>
      </c>
      <c r="H690" s="31">
        <f t="shared" si="65"/>
        <v>-7838</v>
      </c>
      <c r="I690" s="97" t="s">
        <v>2739</v>
      </c>
      <c r="J690" s="98" t="s">
        <v>2740</v>
      </c>
      <c r="K690" s="97">
        <v>-7838</v>
      </c>
      <c r="L690" s="97" t="s">
        <v>2458</v>
      </c>
      <c r="M690" s="98" t="s">
        <v>2436</v>
      </c>
      <c r="N690" s="98"/>
      <c r="O690" s="99" t="s">
        <v>4149</v>
      </c>
      <c r="P690" s="99" t="s">
        <v>4334</v>
      </c>
    </row>
    <row r="691" spans="1:16" ht="13.5" thickBot="1" x14ac:dyDescent="0.25">
      <c r="A691" s="31" t="str">
        <f t="shared" si="60"/>
        <v> BRNO 30 </v>
      </c>
      <c r="B691" s="95" t="str">
        <f t="shared" si="61"/>
        <v>I</v>
      </c>
      <c r="C691" s="31">
        <f t="shared" si="62"/>
        <v>47891.332999999999</v>
      </c>
      <c r="D691" s="23" t="str">
        <f t="shared" si="63"/>
        <v>vis</v>
      </c>
      <c r="E691" s="96" t="e">
        <f>VLOOKUP(C691,'Active 1'!C$21:E$971,3,FALSE)</f>
        <v>#N/A</v>
      </c>
      <c r="F691" s="95" t="s">
        <v>2362</v>
      </c>
      <c r="G691" s="23" t="str">
        <f t="shared" si="64"/>
        <v>47891.333</v>
      </c>
      <c r="H691" s="31">
        <f t="shared" si="65"/>
        <v>-7771</v>
      </c>
      <c r="I691" s="97" t="s">
        <v>2741</v>
      </c>
      <c r="J691" s="98" t="s">
        <v>2742</v>
      </c>
      <c r="K691" s="97">
        <v>-7771</v>
      </c>
      <c r="L691" s="97" t="s">
        <v>1052</v>
      </c>
      <c r="M691" s="98" t="s">
        <v>2436</v>
      </c>
      <c r="N691" s="98"/>
      <c r="O691" s="99" t="s">
        <v>2743</v>
      </c>
      <c r="P691" s="99" t="s">
        <v>1727</v>
      </c>
    </row>
    <row r="692" spans="1:16" ht="13.5" thickBot="1" x14ac:dyDescent="0.25">
      <c r="A692" s="31" t="str">
        <f t="shared" si="60"/>
        <v> BRNO 31 </v>
      </c>
      <c r="B692" s="95" t="str">
        <f t="shared" si="61"/>
        <v>I</v>
      </c>
      <c r="C692" s="31">
        <f t="shared" si="62"/>
        <v>47942.334000000003</v>
      </c>
      <c r="D692" s="23" t="str">
        <f t="shared" si="63"/>
        <v>vis</v>
      </c>
      <c r="E692" s="96" t="e">
        <f>VLOOKUP(C692,'Active 1'!C$21:E$971,3,FALSE)</f>
        <v>#N/A</v>
      </c>
      <c r="F692" s="95" t="s">
        <v>2362</v>
      </c>
      <c r="G692" s="23" t="str">
        <f t="shared" si="64"/>
        <v>47942.334</v>
      </c>
      <c r="H692" s="31">
        <f t="shared" si="65"/>
        <v>-7685</v>
      </c>
      <c r="I692" s="97" t="s">
        <v>2744</v>
      </c>
      <c r="J692" s="98" t="s">
        <v>2745</v>
      </c>
      <c r="K692" s="97">
        <v>-7685</v>
      </c>
      <c r="L692" s="97" t="s">
        <v>3725</v>
      </c>
      <c r="M692" s="98" t="s">
        <v>2436</v>
      </c>
      <c r="N692" s="98"/>
      <c r="O692" s="99" t="s">
        <v>1762</v>
      </c>
      <c r="P692" s="99" t="s">
        <v>1818</v>
      </c>
    </row>
    <row r="693" spans="1:16" ht="13.5" thickBot="1" x14ac:dyDescent="0.25">
      <c r="A693" s="31" t="str">
        <f t="shared" si="60"/>
        <v> BRNO 31 </v>
      </c>
      <c r="B693" s="95" t="str">
        <f t="shared" si="61"/>
        <v>I</v>
      </c>
      <c r="C693" s="31">
        <f t="shared" si="62"/>
        <v>47945.296000000002</v>
      </c>
      <c r="D693" s="23" t="str">
        <f t="shared" si="63"/>
        <v>vis</v>
      </c>
      <c r="E693" s="96" t="e">
        <f>VLOOKUP(C693,'Active 1'!C$21:E$971,3,FALSE)</f>
        <v>#N/A</v>
      </c>
      <c r="F693" s="95" t="s">
        <v>2362</v>
      </c>
      <c r="G693" s="23" t="str">
        <f t="shared" si="64"/>
        <v>47945.296</v>
      </c>
      <c r="H693" s="31">
        <f t="shared" si="65"/>
        <v>-7680</v>
      </c>
      <c r="I693" s="97" t="s">
        <v>2746</v>
      </c>
      <c r="J693" s="98" t="s">
        <v>2747</v>
      </c>
      <c r="K693" s="97">
        <v>-7680</v>
      </c>
      <c r="L693" s="97" t="s">
        <v>801</v>
      </c>
      <c r="M693" s="98" t="s">
        <v>2436</v>
      </c>
      <c r="N693" s="98"/>
      <c r="O693" s="99" t="s">
        <v>2743</v>
      </c>
      <c r="P693" s="99" t="s">
        <v>1818</v>
      </c>
    </row>
    <row r="694" spans="1:16" ht="13.5" thickBot="1" x14ac:dyDescent="0.25">
      <c r="A694" s="31" t="str">
        <f t="shared" si="60"/>
        <v> AOEB 1 </v>
      </c>
      <c r="B694" s="95" t="str">
        <f t="shared" si="61"/>
        <v>I</v>
      </c>
      <c r="C694" s="31">
        <f t="shared" si="62"/>
        <v>47950.66</v>
      </c>
      <c r="D694" s="23" t="str">
        <f t="shared" si="63"/>
        <v>vis</v>
      </c>
      <c r="E694" s="96" t="e">
        <f>VLOOKUP(C694,'Active 1'!C$21:E$971,3,FALSE)</f>
        <v>#N/A</v>
      </c>
      <c r="F694" s="95" t="s">
        <v>2362</v>
      </c>
      <c r="G694" s="23" t="str">
        <f t="shared" si="64"/>
        <v>47950.660</v>
      </c>
      <c r="H694" s="31">
        <f t="shared" si="65"/>
        <v>-7671</v>
      </c>
      <c r="I694" s="97" t="s">
        <v>2748</v>
      </c>
      <c r="J694" s="98" t="s">
        <v>2749</v>
      </c>
      <c r="K694" s="97">
        <v>-7671</v>
      </c>
      <c r="L694" s="97" t="s">
        <v>2479</v>
      </c>
      <c r="M694" s="98" t="s">
        <v>2436</v>
      </c>
      <c r="N694" s="98"/>
      <c r="O694" s="99" t="s">
        <v>4149</v>
      </c>
      <c r="P694" s="99" t="s">
        <v>4334</v>
      </c>
    </row>
    <row r="695" spans="1:16" ht="13.5" thickBot="1" x14ac:dyDescent="0.25">
      <c r="A695" s="31" t="str">
        <f t="shared" si="60"/>
        <v> BRNO 31 </v>
      </c>
      <c r="B695" s="95" t="str">
        <f t="shared" si="61"/>
        <v>I</v>
      </c>
      <c r="C695" s="31">
        <f t="shared" si="62"/>
        <v>47968.447999999997</v>
      </c>
      <c r="D695" s="23" t="str">
        <f t="shared" si="63"/>
        <v>vis</v>
      </c>
      <c r="E695" s="96" t="e">
        <f>VLOOKUP(C695,'Active 1'!C$21:E$971,3,FALSE)</f>
        <v>#N/A</v>
      </c>
      <c r="F695" s="95" t="s">
        <v>2362</v>
      </c>
      <c r="G695" s="23" t="str">
        <f t="shared" si="64"/>
        <v>47968.448</v>
      </c>
      <c r="H695" s="31">
        <f t="shared" si="65"/>
        <v>-7641</v>
      </c>
      <c r="I695" s="97" t="s">
        <v>2750</v>
      </c>
      <c r="J695" s="98" t="s">
        <v>2751</v>
      </c>
      <c r="K695" s="97">
        <v>-7641</v>
      </c>
      <c r="L695" s="97" t="s">
        <v>2450</v>
      </c>
      <c r="M695" s="98" t="s">
        <v>2436</v>
      </c>
      <c r="N695" s="98"/>
      <c r="O695" s="99" t="s">
        <v>1817</v>
      </c>
      <c r="P695" s="99" t="s">
        <v>1818</v>
      </c>
    </row>
    <row r="696" spans="1:16" ht="13.5" thickBot="1" x14ac:dyDescent="0.25">
      <c r="A696" s="31" t="str">
        <f t="shared" si="60"/>
        <v> BRNO 31 </v>
      </c>
      <c r="B696" s="95" t="str">
        <f t="shared" si="61"/>
        <v>I</v>
      </c>
      <c r="C696" s="31">
        <f t="shared" si="62"/>
        <v>48089.406000000003</v>
      </c>
      <c r="D696" s="23" t="str">
        <f t="shared" si="63"/>
        <v>vis</v>
      </c>
      <c r="E696" s="96" t="e">
        <f>VLOOKUP(C696,'Active 1'!C$21:E$971,3,FALSE)</f>
        <v>#N/A</v>
      </c>
      <c r="F696" s="95" t="s">
        <v>2362</v>
      </c>
      <c r="G696" s="23" t="str">
        <f t="shared" si="64"/>
        <v>48089.406</v>
      </c>
      <c r="H696" s="31">
        <f t="shared" si="65"/>
        <v>-7437</v>
      </c>
      <c r="I696" s="97" t="s">
        <v>2752</v>
      </c>
      <c r="J696" s="98" t="s">
        <v>2753</v>
      </c>
      <c r="K696" s="97">
        <v>-7437</v>
      </c>
      <c r="L696" s="97" t="s">
        <v>4197</v>
      </c>
      <c r="M696" s="98" t="s">
        <v>2436</v>
      </c>
      <c r="N696" s="98"/>
      <c r="O696" s="99" t="s">
        <v>1829</v>
      </c>
      <c r="P696" s="99" t="s">
        <v>1818</v>
      </c>
    </row>
    <row r="697" spans="1:16" ht="13.5" thickBot="1" x14ac:dyDescent="0.25">
      <c r="A697" s="31" t="str">
        <f t="shared" si="60"/>
        <v> BRNO 31 </v>
      </c>
      <c r="B697" s="95" t="str">
        <f t="shared" si="61"/>
        <v>I</v>
      </c>
      <c r="C697" s="31">
        <f t="shared" si="62"/>
        <v>48089.406000000003</v>
      </c>
      <c r="D697" s="23" t="str">
        <f t="shared" si="63"/>
        <v>vis</v>
      </c>
      <c r="E697" s="96" t="e">
        <f>VLOOKUP(C697,'Active 1'!C$21:E$971,3,FALSE)</f>
        <v>#N/A</v>
      </c>
      <c r="F697" s="95" t="s">
        <v>2362</v>
      </c>
      <c r="G697" s="23" t="str">
        <f t="shared" si="64"/>
        <v>48089.406</v>
      </c>
      <c r="H697" s="31">
        <f t="shared" si="65"/>
        <v>-7437</v>
      </c>
      <c r="I697" s="97" t="s">
        <v>2752</v>
      </c>
      <c r="J697" s="98" t="s">
        <v>2753</v>
      </c>
      <c r="K697" s="97">
        <v>-7437</v>
      </c>
      <c r="L697" s="97" t="s">
        <v>4197</v>
      </c>
      <c r="M697" s="98" t="s">
        <v>2436</v>
      </c>
      <c r="N697" s="98"/>
      <c r="O697" s="99" t="s">
        <v>2754</v>
      </c>
      <c r="P697" s="99" t="s">
        <v>1818</v>
      </c>
    </row>
    <row r="698" spans="1:16" ht="13.5" thickBot="1" x14ac:dyDescent="0.25">
      <c r="A698" s="31" t="str">
        <f t="shared" si="60"/>
        <v> BRNO 31 </v>
      </c>
      <c r="B698" s="95" t="str">
        <f t="shared" si="61"/>
        <v>I</v>
      </c>
      <c r="C698" s="31">
        <f t="shared" si="62"/>
        <v>48089.409</v>
      </c>
      <c r="D698" s="23" t="str">
        <f t="shared" si="63"/>
        <v>vis</v>
      </c>
      <c r="E698" s="96" t="e">
        <f>VLOOKUP(C698,'Active 1'!C$21:E$971,3,FALSE)</f>
        <v>#N/A</v>
      </c>
      <c r="F698" s="95" t="s">
        <v>2362</v>
      </c>
      <c r="G698" s="23" t="str">
        <f t="shared" si="64"/>
        <v>48089.409</v>
      </c>
      <c r="H698" s="31">
        <f t="shared" si="65"/>
        <v>-7437</v>
      </c>
      <c r="I698" s="97" t="s">
        <v>2755</v>
      </c>
      <c r="J698" s="98" t="s">
        <v>2756</v>
      </c>
      <c r="K698" s="97">
        <v>-7437</v>
      </c>
      <c r="L698" s="97" t="s">
        <v>2757</v>
      </c>
      <c r="M698" s="98" t="s">
        <v>2436</v>
      </c>
      <c r="N698" s="98"/>
      <c r="O698" s="99" t="s">
        <v>2758</v>
      </c>
      <c r="P698" s="99" t="s">
        <v>1818</v>
      </c>
    </row>
    <row r="699" spans="1:16" ht="13.5" thickBot="1" x14ac:dyDescent="0.25">
      <c r="A699" s="31" t="str">
        <f t="shared" si="60"/>
        <v> BRNO 31 </v>
      </c>
      <c r="B699" s="95" t="str">
        <f t="shared" si="61"/>
        <v>I</v>
      </c>
      <c r="C699" s="31">
        <f t="shared" si="62"/>
        <v>48089.41</v>
      </c>
      <c r="D699" s="23" t="str">
        <f t="shared" si="63"/>
        <v>vis</v>
      </c>
      <c r="E699" s="96" t="e">
        <f>VLOOKUP(C699,'Active 1'!C$21:E$971,3,FALSE)</f>
        <v>#N/A</v>
      </c>
      <c r="F699" s="95" t="s">
        <v>2362</v>
      </c>
      <c r="G699" s="23" t="str">
        <f t="shared" si="64"/>
        <v>48089.410</v>
      </c>
      <c r="H699" s="31">
        <f t="shared" si="65"/>
        <v>-7437</v>
      </c>
      <c r="I699" s="97" t="s">
        <v>2759</v>
      </c>
      <c r="J699" s="98" t="s">
        <v>2760</v>
      </c>
      <c r="K699" s="97">
        <v>-7437</v>
      </c>
      <c r="L699" s="97" t="s">
        <v>4038</v>
      </c>
      <c r="M699" s="98" t="s">
        <v>2436</v>
      </c>
      <c r="N699" s="98"/>
      <c r="O699" s="99" t="s">
        <v>2761</v>
      </c>
      <c r="P699" s="99" t="s">
        <v>1818</v>
      </c>
    </row>
    <row r="700" spans="1:16" ht="13.5" thickBot="1" x14ac:dyDescent="0.25">
      <c r="A700" s="31" t="str">
        <f t="shared" si="60"/>
        <v> BRNO 31 </v>
      </c>
      <c r="B700" s="95" t="str">
        <f t="shared" si="61"/>
        <v>I</v>
      </c>
      <c r="C700" s="31">
        <f t="shared" si="62"/>
        <v>48089.411</v>
      </c>
      <c r="D700" s="23" t="str">
        <f t="shared" si="63"/>
        <v>vis</v>
      </c>
      <c r="E700" s="96" t="e">
        <f>VLOOKUP(C700,'Active 1'!C$21:E$971,3,FALSE)</f>
        <v>#N/A</v>
      </c>
      <c r="F700" s="95" t="s">
        <v>2362</v>
      </c>
      <c r="G700" s="23" t="str">
        <f t="shared" si="64"/>
        <v>48089.411</v>
      </c>
      <c r="H700" s="31">
        <f t="shared" si="65"/>
        <v>-7437</v>
      </c>
      <c r="I700" s="97" t="s">
        <v>2762</v>
      </c>
      <c r="J700" s="98" t="s">
        <v>2763</v>
      </c>
      <c r="K700" s="97">
        <v>-7437</v>
      </c>
      <c r="L700" s="97" t="s">
        <v>1543</v>
      </c>
      <c r="M700" s="98" t="s">
        <v>2436</v>
      </c>
      <c r="N700" s="98"/>
      <c r="O700" s="99" t="s">
        <v>2764</v>
      </c>
      <c r="P700" s="99" t="s">
        <v>1818</v>
      </c>
    </row>
    <row r="701" spans="1:16" ht="13.5" thickBot="1" x14ac:dyDescent="0.25">
      <c r="A701" s="31" t="str">
        <f t="shared" si="60"/>
        <v> BRNO 31 </v>
      </c>
      <c r="B701" s="95" t="str">
        <f t="shared" si="61"/>
        <v>I</v>
      </c>
      <c r="C701" s="31">
        <f t="shared" si="62"/>
        <v>48089.417000000001</v>
      </c>
      <c r="D701" s="23" t="str">
        <f t="shared" si="63"/>
        <v>vis</v>
      </c>
      <c r="E701" s="96" t="e">
        <f>VLOOKUP(C701,'Active 1'!C$21:E$971,3,FALSE)</f>
        <v>#N/A</v>
      </c>
      <c r="F701" s="95" t="s">
        <v>2362</v>
      </c>
      <c r="G701" s="23" t="str">
        <f t="shared" si="64"/>
        <v>48089.417</v>
      </c>
      <c r="H701" s="31">
        <f t="shared" si="65"/>
        <v>-7437</v>
      </c>
      <c r="I701" s="97" t="s">
        <v>2765</v>
      </c>
      <c r="J701" s="98" t="s">
        <v>2766</v>
      </c>
      <c r="K701" s="97">
        <v>-7437</v>
      </c>
      <c r="L701" s="97" t="s">
        <v>3918</v>
      </c>
      <c r="M701" s="98" t="s">
        <v>2436</v>
      </c>
      <c r="N701" s="98"/>
      <c r="O701" s="99" t="s">
        <v>2767</v>
      </c>
      <c r="P701" s="99" t="s">
        <v>1818</v>
      </c>
    </row>
    <row r="702" spans="1:16" ht="13.5" thickBot="1" x14ac:dyDescent="0.25">
      <c r="A702" s="31" t="str">
        <f t="shared" si="60"/>
        <v> BRNO 31 </v>
      </c>
      <c r="B702" s="95" t="str">
        <f t="shared" si="61"/>
        <v>I</v>
      </c>
      <c r="C702" s="31">
        <f t="shared" si="62"/>
        <v>48099.508999999998</v>
      </c>
      <c r="D702" s="23" t="str">
        <f t="shared" si="63"/>
        <v>vis</v>
      </c>
      <c r="E702" s="96" t="e">
        <f>VLOOKUP(C702,'Active 1'!C$21:E$971,3,FALSE)</f>
        <v>#N/A</v>
      </c>
      <c r="F702" s="95" t="s">
        <v>2362</v>
      </c>
      <c r="G702" s="23" t="str">
        <f t="shared" si="64"/>
        <v>48099.509</v>
      </c>
      <c r="H702" s="31">
        <f t="shared" si="65"/>
        <v>-7420</v>
      </c>
      <c r="I702" s="97" t="s">
        <v>2771</v>
      </c>
      <c r="J702" s="98" t="s">
        <v>2772</v>
      </c>
      <c r="K702" s="97">
        <v>-7420</v>
      </c>
      <c r="L702" s="97" t="s">
        <v>2463</v>
      </c>
      <c r="M702" s="98" t="s">
        <v>2436</v>
      </c>
      <c r="N702" s="98"/>
      <c r="O702" s="99" t="s">
        <v>2743</v>
      </c>
      <c r="P702" s="99" t="s">
        <v>1818</v>
      </c>
    </row>
    <row r="703" spans="1:16" ht="13.5" thickBot="1" x14ac:dyDescent="0.25">
      <c r="A703" s="31" t="str">
        <f t="shared" si="60"/>
        <v> BRNO 31 </v>
      </c>
      <c r="B703" s="95" t="str">
        <f t="shared" si="61"/>
        <v>I</v>
      </c>
      <c r="C703" s="31">
        <f t="shared" si="62"/>
        <v>48127.373</v>
      </c>
      <c r="D703" s="23" t="str">
        <f t="shared" si="63"/>
        <v>vis</v>
      </c>
      <c r="E703" s="96" t="e">
        <f>VLOOKUP(C703,'Active 1'!C$21:E$971,3,FALSE)</f>
        <v>#N/A</v>
      </c>
      <c r="F703" s="95" t="s">
        <v>2362</v>
      </c>
      <c r="G703" s="23" t="str">
        <f t="shared" si="64"/>
        <v>48127.373</v>
      </c>
      <c r="H703" s="31">
        <f t="shared" si="65"/>
        <v>-7373</v>
      </c>
      <c r="I703" s="97" t="s">
        <v>2773</v>
      </c>
      <c r="J703" s="98" t="s">
        <v>2774</v>
      </c>
      <c r="K703" s="97">
        <v>-7373</v>
      </c>
      <c r="L703" s="97" t="s">
        <v>3918</v>
      </c>
      <c r="M703" s="98" t="s">
        <v>2436</v>
      </c>
      <c r="N703" s="98"/>
      <c r="O703" s="99" t="s">
        <v>2775</v>
      </c>
      <c r="P703" s="99" t="s">
        <v>1818</v>
      </c>
    </row>
    <row r="704" spans="1:16" ht="13.5" thickBot="1" x14ac:dyDescent="0.25">
      <c r="A704" s="31" t="str">
        <f t="shared" si="60"/>
        <v> BRNO 31 </v>
      </c>
      <c r="B704" s="95" t="str">
        <f t="shared" si="61"/>
        <v>I</v>
      </c>
      <c r="C704" s="31">
        <f t="shared" si="62"/>
        <v>48127.387000000002</v>
      </c>
      <c r="D704" s="23" t="str">
        <f t="shared" si="63"/>
        <v>vis</v>
      </c>
      <c r="E704" s="96" t="e">
        <f>VLOOKUP(C704,'Active 1'!C$21:E$971,3,FALSE)</f>
        <v>#N/A</v>
      </c>
      <c r="F704" s="95" t="s">
        <v>2362</v>
      </c>
      <c r="G704" s="23" t="str">
        <f t="shared" si="64"/>
        <v>48127.387</v>
      </c>
      <c r="H704" s="31">
        <f t="shared" si="65"/>
        <v>-7373</v>
      </c>
      <c r="I704" s="97" t="s">
        <v>2776</v>
      </c>
      <c r="J704" s="98" t="s">
        <v>2777</v>
      </c>
      <c r="K704" s="97">
        <v>-7373</v>
      </c>
      <c r="L704" s="97" t="s">
        <v>2458</v>
      </c>
      <c r="M704" s="98" t="s">
        <v>2436</v>
      </c>
      <c r="N704" s="98"/>
      <c r="O704" s="99" t="s">
        <v>2778</v>
      </c>
      <c r="P704" s="99" t="s">
        <v>1818</v>
      </c>
    </row>
    <row r="705" spans="1:16" ht="13.5" thickBot="1" x14ac:dyDescent="0.25">
      <c r="A705" s="31" t="str">
        <f t="shared" si="60"/>
        <v> AOEB 1 </v>
      </c>
      <c r="B705" s="95" t="str">
        <f t="shared" si="61"/>
        <v>I</v>
      </c>
      <c r="C705" s="31">
        <f t="shared" si="62"/>
        <v>48176.618000000002</v>
      </c>
      <c r="D705" s="23" t="str">
        <f t="shared" si="63"/>
        <v>vis</v>
      </c>
      <c r="E705" s="96" t="e">
        <f>VLOOKUP(C705,'Active 1'!C$21:E$971,3,FALSE)</f>
        <v>#N/A</v>
      </c>
      <c r="F705" s="95" t="s">
        <v>2362</v>
      </c>
      <c r="G705" s="23" t="str">
        <f t="shared" si="64"/>
        <v>48176.618</v>
      </c>
      <c r="H705" s="31">
        <f t="shared" si="65"/>
        <v>-7290</v>
      </c>
      <c r="I705" s="97" t="s">
        <v>2779</v>
      </c>
      <c r="J705" s="98" t="s">
        <v>2780</v>
      </c>
      <c r="K705" s="97">
        <v>-7290</v>
      </c>
      <c r="L705" s="97" t="s">
        <v>2591</v>
      </c>
      <c r="M705" s="98" t="s">
        <v>2436</v>
      </c>
      <c r="N705" s="98"/>
      <c r="O705" s="99" t="s">
        <v>4149</v>
      </c>
      <c r="P705" s="99" t="s">
        <v>4334</v>
      </c>
    </row>
    <row r="706" spans="1:16" ht="13.5" thickBot="1" x14ac:dyDescent="0.25">
      <c r="A706" s="31" t="str">
        <f t="shared" si="60"/>
        <v> BBS 97 </v>
      </c>
      <c r="B706" s="95" t="str">
        <f t="shared" si="61"/>
        <v>I</v>
      </c>
      <c r="C706" s="31">
        <f t="shared" si="62"/>
        <v>48338.500999999997</v>
      </c>
      <c r="D706" s="23" t="str">
        <f t="shared" si="63"/>
        <v>vis</v>
      </c>
      <c r="E706" s="96" t="e">
        <f>VLOOKUP(C706,'Active 1'!C$21:E$971,3,FALSE)</f>
        <v>#N/A</v>
      </c>
      <c r="F706" s="95" t="s">
        <v>2362</v>
      </c>
      <c r="G706" s="23" t="str">
        <f t="shared" si="64"/>
        <v>48338.501</v>
      </c>
      <c r="H706" s="31">
        <f t="shared" si="65"/>
        <v>-7017</v>
      </c>
      <c r="I706" s="97" t="s">
        <v>2781</v>
      </c>
      <c r="J706" s="98" t="s">
        <v>2782</v>
      </c>
      <c r="K706" s="97">
        <v>-7017</v>
      </c>
      <c r="L706" s="97" t="s">
        <v>1543</v>
      </c>
      <c r="M706" s="98" t="s">
        <v>2436</v>
      </c>
      <c r="N706" s="98"/>
      <c r="O706" s="99" t="s">
        <v>1189</v>
      </c>
      <c r="P706" s="99" t="s">
        <v>2783</v>
      </c>
    </row>
    <row r="707" spans="1:16" ht="13.5" thickBot="1" x14ac:dyDescent="0.25">
      <c r="A707" s="31" t="str">
        <f t="shared" si="60"/>
        <v> AOEB 1 </v>
      </c>
      <c r="B707" s="95" t="str">
        <f t="shared" si="61"/>
        <v>I</v>
      </c>
      <c r="C707" s="31">
        <f t="shared" si="62"/>
        <v>48348.61</v>
      </c>
      <c r="D707" s="23" t="str">
        <f t="shared" si="63"/>
        <v>vis</v>
      </c>
      <c r="E707" s="96" t="e">
        <f>VLOOKUP(C707,'Active 1'!C$21:E$971,3,FALSE)</f>
        <v>#N/A</v>
      </c>
      <c r="F707" s="95" t="s">
        <v>2362</v>
      </c>
      <c r="G707" s="23" t="str">
        <f t="shared" si="64"/>
        <v>48348.610</v>
      </c>
      <c r="H707" s="31">
        <f t="shared" si="65"/>
        <v>-7000</v>
      </c>
      <c r="I707" s="97" t="s">
        <v>2784</v>
      </c>
      <c r="J707" s="98" t="s">
        <v>2785</v>
      </c>
      <c r="K707" s="97">
        <v>-7000</v>
      </c>
      <c r="L707" s="97" t="s">
        <v>2395</v>
      </c>
      <c r="M707" s="98" t="s">
        <v>2436</v>
      </c>
      <c r="N707" s="98"/>
      <c r="O707" s="99" t="s">
        <v>4149</v>
      </c>
      <c r="P707" s="99" t="s">
        <v>4334</v>
      </c>
    </row>
    <row r="708" spans="1:16" ht="13.5" thickBot="1" x14ac:dyDescent="0.25">
      <c r="A708" s="31" t="str">
        <f t="shared" si="60"/>
        <v> BRNO 31 </v>
      </c>
      <c r="B708" s="95" t="str">
        <f t="shared" si="61"/>
        <v>I</v>
      </c>
      <c r="C708" s="31">
        <f t="shared" si="62"/>
        <v>48360.455000000002</v>
      </c>
      <c r="D708" s="23" t="str">
        <f t="shared" si="63"/>
        <v>vis</v>
      </c>
      <c r="E708" s="96" t="e">
        <f>VLOOKUP(C708,'Active 1'!C$21:E$971,3,FALSE)</f>
        <v>#N/A</v>
      </c>
      <c r="F708" s="95" t="s">
        <v>2362</v>
      </c>
      <c r="G708" s="23" t="str">
        <f t="shared" si="64"/>
        <v>48360.455</v>
      </c>
      <c r="H708" s="31">
        <f t="shared" si="65"/>
        <v>-6980</v>
      </c>
      <c r="I708" s="97" t="s">
        <v>2786</v>
      </c>
      <c r="J708" s="98" t="s">
        <v>2787</v>
      </c>
      <c r="K708" s="97">
        <v>-6980</v>
      </c>
      <c r="L708" s="97" t="s">
        <v>246</v>
      </c>
      <c r="M708" s="98" t="s">
        <v>2436</v>
      </c>
      <c r="N708" s="98"/>
      <c r="O708" s="99" t="s">
        <v>2788</v>
      </c>
      <c r="P708" s="99" t="s">
        <v>1818</v>
      </c>
    </row>
    <row r="709" spans="1:16" ht="13.5" thickBot="1" x14ac:dyDescent="0.25">
      <c r="A709" s="31" t="str">
        <f t="shared" si="60"/>
        <v> BRNO 31 </v>
      </c>
      <c r="B709" s="95" t="str">
        <f t="shared" si="61"/>
        <v>I</v>
      </c>
      <c r="C709" s="31">
        <f t="shared" si="62"/>
        <v>48360.457999999999</v>
      </c>
      <c r="D709" s="23" t="str">
        <f t="shared" si="63"/>
        <v>vis</v>
      </c>
      <c r="E709" s="96" t="e">
        <f>VLOOKUP(C709,'Active 1'!C$21:E$971,3,FALSE)</f>
        <v>#N/A</v>
      </c>
      <c r="F709" s="95" t="s">
        <v>2362</v>
      </c>
      <c r="G709" s="23" t="str">
        <f t="shared" si="64"/>
        <v>48360.458</v>
      </c>
      <c r="H709" s="31">
        <f t="shared" si="65"/>
        <v>-6980</v>
      </c>
      <c r="I709" s="97" t="s">
        <v>2789</v>
      </c>
      <c r="J709" s="98" t="s">
        <v>2790</v>
      </c>
      <c r="K709" s="97">
        <v>-6980</v>
      </c>
      <c r="L709" s="97" t="s">
        <v>464</v>
      </c>
      <c r="M709" s="98" t="s">
        <v>2436</v>
      </c>
      <c r="N709" s="98"/>
      <c r="O709" s="99" t="s">
        <v>2791</v>
      </c>
      <c r="P709" s="99" t="s">
        <v>1818</v>
      </c>
    </row>
    <row r="710" spans="1:16" ht="13.5" thickBot="1" x14ac:dyDescent="0.25">
      <c r="A710" s="31" t="str">
        <f t="shared" si="60"/>
        <v> BRNO 31 </v>
      </c>
      <c r="B710" s="95" t="str">
        <f t="shared" si="61"/>
        <v>I</v>
      </c>
      <c r="C710" s="31">
        <f t="shared" si="62"/>
        <v>48360.46</v>
      </c>
      <c r="D710" s="23" t="str">
        <f t="shared" si="63"/>
        <v>vis</v>
      </c>
      <c r="E710" s="96" t="e">
        <f>VLOOKUP(C710,'Active 1'!C$21:E$971,3,FALSE)</f>
        <v>#N/A</v>
      </c>
      <c r="F710" s="95" t="s">
        <v>2362</v>
      </c>
      <c r="G710" s="23" t="str">
        <f t="shared" si="64"/>
        <v>48360.460</v>
      </c>
      <c r="H710" s="31">
        <f t="shared" si="65"/>
        <v>-6980</v>
      </c>
      <c r="I710" s="97" t="s">
        <v>2792</v>
      </c>
      <c r="J710" s="98" t="s">
        <v>2793</v>
      </c>
      <c r="K710" s="97">
        <v>-6980</v>
      </c>
      <c r="L710" s="97" t="s">
        <v>2435</v>
      </c>
      <c r="M710" s="98" t="s">
        <v>2436</v>
      </c>
      <c r="N710" s="98"/>
      <c r="O710" s="99" t="s">
        <v>2794</v>
      </c>
      <c r="P710" s="99" t="s">
        <v>1818</v>
      </c>
    </row>
    <row r="711" spans="1:16" ht="13.5" thickBot="1" x14ac:dyDescent="0.25">
      <c r="A711" s="31" t="str">
        <f t="shared" si="60"/>
        <v> BRNO 31 </v>
      </c>
      <c r="B711" s="95" t="str">
        <f t="shared" si="61"/>
        <v>I</v>
      </c>
      <c r="C711" s="31">
        <f t="shared" si="62"/>
        <v>48360.461000000003</v>
      </c>
      <c r="D711" s="23" t="str">
        <f t="shared" si="63"/>
        <v>vis</v>
      </c>
      <c r="E711" s="96" t="e">
        <f>VLOOKUP(C711,'Active 1'!C$21:E$971,3,FALSE)</f>
        <v>#N/A</v>
      </c>
      <c r="F711" s="95" t="s">
        <v>2362</v>
      </c>
      <c r="G711" s="23" t="str">
        <f t="shared" si="64"/>
        <v>48360.461</v>
      </c>
      <c r="H711" s="31">
        <f t="shared" si="65"/>
        <v>-6980</v>
      </c>
      <c r="I711" s="97" t="s">
        <v>2795</v>
      </c>
      <c r="J711" s="98" t="s">
        <v>2796</v>
      </c>
      <c r="K711" s="97">
        <v>-6980</v>
      </c>
      <c r="L711" s="97" t="s">
        <v>2463</v>
      </c>
      <c r="M711" s="98" t="s">
        <v>2436</v>
      </c>
      <c r="N711" s="98"/>
      <c r="O711" s="99" t="s">
        <v>2797</v>
      </c>
      <c r="P711" s="99" t="s">
        <v>1818</v>
      </c>
    </row>
    <row r="712" spans="1:16" ht="13.5" thickBot="1" x14ac:dyDescent="0.25">
      <c r="A712" s="31" t="str">
        <f t="shared" si="60"/>
        <v> BRNO 31 </v>
      </c>
      <c r="B712" s="95" t="str">
        <f t="shared" si="61"/>
        <v>I</v>
      </c>
      <c r="C712" s="31">
        <f t="shared" si="62"/>
        <v>48408.502999999997</v>
      </c>
      <c r="D712" s="23" t="str">
        <f t="shared" si="63"/>
        <v>vis</v>
      </c>
      <c r="E712" s="96" t="e">
        <f>VLOOKUP(C712,'Active 1'!C$21:E$971,3,FALSE)</f>
        <v>#N/A</v>
      </c>
      <c r="F712" s="95" t="s">
        <v>2362</v>
      </c>
      <c r="G712" s="23" t="str">
        <f t="shared" si="64"/>
        <v>48408.503</v>
      </c>
      <c r="H712" s="31">
        <f t="shared" si="65"/>
        <v>-6899</v>
      </c>
      <c r="I712" s="97" t="s">
        <v>2798</v>
      </c>
      <c r="J712" s="98" t="s">
        <v>2799</v>
      </c>
      <c r="K712" s="97">
        <v>-6899</v>
      </c>
      <c r="L712" s="97" t="s">
        <v>2690</v>
      </c>
      <c r="M712" s="98" t="s">
        <v>2436</v>
      </c>
      <c r="N712" s="98"/>
      <c r="O712" s="99" t="s">
        <v>2800</v>
      </c>
      <c r="P712" s="99" t="s">
        <v>1818</v>
      </c>
    </row>
    <row r="713" spans="1:16" ht="13.5" thickBot="1" x14ac:dyDescent="0.25">
      <c r="A713" s="31" t="str">
        <f t="shared" si="60"/>
        <v> BRNO 31 </v>
      </c>
      <c r="B713" s="95" t="str">
        <f t="shared" si="61"/>
        <v>I</v>
      </c>
      <c r="C713" s="31">
        <f t="shared" si="62"/>
        <v>48446.447</v>
      </c>
      <c r="D713" s="23" t="str">
        <f t="shared" si="63"/>
        <v>vis</v>
      </c>
      <c r="E713" s="96" t="e">
        <f>VLOOKUP(C713,'Active 1'!C$21:E$971,3,FALSE)</f>
        <v>#N/A</v>
      </c>
      <c r="F713" s="95" t="s">
        <v>2362</v>
      </c>
      <c r="G713" s="23" t="str">
        <f t="shared" si="64"/>
        <v>48446.447</v>
      </c>
      <c r="H713" s="31">
        <f t="shared" si="65"/>
        <v>-6835</v>
      </c>
      <c r="I713" s="97" t="s">
        <v>2801</v>
      </c>
      <c r="J713" s="98" t="s">
        <v>2802</v>
      </c>
      <c r="K713" s="97">
        <v>-6835</v>
      </c>
      <c r="L713" s="97" t="s">
        <v>4240</v>
      </c>
      <c r="M713" s="98" t="s">
        <v>2436</v>
      </c>
      <c r="N713" s="98"/>
      <c r="O713" s="99" t="s">
        <v>2743</v>
      </c>
      <c r="P713" s="99" t="s">
        <v>1818</v>
      </c>
    </row>
    <row r="714" spans="1:16" ht="13.5" thickBot="1" x14ac:dyDescent="0.25">
      <c r="A714" s="31" t="str">
        <f t="shared" si="60"/>
        <v> BRNO 31 </v>
      </c>
      <c r="B714" s="95" t="str">
        <f t="shared" si="61"/>
        <v>I</v>
      </c>
      <c r="C714" s="31">
        <f t="shared" si="62"/>
        <v>48475.500999999997</v>
      </c>
      <c r="D714" s="23" t="str">
        <f t="shared" si="63"/>
        <v>vis</v>
      </c>
      <c r="E714" s="96" t="e">
        <f>VLOOKUP(C714,'Active 1'!C$21:E$971,3,FALSE)</f>
        <v>#N/A</v>
      </c>
      <c r="F714" s="95" t="s">
        <v>2362</v>
      </c>
      <c r="G714" s="23" t="str">
        <f t="shared" si="64"/>
        <v>48475.501</v>
      </c>
      <c r="H714" s="31">
        <f t="shared" si="65"/>
        <v>-6786</v>
      </c>
      <c r="I714" s="97" t="s">
        <v>2803</v>
      </c>
      <c r="J714" s="98" t="s">
        <v>2804</v>
      </c>
      <c r="K714" s="97">
        <v>-6786</v>
      </c>
      <c r="L714" s="97" t="s">
        <v>1543</v>
      </c>
      <c r="M714" s="98" t="s">
        <v>2436</v>
      </c>
      <c r="N714" s="98"/>
      <c r="O714" s="99" t="s">
        <v>1786</v>
      </c>
      <c r="P714" s="99" t="s">
        <v>1818</v>
      </c>
    </row>
    <row r="715" spans="1:16" ht="13.5" thickBot="1" x14ac:dyDescent="0.25">
      <c r="A715" s="31" t="str">
        <f t="shared" ref="A715:A778" si="66">P715</f>
        <v> BRNO 31 </v>
      </c>
      <c r="B715" s="95" t="str">
        <f t="shared" ref="B715:B778" si="67">IF(H715=INT(H715),"I","II")</f>
        <v>I</v>
      </c>
      <c r="C715" s="31">
        <f t="shared" ref="C715:C778" si="68">1*G715</f>
        <v>48475.504000000001</v>
      </c>
      <c r="D715" s="23" t="str">
        <f t="shared" ref="D715:D778" si="69">VLOOKUP(F715,I$1:J$5,2,FALSE)</f>
        <v>vis</v>
      </c>
      <c r="E715" s="96" t="e">
        <f>VLOOKUP(C715,'Active 1'!C$21:E$971,3,FALSE)</f>
        <v>#N/A</v>
      </c>
      <c r="F715" s="95" t="s">
        <v>2362</v>
      </c>
      <c r="G715" s="23" t="str">
        <f t="shared" ref="G715:G778" si="70">MID(I715,3,LEN(I715)-3)</f>
        <v>48475.504</v>
      </c>
      <c r="H715" s="31">
        <f t="shared" ref="H715:H778" si="71">1*K715</f>
        <v>-6786</v>
      </c>
      <c r="I715" s="97" t="s">
        <v>2805</v>
      </c>
      <c r="J715" s="98" t="s">
        <v>2806</v>
      </c>
      <c r="K715" s="97">
        <v>-6786</v>
      </c>
      <c r="L715" s="97" t="s">
        <v>4018</v>
      </c>
      <c r="M715" s="98" t="s">
        <v>2436</v>
      </c>
      <c r="N715" s="98"/>
      <c r="O715" s="99" t="s">
        <v>2807</v>
      </c>
      <c r="P715" s="99" t="s">
        <v>1818</v>
      </c>
    </row>
    <row r="716" spans="1:16" ht="13.5" thickBot="1" x14ac:dyDescent="0.25">
      <c r="A716" s="31" t="str">
        <f t="shared" si="66"/>
        <v> BRNO 31 </v>
      </c>
      <c r="B716" s="95" t="str">
        <f t="shared" si="67"/>
        <v>I</v>
      </c>
      <c r="C716" s="31">
        <f t="shared" si="68"/>
        <v>48475.504000000001</v>
      </c>
      <c r="D716" s="23" t="str">
        <f t="shared" si="69"/>
        <v>vis</v>
      </c>
      <c r="E716" s="96" t="e">
        <f>VLOOKUP(C716,'Active 1'!C$21:E$971,3,FALSE)</f>
        <v>#N/A</v>
      </c>
      <c r="F716" s="95" t="s">
        <v>2362</v>
      </c>
      <c r="G716" s="23" t="str">
        <f t="shared" si="70"/>
        <v>48475.504</v>
      </c>
      <c r="H716" s="31">
        <f t="shared" si="71"/>
        <v>-6786</v>
      </c>
      <c r="I716" s="97" t="s">
        <v>2805</v>
      </c>
      <c r="J716" s="98" t="s">
        <v>2806</v>
      </c>
      <c r="K716" s="97">
        <v>-6786</v>
      </c>
      <c r="L716" s="97" t="s">
        <v>4018</v>
      </c>
      <c r="M716" s="98" t="s">
        <v>2436</v>
      </c>
      <c r="N716" s="98"/>
      <c r="O716" s="99" t="s">
        <v>2788</v>
      </c>
      <c r="P716" s="99" t="s">
        <v>1818</v>
      </c>
    </row>
    <row r="717" spans="1:16" ht="13.5" thickBot="1" x14ac:dyDescent="0.25">
      <c r="A717" s="31" t="str">
        <f t="shared" si="66"/>
        <v> BRNO 31 </v>
      </c>
      <c r="B717" s="95" t="str">
        <f t="shared" si="67"/>
        <v>I</v>
      </c>
      <c r="C717" s="31">
        <f t="shared" si="68"/>
        <v>48475.506999999998</v>
      </c>
      <c r="D717" s="23" t="str">
        <f t="shared" si="69"/>
        <v>vis</v>
      </c>
      <c r="E717" s="96" t="e">
        <f>VLOOKUP(C717,'Active 1'!C$21:E$971,3,FALSE)</f>
        <v>#N/A</v>
      </c>
      <c r="F717" s="95" t="s">
        <v>2362</v>
      </c>
      <c r="G717" s="23" t="str">
        <f t="shared" si="70"/>
        <v>48475.507</v>
      </c>
      <c r="H717" s="31">
        <f t="shared" si="71"/>
        <v>-6786</v>
      </c>
      <c r="I717" s="97" t="s">
        <v>2808</v>
      </c>
      <c r="J717" s="98" t="s">
        <v>1936</v>
      </c>
      <c r="K717" s="97">
        <v>-6786</v>
      </c>
      <c r="L717" s="97" t="s">
        <v>3918</v>
      </c>
      <c r="M717" s="98" t="s">
        <v>2436</v>
      </c>
      <c r="N717" s="98"/>
      <c r="O717" s="99" t="s">
        <v>2797</v>
      </c>
      <c r="P717" s="99" t="s">
        <v>1818</v>
      </c>
    </row>
    <row r="718" spans="1:16" ht="13.5" thickBot="1" x14ac:dyDescent="0.25">
      <c r="A718" s="31" t="str">
        <f t="shared" si="66"/>
        <v>BAVM 60 </v>
      </c>
      <c r="B718" s="95" t="str">
        <f t="shared" si="67"/>
        <v>I</v>
      </c>
      <c r="C718" s="31">
        <f t="shared" si="68"/>
        <v>48500.423000000003</v>
      </c>
      <c r="D718" s="23" t="str">
        <f t="shared" si="69"/>
        <v>vis</v>
      </c>
      <c r="E718" s="96" t="e">
        <f>VLOOKUP(C718,'Active 1'!C$21:E$971,3,FALSE)</f>
        <v>#N/A</v>
      </c>
      <c r="F718" s="95" t="s">
        <v>2362</v>
      </c>
      <c r="G718" s="23" t="str">
        <f t="shared" si="70"/>
        <v>48500.423</v>
      </c>
      <c r="H718" s="31">
        <f t="shared" si="71"/>
        <v>-6744</v>
      </c>
      <c r="I718" s="97" t="s">
        <v>1937</v>
      </c>
      <c r="J718" s="98" t="s">
        <v>1938</v>
      </c>
      <c r="K718" s="97">
        <v>-6744</v>
      </c>
      <c r="L718" s="97" t="s">
        <v>464</v>
      </c>
      <c r="M718" s="98" t="s">
        <v>2436</v>
      </c>
      <c r="N718" s="98"/>
      <c r="O718" s="99" t="s">
        <v>1939</v>
      </c>
      <c r="P718" s="100" t="s">
        <v>1940</v>
      </c>
    </row>
    <row r="719" spans="1:16" ht="13.5" thickBot="1" x14ac:dyDescent="0.25">
      <c r="A719" s="31" t="str">
        <f t="shared" si="66"/>
        <v> BRNO 31 </v>
      </c>
      <c r="B719" s="95" t="str">
        <f t="shared" si="67"/>
        <v>I</v>
      </c>
      <c r="C719" s="31">
        <f t="shared" si="68"/>
        <v>48513.45</v>
      </c>
      <c r="D719" s="23" t="str">
        <f t="shared" si="69"/>
        <v>vis</v>
      </c>
      <c r="E719" s="96" t="e">
        <f>VLOOKUP(C719,'Active 1'!C$21:E$971,3,FALSE)</f>
        <v>#N/A</v>
      </c>
      <c r="F719" s="95" t="s">
        <v>2362</v>
      </c>
      <c r="G719" s="23" t="str">
        <f t="shared" si="70"/>
        <v>48513.450</v>
      </c>
      <c r="H719" s="31">
        <f t="shared" si="71"/>
        <v>-6722</v>
      </c>
      <c r="I719" s="97" t="s">
        <v>1941</v>
      </c>
      <c r="J719" s="98" t="s">
        <v>1942</v>
      </c>
      <c r="K719" s="97">
        <v>-6722</v>
      </c>
      <c r="L719" s="97" t="s">
        <v>4107</v>
      </c>
      <c r="M719" s="98" t="s">
        <v>2436</v>
      </c>
      <c r="N719" s="98"/>
      <c r="O719" s="99" t="s">
        <v>1786</v>
      </c>
      <c r="P719" s="99" t="s">
        <v>1818</v>
      </c>
    </row>
    <row r="720" spans="1:16" ht="13.5" thickBot="1" x14ac:dyDescent="0.25">
      <c r="A720" s="31" t="str">
        <f t="shared" si="66"/>
        <v> BRNO 31 </v>
      </c>
      <c r="B720" s="95" t="str">
        <f t="shared" si="67"/>
        <v>I</v>
      </c>
      <c r="C720" s="31">
        <f t="shared" si="68"/>
        <v>48513.461000000003</v>
      </c>
      <c r="D720" s="23" t="str">
        <f t="shared" si="69"/>
        <v>vis</v>
      </c>
      <c r="E720" s="96" t="e">
        <f>VLOOKUP(C720,'Active 1'!C$21:E$971,3,FALSE)</f>
        <v>#N/A</v>
      </c>
      <c r="F720" s="95" t="s">
        <v>2362</v>
      </c>
      <c r="G720" s="23" t="str">
        <f t="shared" si="70"/>
        <v>48513.461</v>
      </c>
      <c r="H720" s="31">
        <f t="shared" si="71"/>
        <v>-6722</v>
      </c>
      <c r="I720" s="97" t="s">
        <v>1943</v>
      </c>
      <c r="J720" s="98" t="s">
        <v>1944</v>
      </c>
      <c r="K720" s="97">
        <v>-6722</v>
      </c>
      <c r="L720" s="97" t="s">
        <v>242</v>
      </c>
      <c r="M720" s="98" t="s">
        <v>2436</v>
      </c>
      <c r="N720" s="98"/>
      <c r="O720" s="99" t="s">
        <v>2788</v>
      </c>
      <c r="P720" s="99" t="s">
        <v>1818</v>
      </c>
    </row>
    <row r="721" spans="1:16" ht="13.5" thickBot="1" x14ac:dyDescent="0.25">
      <c r="A721" s="31" t="str">
        <f t="shared" si="66"/>
        <v> BRNO 31 </v>
      </c>
      <c r="B721" s="95" t="str">
        <f t="shared" si="67"/>
        <v>I</v>
      </c>
      <c r="C721" s="31">
        <f t="shared" si="68"/>
        <v>48513.463000000003</v>
      </c>
      <c r="D721" s="23" t="str">
        <f t="shared" si="69"/>
        <v>vis</v>
      </c>
      <c r="E721" s="96" t="e">
        <f>VLOOKUP(C721,'Active 1'!C$21:E$971,3,FALSE)</f>
        <v>#N/A</v>
      </c>
      <c r="F721" s="95" t="s">
        <v>2362</v>
      </c>
      <c r="G721" s="23" t="str">
        <f t="shared" si="70"/>
        <v>48513.463</v>
      </c>
      <c r="H721" s="31">
        <f t="shared" si="71"/>
        <v>-6722</v>
      </c>
      <c r="I721" s="97" t="s">
        <v>1945</v>
      </c>
      <c r="J721" s="98" t="s">
        <v>1946</v>
      </c>
      <c r="K721" s="97">
        <v>-6722</v>
      </c>
      <c r="L721" s="97" t="s">
        <v>3918</v>
      </c>
      <c r="M721" s="98" t="s">
        <v>2436</v>
      </c>
      <c r="N721" s="98"/>
      <c r="O721" s="99" t="s">
        <v>2797</v>
      </c>
      <c r="P721" s="99" t="s">
        <v>1818</v>
      </c>
    </row>
    <row r="722" spans="1:16" ht="13.5" thickBot="1" x14ac:dyDescent="0.25">
      <c r="A722" s="31" t="str">
        <f t="shared" si="66"/>
        <v> BRNO 31 </v>
      </c>
      <c r="B722" s="95" t="str">
        <f t="shared" si="67"/>
        <v>I</v>
      </c>
      <c r="C722" s="31">
        <f t="shared" si="68"/>
        <v>48513.464999999997</v>
      </c>
      <c r="D722" s="23" t="str">
        <f t="shared" si="69"/>
        <v>vis</v>
      </c>
      <c r="E722" s="96" t="e">
        <f>VLOOKUP(C722,'Active 1'!C$21:E$971,3,FALSE)</f>
        <v>#N/A</v>
      </c>
      <c r="F722" s="95" t="s">
        <v>2362</v>
      </c>
      <c r="G722" s="23" t="str">
        <f t="shared" si="70"/>
        <v>48513.465</v>
      </c>
      <c r="H722" s="31">
        <f t="shared" si="71"/>
        <v>-6722</v>
      </c>
      <c r="I722" s="97" t="s">
        <v>1947</v>
      </c>
      <c r="J722" s="98" t="s">
        <v>1948</v>
      </c>
      <c r="K722" s="97">
        <v>-6722</v>
      </c>
      <c r="L722" s="97" t="s">
        <v>1052</v>
      </c>
      <c r="M722" s="98" t="s">
        <v>2436</v>
      </c>
      <c r="N722" s="98"/>
      <c r="O722" s="99" t="s">
        <v>2775</v>
      </c>
      <c r="P722" s="99" t="s">
        <v>1818</v>
      </c>
    </row>
    <row r="723" spans="1:16" ht="13.5" thickBot="1" x14ac:dyDescent="0.25">
      <c r="A723" s="31" t="str">
        <f t="shared" si="66"/>
        <v> BRNO 31 </v>
      </c>
      <c r="B723" s="95" t="str">
        <f t="shared" si="67"/>
        <v>I</v>
      </c>
      <c r="C723" s="31">
        <f t="shared" si="68"/>
        <v>48513.468999999997</v>
      </c>
      <c r="D723" s="23" t="str">
        <f t="shared" si="69"/>
        <v>vis</v>
      </c>
      <c r="E723" s="96" t="e">
        <f>VLOOKUP(C723,'Active 1'!C$21:E$971,3,FALSE)</f>
        <v>#N/A</v>
      </c>
      <c r="F723" s="95" t="s">
        <v>2362</v>
      </c>
      <c r="G723" s="23" t="str">
        <f t="shared" si="70"/>
        <v>48513.469</v>
      </c>
      <c r="H723" s="31">
        <f t="shared" si="71"/>
        <v>-6722</v>
      </c>
      <c r="I723" s="97" t="s">
        <v>1949</v>
      </c>
      <c r="J723" s="98" t="s">
        <v>1950</v>
      </c>
      <c r="K723" s="97">
        <v>-6722</v>
      </c>
      <c r="L723" s="97" t="s">
        <v>2403</v>
      </c>
      <c r="M723" s="98" t="s">
        <v>2436</v>
      </c>
      <c r="N723" s="98"/>
      <c r="O723" s="99" t="s">
        <v>2778</v>
      </c>
      <c r="P723" s="99" t="s">
        <v>1818</v>
      </c>
    </row>
    <row r="724" spans="1:16" ht="13.5" thickBot="1" x14ac:dyDescent="0.25">
      <c r="A724" s="31" t="str">
        <f t="shared" si="66"/>
        <v> BRNO 31 </v>
      </c>
      <c r="B724" s="95" t="str">
        <f t="shared" si="67"/>
        <v>I</v>
      </c>
      <c r="C724" s="31">
        <f t="shared" si="68"/>
        <v>48557.356</v>
      </c>
      <c r="D724" s="23" t="str">
        <f t="shared" si="69"/>
        <v>vis</v>
      </c>
      <c r="E724" s="96" t="e">
        <f>VLOOKUP(C724,'Active 1'!C$21:E$971,3,FALSE)</f>
        <v>#N/A</v>
      </c>
      <c r="F724" s="95" t="s">
        <v>2362</v>
      </c>
      <c r="G724" s="23" t="str">
        <f t="shared" si="70"/>
        <v>48557.356</v>
      </c>
      <c r="H724" s="31">
        <f t="shared" si="71"/>
        <v>-6648</v>
      </c>
      <c r="I724" s="97" t="s">
        <v>1951</v>
      </c>
      <c r="J724" s="98" t="s">
        <v>1952</v>
      </c>
      <c r="K724" s="97">
        <v>-6648</v>
      </c>
      <c r="L724" s="97" t="s">
        <v>2850</v>
      </c>
      <c r="M724" s="98" t="s">
        <v>2436</v>
      </c>
      <c r="N724" s="98"/>
      <c r="O724" s="99" t="s">
        <v>1953</v>
      </c>
      <c r="P724" s="99" t="s">
        <v>1818</v>
      </c>
    </row>
    <row r="725" spans="1:16" ht="13.5" thickBot="1" x14ac:dyDescent="0.25">
      <c r="A725" s="31" t="str">
        <f t="shared" si="66"/>
        <v> BRNO 31 </v>
      </c>
      <c r="B725" s="95" t="str">
        <f t="shared" si="67"/>
        <v>I</v>
      </c>
      <c r="C725" s="31">
        <f t="shared" si="68"/>
        <v>48557.358999999997</v>
      </c>
      <c r="D725" s="23" t="str">
        <f t="shared" si="69"/>
        <v>vis</v>
      </c>
      <c r="E725" s="96" t="e">
        <f>VLOOKUP(C725,'Active 1'!C$21:E$971,3,FALSE)</f>
        <v>#N/A</v>
      </c>
      <c r="F725" s="95" t="s">
        <v>2362</v>
      </c>
      <c r="G725" s="23" t="str">
        <f t="shared" si="70"/>
        <v>48557.359</v>
      </c>
      <c r="H725" s="31">
        <f t="shared" si="71"/>
        <v>-6648</v>
      </c>
      <c r="I725" s="97" t="s">
        <v>1954</v>
      </c>
      <c r="J725" s="98" t="s">
        <v>1955</v>
      </c>
      <c r="K725" s="97">
        <v>-6648</v>
      </c>
      <c r="L725" s="97" t="s">
        <v>2468</v>
      </c>
      <c r="M725" s="98" t="s">
        <v>2436</v>
      </c>
      <c r="N725" s="98"/>
      <c r="O725" s="99" t="s">
        <v>2775</v>
      </c>
      <c r="P725" s="99" t="s">
        <v>1818</v>
      </c>
    </row>
    <row r="726" spans="1:16" ht="13.5" thickBot="1" x14ac:dyDescent="0.25">
      <c r="A726" s="31" t="str">
        <f t="shared" si="66"/>
        <v> BRNO 31 </v>
      </c>
      <c r="B726" s="95" t="str">
        <f t="shared" si="67"/>
        <v>I</v>
      </c>
      <c r="C726" s="31">
        <f t="shared" si="68"/>
        <v>48557.364000000001</v>
      </c>
      <c r="D726" s="23" t="str">
        <f t="shared" si="69"/>
        <v>vis</v>
      </c>
      <c r="E726" s="96" t="e">
        <f>VLOOKUP(C726,'Active 1'!C$21:E$971,3,FALSE)</f>
        <v>#N/A</v>
      </c>
      <c r="F726" s="95" t="s">
        <v>2362</v>
      </c>
      <c r="G726" s="23" t="str">
        <f t="shared" si="70"/>
        <v>48557.364</v>
      </c>
      <c r="H726" s="31">
        <f t="shared" si="71"/>
        <v>-6648</v>
      </c>
      <c r="I726" s="97" t="s">
        <v>1956</v>
      </c>
      <c r="J726" s="98" t="s">
        <v>1957</v>
      </c>
      <c r="K726" s="97">
        <v>-6648</v>
      </c>
      <c r="L726" s="97" t="s">
        <v>2690</v>
      </c>
      <c r="M726" s="98" t="s">
        <v>2436</v>
      </c>
      <c r="N726" s="98"/>
      <c r="O726" s="99" t="s">
        <v>2778</v>
      </c>
      <c r="P726" s="99" t="s">
        <v>1818</v>
      </c>
    </row>
    <row r="727" spans="1:16" ht="13.5" thickBot="1" x14ac:dyDescent="0.25">
      <c r="A727" s="31" t="str">
        <f t="shared" si="66"/>
        <v> BRNO 31 </v>
      </c>
      <c r="B727" s="95" t="str">
        <f t="shared" si="67"/>
        <v>I</v>
      </c>
      <c r="C727" s="31">
        <f t="shared" si="68"/>
        <v>48557.366999999998</v>
      </c>
      <c r="D727" s="23" t="str">
        <f t="shared" si="69"/>
        <v>vis</v>
      </c>
      <c r="E727" s="96" t="e">
        <f>VLOOKUP(C727,'Active 1'!C$21:E$971,3,FALSE)</f>
        <v>#N/A</v>
      </c>
      <c r="F727" s="95" t="s">
        <v>2362</v>
      </c>
      <c r="G727" s="23" t="str">
        <f t="shared" si="70"/>
        <v>48557.367</v>
      </c>
      <c r="H727" s="31">
        <f t="shared" si="71"/>
        <v>-6648</v>
      </c>
      <c r="I727" s="97" t="s">
        <v>1958</v>
      </c>
      <c r="J727" s="98" t="s">
        <v>1959</v>
      </c>
      <c r="K727" s="97">
        <v>-6648</v>
      </c>
      <c r="L727" s="97" t="s">
        <v>2453</v>
      </c>
      <c r="M727" s="98" t="s">
        <v>2436</v>
      </c>
      <c r="N727" s="98"/>
      <c r="O727" s="99" t="s">
        <v>1960</v>
      </c>
      <c r="P727" s="99" t="s">
        <v>1818</v>
      </c>
    </row>
    <row r="728" spans="1:16" ht="13.5" thickBot="1" x14ac:dyDescent="0.25">
      <c r="A728" s="31" t="str">
        <f t="shared" si="66"/>
        <v> AOEB 1 </v>
      </c>
      <c r="B728" s="95" t="str">
        <f t="shared" si="67"/>
        <v>I</v>
      </c>
      <c r="C728" s="31">
        <f t="shared" si="68"/>
        <v>48568.631999999998</v>
      </c>
      <c r="D728" s="23" t="str">
        <f t="shared" si="69"/>
        <v>vis</v>
      </c>
      <c r="E728" s="96" t="e">
        <f>VLOOKUP(C728,'Active 1'!C$21:E$971,3,FALSE)</f>
        <v>#N/A</v>
      </c>
      <c r="F728" s="95" t="s">
        <v>2362</v>
      </c>
      <c r="G728" s="23" t="str">
        <f t="shared" si="70"/>
        <v>48568.632</v>
      </c>
      <c r="H728" s="31">
        <f t="shared" si="71"/>
        <v>-6629</v>
      </c>
      <c r="I728" s="97" t="s">
        <v>1961</v>
      </c>
      <c r="J728" s="98" t="s">
        <v>1962</v>
      </c>
      <c r="K728" s="97">
        <v>-6629</v>
      </c>
      <c r="L728" s="97" t="s">
        <v>2690</v>
      </c>
      <c r="M728" s="98" t="s">
        <v>2436</v>
      </c>
      <c r="N728" s="98"/>
      <c r="O728" s="99" t="s">
        <v>4149</v>
      </c>
      <c r="P728" s="99" t="s">
        <v>4334</v>
      </c>
    </row>
    <row r="729" spans="1:16" ht="13.5" thickBot="1" x14ac:dyDescent="0.25">
      <c r="A729" s="31" t="str">
        <f t="shared" si="66"/>
        <v> BRNO 31 </v>
      </c>
      <c r="B729" s="95" t="str">
        <f t="shared" si="67"/>
        <v>I</v>
      </c>
      <c r="C729" s="31">
        <f t="shared" si="68"/>
        <v>48605.387999999999</v>
      </c>
      <c r="D729" s="23" t="str">
        <f t="shared" si="69"/>
        <v>vis</v>
      </c>
      <c r="E729" s="96" t="e">
        <f>VLOOKUP(C729,'Active 1'!C$21:E$971,3,FALSE)</f>
        <v>#N/A</v>
      </c>
      <c r="F729" s="95" t="s">
        <v>2362</v>
      </c>
      <c r="G729" s="23" t="str">
        <f t="shared" si="70"/>
        <v>48605.388</v>
      </c>
      <c r="H729" s="31">
        <f t="shared" si="71"/>
        <v>-6567</v>
      </c>
      <c r="I729" s="97" t="s">
        <v>1963</v>
      </c>
      <c r="J729" s="98" t="s">
        <v>1964</v>
      </c>
      <c r="K729" s="97">
        <v>-6567</v>
      </c>
      <c r="L729" s="97" t="s">
        <v>3725</v>
      </c>
      <c r="M729" s="98" t="s">
        <v>2436</v>
      </c>
      <c r="N729" s="98"/>
      <c r="O729" s="99" t="s">
        <v>2788</v>
      </c>
      <c r="P729" s="99" t="s">
        <v>1818</v>
      </c>
    </row>
    <row r="730" spans="1:16" ht="13.5" thickBot="1" x14ac:dyDescent="0.25">
      <c r="A730" s="31" t="str">
        <f t="shared" si="66"/>
        <v> BRNO 31 </v>
      </c>
      <c r="B730" s="95" t="str">
        <f t="shared" si="67"/>
        <v>I</v>
      </c>
      <c r="C730" s="31">
        <f t="shared" si="68"/>
        <v>48605.392</v>
      </c>
      <c r="D730" s="23" t="str">
        <f t="shared" si="69"/>
        <v>vis</v>
      </c>
      <c r="E730" s="96" t="e">
        <f>VLOOKUP(C730,'Active 1'!C$21:E$971,3,FALSE)</f>
        <v>#N/A</v>
      </c>
      <c r="F730" s="95" t="s">
        <v>2362</v>
      </c>
      <c r="G730" s="23" t="str">
        <f t="shared" si="70"/>
        <v>48605.392</v>
      </c>
      <c r="H730" s="31">
        <f t="shared" si="71"/>
        <v>-6567</v>
      </c>
      <c r="I730" s="97" t="s">
        <v>1965</v>
      </c>
      <c r="J730" s="98" t="s">
        <v>1966</v>
      </c>
      <c r="K730" s="97">
        <v>-6567</v>
      </c>
      <c r="L730" s="97" t="s">
        <v>4023</v>
      </c>
      <c r="M730" s="98" t="s">
        <v>2436</v>
      </c>
      <c r="N730" s="98"/>
      <c r="O730" s="99" t="s">
        <v>2797</v>
      </c>
      <c r="P730" s="99" t="s">
        <v>1818</v>
      </c>
    </row>
    <row r="731" spans="1:16" ht="13.5" thickBot="1" x14ac:dyDescent="0.25">
      <c r="A731" s="31" t="str">
        <f t="shared" si="66"/>
        <v> BRNO 31 </v>
      </c>
      <c r="B731" s="95" t="str">
        <f t="shared" si="67"/>
        <v>I</v>
      </c>
      <c r="C731" s="31">
        <f t="shared" si="68"/>
        <v>48605.396999999997</v>
      </c>
      <c r="D731" s="23" t="str">
        <f t="shared" si="69"/>
        <v>vis</v>
      </c>
      <c r="E731" s="96" t="e">
        <f>VLOOKUP(C731,'Active 1'!C$21:E$971,3,FALSE)</f>
        <v>#N/A</v>
      </c>
      <c r="F731" s="95" t="s">
        <v>2362</v>
      </c>
      <c r="G731" s="23" t="str">
        <f t="shared" si="70"/>
        <v>48605.397</v>
      </c>
      <c r="H731" s="31">
        <f t="shared" si="71"/>
        <v>-6567</v>
      </c>
      <c r="I731" s="97" t="s">
        <v>1967</v>
      </c>
      <c r="J731" s="98" t="s">
        <v>1968</v>
      </c>
      <c r="K731" s="97">
        <v>-6567</v>
      </c>
      <c r="L731" s="97" t="s">
        <v>2468</v>
      </c>
      <c r="M731" s="98" t="s">
        <v>2436</v>
      </c>
      <c r="N731" s="98"/>
      <c r="O731" s="99" t="s">
        <v>1969</v>
      </c>
      <c r="P731" s="99" t="s">
        <v>1818</v>
      </c>
    </row>
    <row r="732" spans="1:16" ht="13.5" thickBot="1" x14ac:dyDescent="0.25">
      <c r="A732" s="31" t="str">
        <f t="shared" si="66"/>
        <v> BRNO 31 </v>
      </c>
      <c r="B732" s="95" t="str">
        <f t="shared" si="67"/>
        <v>I</v>
      </c>
      <c r="C732" s="31">
        <f t="shared" si="68"/>
        <v>48605.402000000002</v>
      </c>
      <c r="D732" s="23" t="str">
        <f t="shared" si="69"/>
        <v>vis</v>
      </c>
      <c r="E732" s="96" t="e">
        <f>VLOOKUP(C732,'Active 1'!C$21:E$971,3,FALSE)</f>
        <v>#N/A</v>
      </c>
      <c r="F732" s="95" t="s">
        <v>2362</v>
      </c>
      <c r="G732" s="23" t="str">
        <f t="shared" si="70"/>
        <v>48605.402</v>
      </c>
      <c r="H732" s="31">
        <f t="shared" si="71"/>
        <v>-6567</v>
      </c>
      <c r="I732" s="97" t="s">
        <v>1970</v>
      </c>
      <c r="J732" s="98" t="s">
        <v>1971</v>
      </c>
      <c r="K732" s="97">
        <v>-6567</v>
      </c>
      <c r="L732" s="97" t="s">
        <v>2690</v>
      </c>
      <c r="M732" s="98" t="s">
        <v>2436</v>
      </c>
      <c r="N732" s="98"/>
      <c r="O732" s="99" t="s">
        <v>2794</v>
      </c>
      <c r="P732" s="99" t="s">
        <v>1818</v>
      </c>
    </row>
    <row r="733" spans="1:16" ht="13.5" thickBot="1" x14ac:dyDescent="0.25">
      <c r="A733" s="31" t="str">
        <f t="shared" si="66"/>
        <v> AOEB 5 </v>
      </c>
      <c r="B733" s="95" t="str">
        <f t="shared" si="67"/>
        <v>I</v>
      </c>
      <c r="C733" s="31">
        <f t="shared" si="68"/>
        <v>48638.624000000003</v>
      </c>
      <c r="D733" s="23" t="str">
        <f t="shared" si="69"/>
        <v>vis</v>
      </c>
      <c r="E733" s="96" t="e">
        <f>VLOOKUP(C733,'Active 1'!C$21:E$971,3,FALSE)</f>
        <v>#N/A</v>
      </c>
      <c r="F733" s="95" t="s">
        <v>2362</v>
      </c>
      <c r="G733" s="23" t="str">
        <f t="shared" si="70"/>
        <v>48638.624</v>
      </c>
      <c r="H733" s="31">
        <f t="shared" si="71"/>
        <v>-6511</v>
      </c>
      <c r="I733" s="97" t="s">
        <v>1972</v>
      </c>
      <c r="J733" s="98" t="s">
        <v>1973</v>
      </c>
      <c r="K733" s="97">
        <v>-6511</v>
      </c>
      <c r="L733" s="97" t="s">
        <v>2479</v>
      </c>
      <c r="M733" s="98" t="s">
        <v>2436</v>
      </c>
      <c r="N733" s="98"/>
      <c r="O733" s="99" t="s">
        <v>1639</v>
      </c>
      <c r="P733" s="99" t="s">
        <v>1974</v>
      </c>
    </row>
    <row r="734" spans="1:16" ht="13.5" thickBot="1" x14ac:dyDescent="0.25">
      <c r="A734" s="31" t="str">
        <f t="shared" si="66"/>
        <v> BBS 100 </v>
      </c>
      <c r="B734" s="95" t="str">
        <f t="shared" si="67"/>
        <v>I</v>
      </c>
      <c r="C734" s="31">
        <f t="shared" si="68"/>
        <v>48665.303999999996</v>
      </c>
      <c r="D734" s="23" t="str">
        <f t="shared" si="69"/>
        <v>vis</v>
      </c>
      <c r="E734" s="96" t="e">
        <f>VLOOKUP(C734,'Active 1'!C$21:E$971,3,FALSE)</f>
        <v>#N/A</v>
      </c>
      <c r="F734" s="95" t="s">
        <v>2362</v>
      </c>
      <c r="G734" s="23" t="str">
        <f t="shared" si="70"/>
        <v>48665.304</v>
      </c>
      <c r="H734" s="31">
        <f t="shared" si="71"/>
        <v>-6466</v>
      </c>
      <c r="I734" s="97" t="s">
        <v>1975</v>
      </c>
      <c r="J734" s="98" t="s">
        <v>1976</v>
      </c>
      <c r="K734" s="97">
        <v>-6466</v>
      </c>
      <c r="L734" s="97" t="s">
        <v>2458</v>
      </c>
      <c r="M734" s="98" t="s">
        <v>2436</v>
      </c>
      <c r="N734" s="98"/>
      <c r="O734" s="99" t="s">
        <v>378</v>
      </c>
      <c r="P734" s="99" t="s">
        <v>1977</v>
      </c>
    </row>
    <row r="735" spans="1:16" ht="13.5" thickBot="1" x14ac:dyDescent="0.25">
      <c r="A735" s="31" t="str">
        <f t="shared" si="66"/>
        <v> AOEB 5 </v>
      </c>
      <c r="B735" s="95" t="str">
        <f t="shared" si="67"/>
        <v>I</v>
      </c>
      <c r="C735" s="31">
        <f t="shared" si="68"/>
        <v>48673.616000000002</v>
      </c>
      <c r="D735" s="23" t="str">
        <f t="shared" si="69"/>
        <v>vis</v>
      </c>
      <c r="E735" s="96" t="e">
        <f>VLOOKUP(C735,'Active 1'!C$21:E$971,3,FALSE)</f>
        <v>#N/A</v>
      </c>
      <c r="F735" s="95" t="s">
        <v>2362</v>
      </c>
      <c r="G735" s="23" t="str">
        <f t="shared" si="70"/>
        <v>48673.616</v>
      </c>
      <c r="H735" s="31">
        <f t="shared" si="71"/>
        <v>-6452</v>
      </c>
      <c r="I735" s="97" t="s">
        <v>1978</v>
      </c>
      <c r="J735" s="98" t="s">
        <v>1979</v>
      </c>
      <c r="K735" s="97">
        <v>-6452</v>
      </c>
      <c r="L735" s="97" t="s">
        <v>2392</v>
      </c>
      <c r="M735" s="98" t="s">
        <v>2436</v>
      </c>
      <c r="N735" s="98"/>
      <c r="O735" s="99" t="s">
        <v>554</v>
      </c>
      <c r="P735" s="99" t="s">
        <v>1974</v>
      </c>
    </row>
    <row r="736" spans="1:16" ht="13.5" thickBot="1" x14ac:dyDescent="0.25">
      <c r="A736" s="31" t="str">
        <f t="shared" si="66"/>
        <v> AOEB 1 </v>
      </c>
      <c r="B736" s="95" t="str">
        <f t="shared" si="67"/>
        <v>I</v>
      </c>
      <c r="C736" s="31">
        <f t="shared" si="68"/>
        <v>48705.635999999999</v>
      </c>
      <c r="D736" s="23" t="str">
        <f t="shared" si="69"/>
        <v>vis</v>
      </c>
      <c r="E736" s="96" t="e">
        <f>VLOOKUP(C736,'Active 1'!C$21:E$971,3,FALSE)</f>
        <v>#N/A</v>
      </c>
      <c r="F736" s="95" t="s">
        <v>2362</v>
      </c>
      <c r="G736" s="23" t="str">
        <f t="shared" si="70"/>
        <v>48705.636</v>
      </c>
      <c r="H736" s="31">
        <f t="shared" si="71"/>
        <v>-6398</v>
      </c>
      <c r="I736" s="97" t="s">
        <v>1980</v>
      </c>
      <c r="J736" s="98" t="s">
        <v>1981</v>
      </c>
      <c r="K736" s="97">
        <v>-6398</v>
      </c>
      <c r="L736" s="97" t="s">
        <v>2363</v>
      </c>
      <c r="M736" s="98" t="s">
        <v>2436</v>
      </c>
      <c r="N736" s="98"/>
      <c r="O736" s="99" t="s">
        <v>4149</v>
      </c>
      <c r="P736" s="99" t="s">
        <v>4334</v>
      </c>
    </row>
    <row r="737" spans="1:16" ht="13.5" thickBot="1" x14ac:dyDescent="0.25">
      <c r="A737" s="31" t="str">
        <f t="shared" si="66"/>
        <v> BRNO 31 </v>
      </c>
      <c r="B737" s="95" t="str">
        <f t="shared" si="67"/>
        <v>I</v>
      </c>
      <c r="C737" s="31">
        <f t="shared" si="68"/>
        <v>48787.451000000001</v>
      </c>
      <c r="D737" s="23" t="str">
        <f t="shared" si="69"/>
        <v>vis</v>
      </c>
      <c r="E737" s="96" t="e">
        <f>VLOOKUP(C737,'Active 1'!C$21:E$971,3,FALSE)</f>
        <v>#N/A</v>
      </c>
      <c r="F737" s="95" t="s">
        <v>2362</v>
      </c>
      <c r="G737" s="23" t="str">
        <f t="shared" si="70"/>
        <v>48787.451</v>
      </c>
      <c r="H737" s="31">
        <f t="shared" si="71"/>
        <v>-6260</v>
      </c>
      <c r="I737" s="97" t="s">
        <v>1982</v>
      </c>
      <c r="J737" s="98" t="s">
        <v>1983</v>
      </c>
      <c r="K737" s="97">
        <v>-6260</v>
      </c>
      <c r="L737" s="97" t="s">
        <v>1984</v>
      </c>
      <c r="M737" s="98" t="s">
        <v>2436</v>
      </c>
      <c r="N737" s="98"/>
      <c r="O737" s="99" t="s">
        <v>2788</v>
      </c>
      <c r="P737" s="99" t="s">
        <v>1818</v>
      </c>
    </row>
    <row r="738" spans="1:16" ht="13.5" thickBot="1" x14ac:dyDescent="0.25">
      <c r="A738" s="31" t="str">
        <f t="shared" si="66"/>
        <v> BRNO 31 </v>
      </c>
      <c r="B738" s="95" t="str">
        <f t="shared" si="67"/>
        <v>I</v>
      </c>
      <c r="C738" s="31">
        <f t="shared" si="68"/>
        <v>48787.457999999999</v>
      </c>
      <c r="D738" s="23" t="str">
        <f t="shared" si="69"/>
        <v>vis</v>
      </c>
      <c r="E738" s="96" t="e">
        <f>VLOOKUP(C738,'Active 1'!C$21:E$971,3,FALSE)</f>
        <v>#N/A</v>
      </c>
      <c r="F738" s="95" t="s">
        <v>2362</v>
      </c>
      <c r="G738" s="23" t="str">
        <f t="shared" si="70"/>
        <v>48787.458</v>
      </c>
      <c r="H738" s="31">
        <f t="shared" si="71"/>
        <v>-6260</v>
      </c>
      <c r="I738" s="97" t="s">
        <v>1985</v>
      </c>
      <c r="J738" s="98" t="s">
        <v>1986</v>
      </c>
      <c r="K738" s="97">
        <v>-6260</v>
      </c>
      <c r="L738" s="97" t="s">
        <v>4200</v>
      </c>
      <c r="M738" s="98" t="s">
        <v>2436</v>
      </c>
      <c r="N738" s="98"/>
      <c r="O738" s="99" t="s">
        <v>2794</v>
      </c>
      <c r="P738" s="99" t="s">
        <v>1818</v>
      </c>
    </row>
    <row r="739" spans="1:16" ht="13.5" thickBot="1" x14ac:dyDescent="0.25">
      <c r="A739" s="31" t="str">
        <f t="shared" si="66"/>
        <v> BRNO 31 </v>
      </c>
      <c r="B739" s="95" t="str">
        <f t="shared" si="67"/>
        <v>I</v>
      </c>
      <c r="C739" s="31">
        <f t="shared" si="68"/>
        <v>48787.461000000003</v>
      </c>
      <c r="D739" s="23" t="str">
        <f t="shared" si="69"/>
        <v>vis</v>
      </c>
      <c r="E739" s="96" t="e">
        <f>VLOOKUP(C739,'Active 1'!C$21:E$971,3,FALSE)</f>
        <v>#N/A</v>
      </c>
      <c r="F739" s="95" t="s">
        <v>2362</v>
      </c>
      <c r="G739" s="23" t="str">
        <f t="shared" si="70"/>
        <v>48787.461</v>
      </c>
      <c r="H739" s="31">
        <f t="shared" si="71"/>
        <v>-6260</v>
      </c>
      <c r="I739" s="97" t="s">
        <v>1987</v>
      </c>
      <c r="J739" s="98" t="s">
        <v>1988</v>
      </c>
      <c r="K739" s="97">
        <v>-6260</v>
      </c>
      <c r="L739" s="97" t="s">
        <v>242</v>
      </c>
      <c r="M739" s="98" t="s">
        <v>2436</v>
      </c>
      <c r="N739" s="98"/>
      <c r="O739" s="99" t="s">
        <v>2778</v>
      </c>
      <c r="P739" s="99" t="s">
        <v>1818</v>
      </c>
    </row>
    <row r="740" spans="1:16" ht="13.5" thickBot="1" x14ac:dyDescent="0.25">
      <c r="A740" s="31" t="str">
        <f t="shared" si="66"/>
        <v> BRNO 31 </v>
      </c>
      <c r="B740" s="95" t="str">
        <f t="shared" si="67"/>
        <v>I</v>
      </c>
      <c r="C740" s="31">
        <f t="shared" si="68"/>
        <v>48787.462</v>
      </c>
      <c r="D740" s="23" t="str">
        <f t="shared" si="69"/>
        <v>vis</v>
      </c>
      <c r="E740" s="96" t="e">
        <f>VLOOKUP(C740,'Active 1'!C$21:E$971,3,FALSE)</f>
        <v>#N/A</v>
      </c>
      <c r="F740" s="95" t="s">
        <v>2362</v>
      </c>
      <c r="G740" s="23" t="str">
        <f t="shared" si="70"/>
        <v>48787.462</v>
      </c>
      <c r="H740" s="31">
        <f t="shared" si="71"/>
        <v>-6260</v>
      </c>
      <c r="I740" s="97" t="s">
        <v>1989</v>
      </c>
      <c r="J740" s="98" t="s">
        <v>1990</v>
      </c>
      <c r="K740" s="97">
        <v>-6260</v>
      </c>
      <c r="L740" s="97" t="s">
        <v>3725</v>
      </c>
      <c r="M740" s="98" t="s">
        <v>2436</v>
      </c>
      <c r="N740" s="98"/>
      <c r="O740" s="99" t="s">
        <v>2775</v>
      </c>
      <c r="P740" s="99" t="s">
        <v>1818</v>
      </c>
    </row>
    <row r="741" spans="1:16" ht="13.5" thickBot="1" x14ac:dyDescent="0.25">
      <c r="A741" s="31" t="str">
        <f t="shared" si="66"/>
        <v> BRNO 31 </v>
      </c>
      <c r="B741" s="95" t="str">
        <f t="shared" si="67"/>
        <v>I</v>
      </c>
      <c r="C741" s="31">
        <f t="shared" si="68"/>
        <v>48800.502999999997</v>
      </c>
      <c r="D741" s="23" t="str">
        <f t="shared" si="69"/>
        <v>vis</v>
      </c>
      <c r="E741" s="96" t="e">
        <f>VLOOKUP(C741,'Active 1'!C$21:E$971,3,FALSE)</f>
        <v>#N/A</v>
      </c>
      <c r="F741" s="95" t="s">
        <v>2362</v>
      </c>
      <c r="G741" s="23" t="str">
        <f t="shared" si="70"/>
        <v>48800.503</v>
      </c>
      <c r="H741" s="31">
        <f t="shared" si="71"/>
        <v>-6238</v>
      </c>
      <c r="I741" s="97" t="s">
        <v>1991</v>
      </c>
      <c r="J741" s="98" t="s">
        <v>1992</v>
      </c>
      <c r="K741" s="97">
        <v>-6238</v>
      </c>
      <c r="L741" s="97" t="s">
        <v>4038</v>
      </c>
      <c r="M741" s="98" t="s">
        <v>2436</v>
      </c>
      <c r="N741" s="98"/>
      <c r="O741" s="99" t="s">
        <v>2797</v>
      </c>
      <c r="P741" s="99" t="s">
        <v>1818</v>
      </c>
    </row>
    <row r="742" spans="1:16" ht="13.5" thickBot="1" x14ac:dyDescent="0.25">
      <c r="A742" s="31" t="str">
        <f t="shared" si="66"/>
        <v> BRNO 31 </v>
      </c>
      <c r="B742" s="95" t="str">
        <f t="shared" si="67"/>
        <v>I</v>
      </c>
      <c r="C742" s="31">
        <f t="shared" si="68"/>
        <v>48800.504000000001</v>
      </c>
      <c r="D742" s="23" t="str">
        <f t="shared" si="69"/>
        <v>vis</v>
      </c>
      <c r="E742" s="96" t="e">
        <f>VLOOKUP(C742,'Active 1'!C$21:E$971,3,FALSE)</f>
        <v>#N/A</v>
      </c>
      <c r="F742" s="95" t="s">
        <v>2362</v>
      </c>
      <c r="G742" s="23" t="str">
        <f t="shared" si="70"/>
        <v>48800.504</v>
      </c>
      <c r="H742" s="31">
        <f t="shared" si="71"/>
        <v>-6238</v>
      </c>
      <c r="I742" s="97" t="s">
        <v>1993</v>
      </c>
      <c r="J742" s="98" t="s">
        <v>1994</v>
      </c>
      <c r="K742" s="97">
        <v>-6238</v>
      </c>
      <c r="L742" s="97" t="s">
        <v>1543</v>
      </c>
      <c r="M742" s="98" t="s">
        <v>2436</v>
      </c>
      <c r="N742" s="98"/>
      <c r="O742" s="99" t="s">
        <v>2788</v>
      </c>
      <c r="P742" s="99" t="s">
        <v>1818</v>
      </c>
    </row>
    <row r="743" spans="1:16" ht="13.5" thickBot="1" x14ac:dyDescent="0.25">
      <c r="A743" s="31" t="str">
        <f t="shared" si="66"/>
        <v> BRNO 31 </v>
      </c>
      <c r="B743" s="95" t="str">
        <f t="shared" si="67"/>
        <v>I</v>
      </c>
      <c r="C743" s="31">
        <f t="shared" si="68"/>
        <v>48800.514000000003</v>
      </c>
      <c r="D743" s="23" t="str">
        <f t="shared" si="69"/>
        <v>vis</v>
      </c>
      <c r="E743" s="96" t="e">
        <f>VLOOKUP(C743,'Active 1'!C$21:E$971,3,FALSE)</f>
        <v>#N/A</v>
      </c>
      <c r="F743" s="95" t="s">
        <v>2362</v>
      </c>
      <c r="G743" s="23" t="str">
        <f t="shared" si="70"/>
        <v>48800.514</v>
      </c>
      <c r="H743" s="31">
        <f t="shared" si="71"/>
        <v>-6238</v>
      </c>
      <c r="I743" s="97" t="s">
        <v>1995</v>
      </c>
      <c r="J743" s="98" t="s">
        <v>1996</v>
      </c>
      <c r="K743" s="97">
        <v>-6238</v>
      </c>
      <c r="L743" s="97" t="s">
        <v>246</v>
      </c>
      <c r="M743" s="98" t="s">
        <v>2436</v>
      </c>
      <c r="N743" s="98"/>
      <c r="O743" s="99" t="s">
        <v>1969</v>
      </c>
      <c r="P743" s="99" t="s">
        <v>1818</v>
      </c>
    </row>
    <row r="744" spans="1:16" ht="13.5" thickBot="1" x14ac:dyDescent="0.25">
      <c r="A744" s="31" t="str">
        <f t="shared" si="66"/>
        <v> BRNO 31 </v>
      </c>
      <c r="B744" s="95" t="str">
        <f t="shared" si="67"/>
        <v>I</v>
      </c>
      <c r="C744" s="31">
        <f t="shared" si="68"/>
        <v>48800.521000000001</v>
      </c>
      <c r="D744" s="23" t="str">
        <f t="shared" si="69"/>
        <v>vis</v>
      </c>
      <c r="E744" s="96" t="e">
        <f>VLOOKUP(C744,'Active 1'!C$21:E$971,3,FALSE)</f>
        <v>#N/A</v>
      </c>
      <c r="F744" s="95" t="s">
        <v>2362</v>
      </c>
      <c r="G744" s="23" t="str">
        <f t="shared" si="70"/>
        <v>48800.521</v>
      </c>
      <c r="H744" s="31">
        <f t="shared" si="71"/>
        <v>-6238</v>
      </c>
      <c r="I744" s="97" t="s">
        <v>1997</v>
      </c>
      <c r="J744" s="98" t="s">
        <v>1998</v>
      </c>
      <c r="K744" s="97">
        <v>-6238</v>
      </c>
      <c r="L744" s="97" t="s">
        <v>2872</v>
      </c>
      <c r="M744" s="98" t="s">
        <v>2436</v>
      </c>
      <c r="N744" s="98"/>
      <c r="O744" s="99" t="s">
        <v>2794</v>
      </c>
      <c r="P744" s="99" t="s">
        <v>1818</v>
      </c>
    </row>
    <row r="745" spans="1:16" ht="13.5" thickBot="1" x14ac:dyDescent="0.25">
      <c r="A745" s="31" t="str">
        <f t="shared" si="66"/>
        <v> BRNO 31 </v>
      </c>
      <c r="B745" s="95" t="str">
        <f t="shared" si="67"/>
        <v>I</v>
      </c>
      <c r="C745" s="31">
        <f t="shared" si="68"/>
        <v>48860.411999999997</v>
      </c>
      <c r="D745" s="23" t="str">
        <f t="shared" si="69"/>
        <v>vis</v>
      </c>
      <c r="E745" s="96" t="e">
        <f>VLOOKUP(C745,'Active 1'!C$21:E$971,3,FALSE)</f>
        <v>#N/A</v>
      </c>
      <c r="F745" s="95" t="s">
        <v>2362</v>
      </c>
      <c r="G745" s="23" t="str">
        <f t="shared" si="70"/>
        <v>48860.412</v>
      </c>
      <c r="H745" s="31">
        <f t="shared" si="71"/>
        <v>-6137</v>
      </c>
      <c r="I745" s="97" t="s">
        <v>2004</v>
      </c>
      <c r="J745" s="98" t="s">
        <v>2005</v>
      </c>
      <c r="K745" s="97">
        <v>-6137</v>
      </c>
      <c r="L745" s="97" t="s">
        <v>1052</v>
      </c>
      <c r="M745" s="98" t="s">
        <v>2436</v>
      </c>
      <c r="N745" s="98"/>
      <c r="O745" s="99" t="s">
        <v>2002</v>
      </c>
      <c r="P745" s="99" t="s">
        <v>1818</v>
      </c>
    </row>
    <row r="746" spans="1:16" ht="13.5" thickBot="1" x14ac:dyDescent="0.25">
      <c r="A746" s="31" t="str">
        <f t="shared" si="66"/>
        <v> BRNO 31 </v>
      </c>
      <c r="B746" s="95" t="str">
        <f t="shared" si="67"/>
        <v>I</v>
      </c>
      <c r="C746" s="31">
        <f t="shared" si="68"/>
        <v>48860.419000000002</v>
      </c>
      <c r="D746" s="23" t="str">
        <f t="shared" si="69"/>
        <v>vis</v>
      </c>
      <c r="E746" s="96" t="e">
        <f>VLOOKUP(C746,'Active 1'!C$21:E$971,3,FALSE)</f>
        <v>#N/A</v>
      </c>
      <c r="F746" s="95" t="s">
        <v>2362</v>
      </c>
      <c r="G746" s="23" t="str">
        <f t="shared" si="70"/>
        <v>48860.419</v>
      </c>
      <c r="H746" s="31">
        <f t="shared" si="71"/>
        <v>-6137</v>
      </c>
      <c r="I746" s="97" t="s">
        <v>2006</v>
      </c>
      <c r="J746" s="98" t="s">
        <v>2007</v>
      </c>
      <c r="K746" s="97">
        <v>-6137</v>
      </c>
      <c r="L746" s="97" t="s">
        <v>2435</v>
      </c>
      <c r="M746" s="98" t="s">
        <v>2436</v>
      </c>
      <c r="N746" s="98"/>
      <c r="O746" s="99" t="s">
        <v>2718</v>
      </c>
      <c r="P746" s="99" t="s">
        <v>1818</v>
      </c>
    </row>
    <row r="747" spans="1:16" ht="13.5" thickBot="1" x14ac:dyDescent="0.25">
      <c r="A747" s="31" t="str">
        <f t="shared" si="66"/>
        <v> BRNO 31 </v>
      </c>
      <c r="B747" s="95" t="str">
        <f t="shared" si="67"/>
        <v>I</v>
      </c>
      <c r="C747" s="31">
        <f t="shared" si="68"/>
        <v>48860.421999999999</v>
      </c>
      <c r="D747" s="23" t="str">
        <f t="shared" si="69"/>
        <v>vis</v>
      </c>
      <c r="E747" s="96" t="e">
        <f>VLOOKUP(C747,'Active 1'!C$21:E$971,3,FALSE)</f>
        <v>#N/A</v>
      </c>
      <c r="F747" s="95" t="s">
        <v>2362</v>
      </c>
      <c r="G747" s="23" t="str">
        <f t="shared" si="70"/>
        <v>48860.422</v>
      </c>
      <c r="H747" s="31">
        <f t="shared" si="71"/>
        <v>-6137</v>
      </c>
      <c r="I747" s="97" t="s">
        <v>2008</v>
      </c>
      <c r="J747" s="98" t="s">
        <v>2009</v>
      </c>
      <c r="K747" s="97">
        <v>-6137</v>
      </c>
      <c r="L747" s="97" t="s">
        <v>2420</v>
      </c>
      <c r="M747" s="98" t="s">
        <v>2436</v>
      </c>
      <c r="N747" s="98"/>
      <c r="O747" s="99" t="s">
        <v>2010</v>
      </c>
      <c r="P747" s="99" t="s">
        <v>1818</v>
      </c>
    </row>
    <row r="748" spans="1:16" ht="13.5" thickBot="1" x14ac:dyDescent="0.25">
      <c r="A748" s="31" t="str">
        <f t="shared" si="66"/>
        <v> BRNO 31 </v>
      </c>
      <c r="B748" s="95" t="str">
        <f t="shared" si="67"/>
        <v>I</v>
      </c>
      <c r="C748" s="31">
        <f t="shared" si="68"/>
        <v>48860.423000000003</v>
      </c>
      <c r="D748" s="23" t="str">
        <f t="shared" si="69"/>
        <v>vis</v>
      </c>
      <c r="E748" s="96" t="e">
        <f>VLOOKUP(C748,'Active 1'!C$21:E$971,3,FALSE)</f>
        <v>#N/A</v>
      </c>
      <c r="F748" s="95" t="s">
        <v>2362</v>
      </c>
      <c r="G748" s="23" t="str">
        <f t="shared" si="70"/>
        <v>48860.423</v>
      </c>
      <c r="H748" s="31">
        <f t="shared" si="71"/>
        <v>-6137</v>
      </c>
      <c r="I748" s="97" t="s">
        <v>2011</v>
      </c>
      <c r="J748" s="98" t="s">
        <v>2012</v>
      </c>
      <c r="K748" s="97">
        <v>-6137</v>
      </c>
      <c r="L748" s="97" t="s">
        <v>2690</v>
      </c>
      <c r="M748" s="98" t="s">
        <v>2436</v>
      </c>
      <c r="N748" s="98"/>
      <c r="O748" s="99" t="s">
        <v>2715</v>
      </c>
      <c r="P748" s="99" t="s">
        <v>1818</v>
      </c>
    </row>
    <row r="749" spans="1:16" ht="13.5" thickBot="1" x14ac:dyDescent="0.25">
      <c r="A749" s="31" t="str">
        <f t="shared" si="66"/>
        <v>IBVS 5579 </v>
      </c>
      <c r="B749" s="95" t="str">
        <f t="shared" si="67"/>
        <v>I</v>
      </c>
      <c r="C749" s="31">
        <f t="shared" si="68"/>
        <v>48876.438699999999</v>
      </c>
      <c r="D749" s="23" t="str">
        <f t="shared" si="69"/>
        <v>vis</v>
      </c>
      <c r="E749" s="96" t="e">
        <f>VLOOKUP(C749,'Active 1'!C$21:E$971,3,FALSE)</f>
        <v>#N/A</v>
      </c>
      <c r="F749" s="95" t="s">
        <v>2362</v>
      </c>
      <c r="G749" s="23" t="str">
        <f t="shared" si="70"/>
        <v>48876.4387</v>
      </c>
      <c r="H749" s="31">
        <f t="shared" si="71"/>
        <v>-6110</v>
      </c>
      <c r="I749" s="97" t="s">
        <v>2013</v>
      </c>
      <c r="J749" s="98" t="s">
        <v>2014</v>
      </c>
      <c r="K749" s="97">
        <v>-6110</v>
      </c>
      <c r="L749" s="97" t="s">
        <v>2015</v>
      </c>
      <c r="M749" s="98" t="s">
        <v>2523</v>
      </c>
      <c r="N749" s="98" t="s">
        <v>2524</v>
      </c>
      <c r="O749" s="99" t="s">
        <v>1298</v>
      </c>
      <c r="P749" s="100" t="s">
        <v>1548</v>
      </c>
    </row>
    <row r="750" spans="1:16" ht="13.5" thickBot="1" x14ac:dyDescent="0.25">
      <c r="A750" s="31" t="str">
        <f t="shared" si="66"/>
        <v> BRNO 31 </v>
      </c>
      <c r="B750" s="95" t="str">
        <f t="shared" si="67"/>
        <v>I</v>
      </c>
      <c r="C750" s="31">
        <f t="shared" si="68"/>
        <v>48892.453000000001</v>
      </c>
      <c r="D750" s="23" t="str">
        <f t="shared" si="69"/>
        <v>vis</v>
      </c>
      <c r="E750" s="96" t="e">
        <f>VLOOKUP(C750,'Active 1'!C$21:E$971,3,FALSE)</f>
        <v>#N/A</v>
      </c>
      <c r="F750" s="95" t="s">
        <v>2362</v>
      </c>
      <c r="G750" s="23" t="str">
        <f t="shared" si="70"/>
        <v>48892.453</v>
      </c>
      <c r="H750" s="31">
        <f t="shared" si="71"/>
        <v>-6083</v>
      </c>
      <c r="I750" s="97" t="s">
        <v>2016</v>
      </c>
      <c r="J750" s="98" t="s">
        <v>2017</v>
      </c>
      <c r="K750" s="97">
        <v>-6083</v>
      </c>
      <c r="L750" s="97" t="s">
        <v>2363</v>
      </c>
      <c r="M750" s="98" t="s">
        <v>2436</v>
      </c>
      <c r="N750" s="98"/>
      <c r="O750" s="99" t="s">
        <v>2778</v>
      </c>
      <c r="P750" s="99" t="s">
        <v>1818</v>
      </c>
    </row>
    <row r="751" spans="1:16" ht="13.5" thickBot="1" x14ac:dyDescent="0.25">
      <c r="A751" s="31" t="str">
        <f t="shared" si="66"/>
        <v>IBVS 5979 </v>
      </c>
      <c r="B751" s="95" t="str">
        <f t="shared" si="67"/>
        <v>I</v>
      </c>
      <c r="C751" s="31">
        <f t="shared" si="68"/>
        <v>48904.315699999999</v>
      </c>
      <c r="D751" s="23" t="str">
        <f t="shared" si="69"/>
        <v>vis</v>
      </c>
      <c r="E751" s="96" t="e">
        <f>VLOOKUP(C751,'Active 1'!C$21:E$971,3,FALSE)</f>
        <v>#N/A</v>
      </c>
      <c r="F751" s="95" t="s">
        <v>2362</v>
      </c>
      <c r="G751" s="23" t="str">
        <f t="shared" si="70"/>
        <v>48904.3157</v>
      </c>
      <c r="H751" s="31">
        <f t="shared" si="71"/>
        <v>-6063</v>
      </c>
      <c r="I751" s="97" t="s">
        <v>2018</v>
      </c>
      <c r="J751" s="98" t="s">
        <v>2019</v>
      </c>
      <c r="K751" s="97">
        <v>-6063</v>
      </c>
      <c r="L751" s="97" t="s">
        <v>2020</v>
      </c>
      <c r="M751" s="98" t="s">
        <v>2523</v>
      </c>
      <c r="N751" s="98" t="s">
        <v>2037</v>
      </c>
      <c r="O751" s="99" t="s">
        <v>1298</v>
      </c>
      <c r="P751" s="100" t="s">
        <v>1371</v>
      </c>
    </row>
    <row r="752" spans="1:16" ht="13.5" thickBot="1" x14ac:dyDescent="0.25">
      <c r="A752" s="31" t="str">
        <f t="shared" si="66"/>
        <v> BRNO 31 </v>
      </c>
      <c r="B752" s="95" t="str">
        <f t="shared" si="67"/>
        <v>I</v>
      </c>
      <c r="C752" s="31">
        <f t="shared" si="68"/>
        <v>49067.396000000001</v>
      </c>
      <c r="D752" s="23" t="str">
        <f t="shared" si="69"/>
        <v>vis</v>
      </c>
      <c r="E752" s="96" t="e">
        <f>VLOOKUP(C752,'Active 1'!C$21:E$971,3,FALSE)</f>
        <v>#N/A</v>
      </c>
      <c r="F752" s="95" t="s">
        <v>2362</v>
      </c>
      <c r="G752" s="23" t="str">
        <f t="shared" si="70"/>
        <v>49067.396</v>
      </c>
      <c r="H752" s="31">
        <f t="shared" si="71"/>
        <v>-5788</v>
      </c>
      <c r="I752" s="97" t="s">
        <v>2021</v>
      </c>
      <c r="J752" s="98" t="s">
        <v>2022</v>
      </c>
      <c r="K752" s="97">
        <v>-5788</v>
      </c>
      <c r="L752" s="97" t="s">
        <v>4023</v>
      </c>
      <c r="M752" s="98" t="s">
        <v>2436</v>
      </c>
      <c r="N752" s="98"/>
      <c r="O752" s="99" t="s">
        <v>2797</v>
      </c>
      <c r="P752" s="99" t="s">
        <v>1818</v>
      </c>
    </row>
    <row r="753" spans="1:16" ht="13.5" thickBot="1" x14ac:dyDescent="0.25">
      <c r="A753" s="31" t="str">
        <f t="shared" si="66"/>
        <v> BRNO 31 </v>
      </c>
      <c r="B753" s="95" t="str">
        <f t="shared" si="67"/>
        <v>I</v>
      </c>
      <c r="C753" s="31">
        <f t="shared" si="68"/>
        <v>49067.396000000001</v>
      </c>
      <c r="D753" s="23" t="str">
        <f t="shared" si="69"/>
        <v>vis</v>
      </c>
      <c r="E753" s="96" t="e">
        <f>VLOOKUP(C753,'Active 1'!C$21:E$971,3,FALSE)</f>
        <v>#N/A</v>
      </c>
      <c r="F753" s="95" t="s">
        <v>2362</v>
      </c>
      <c r="G753" s="23" t="str">
        <f t="shared" si="70"/>
        <v>49067.396</v>
      </c>
      <c r="H753" s="31">
        <f t="shared" si="71"/>
        <v>-5788</v>
      </c>
      <c r="I753" s="97" t="s">
        <v>2021</v>
      </c>
      <c r="J753" s="98" t="s">
        <v>2022</v>
      </c>
      <c r="K753" s="97">
        <v>-5788</v>
      </c>
      <c r="L753" s="97" t="s">
        <v>4023</v>
      </c>
      <c r="M753" s="98" t="s">
        <v>2436</v>
      </c>
      <c r="N753" s="98"/>
      <c r="O753" s="99" t="s">
        <v>2788</v>
      </c>
      <c r="P753" s="99" t="s">
        <v>1818</v>
      </c>
    </row>
    <row r="754" spans="1:16" ht="13.5" thickBot="1" x14ac:dyDescent="0.25">
      <c r="A754" s="31" t="str">
        <f t="shared" si="66"/>
        <v> BRNO 31 </v>
      </c>
      <c r="B754" s="95" t="str">
        <f t="shared" si="67"/>
        <v>I</v>
      </c>
      <c r="C754" s="31">
        <f t="shared" si="68"/>
        <v>49067.398000000001</v>
      </c>
      <c r="D754" s="23" t="str">
        <f t="shared" si="69"/>
        <v>vis</v>
      </c>
      <c r="E754" s="96" t="e">
        <f>VLOOKUP(C754,'Active 1'!C$21:E$971,3,FALSE)</f>
        <v>#N/A</v>
      </c>
      <c r="F754" s="95" t="s">
        <v>2362</v>
      </c>
      <c r="G754" s="23" t="str">
        <f t="shared" si="70"/>
        <v>49067.398</v>
      </c>
      <c r="H754" s="31">
        <f t="shared" si="71"/>
        <v>-5788</v>
      </c>
      <c r="I754" s="97" t="s">
        <v>2023</v>
      </c>
      <c r="J754" s="98" t="s">
        <v>2024</v>
      </c>
      <c r="K754" s="97">
        <v>-5788</v>
      </c>
      <c r="L754" s="97" t="s">
        <v>2850</v>
      </c>
      <c r="M754" s="98" t="s">
        <v>2436</v>
      </c>
      <c r="N754" s="98"/>
      <c r="O754" s="99" t="s">
        <v>1786</v>
      </c>
      <c r="P754" s="99" t="s">
        <v>1818</v>
      </c>
    </row>
    <row r="755" spans="1:16" ht="13.5" thickBot="1" x14ac:dyDescent="0.25">
      <c r="A755" s="31" t="str">
        <f t="shared" si="66"/>
        <v> AOEB 5 </v>
      </c>
      <c r="B755" s="95" t="str">
        <f t="shared" si="67"/>
        <v>I</v>
      </c>
      <c r="C755" s="31">
        <f t="shared" si="68"/>
        <v>49081.644</v>
      </c>
      <c r="D755" s="23" t="str">
        <f t="shared" si="69"/>
        <v>vis</v>
      </c>
      <c r="E755" s="96" t="e">
        <f>VLOOKUP(C755,'Active 1'!C$21:E$971,3,FALSE)</f>
        <v>#N/A</v>
      </c>
      <c r="F755" s="95" t="s">
        <v>2362</v>
      </c>
      <c r="G755" s="23" t="str">
        <f t="shared" si="70"/>
        <v>49081.644</v>
      </c>
      <c r="H755" s="31">
        <f t="shared" si="71"/>
        <v>-5764</v>
      </c>
      <c r="I755" s="97" t="s">
        <v>2025</v>
      </c>
      <c r="J755" s="98" t="s">
        <v>2026</v>
      </c>
      <c r="K755" s="97">
        <v>-5764</v>
      </c>
      <c r="L755" s="97" t="s">
        <v>2450</v>
      </c>
      <c r="M755" s="98" t="s">
        <v>2436</v>
      </c>
      <c r="N755" s="98"/>
      <c r="O755" s="99" t="s">
        <v>4149</v>
      </c>
      <c r="P755" s="99" t="s">
        <v>1974</v>
      </c>
    </row>
    <row r="756" spans="1:16" ht="13.5" thickBot="1" x14ac:dyDescent="0.25">
      <c r="A756" s="31" t="str">
        <f t="shared" si="66"/>
        <v> BRNO 31 </v>
      </c>
      <c r="B756" s="95" t="str">
        <f t="shared" si="67"/>
        <v>I</v>
      </c>
      <c r="C756" s="31">
        <f t="shared" si="68"/>
        <v>49102.394</v>
      </c>
      <c r="D756" s="23" t="str">
        <f t="shared" si="69"/>
        <v>vis</v>
      </c>
      <c r="E756" s="96" t="e">
        <f>VLOOKUP(C756,'Active 1'!C$21:E$971,3,FALSE)</f>
        <v>#N/A</v>
      </c>
      <c r="F756" s="95" t="s">
        <v>2362</v>
      </c>
      <c r="G756" s="23" t="str">
        <f t="shared" si="70"/>
        <v>49102.394</v>
      </c>
      <c r="H756" s="31">
        <f t="shared" si="71"/>
        <v>-5729</v>
      </c>
      <c r="I756" s="97" t="s">
        <v>2027</v>
      </c>
      <c r="J756" s="98" t="s">
        <v>2028</v>
      </c>
      <c r="K756" s="97">
        <v>-5729</v>
      </c>
      <c r="L756" s="97" t="s">
        <v>2463</v>
      </c>
      <c r="M756" s="98" t="s">
        <v>2436</v>
      </c>
      <c r="N756" s="98"/>
      <c r="O756" s="99" t="s">
        <v>2029</v>
      </c>
      <c r="P756" s="99" t="s">
        <v>1818</v>
      </c>
    </row>
    <row r="757" spans="1:16" ht="13.5" thickBot="1" x14ac:dyDescent="0.25">
      <c r="A757" s="31" t="str">
        <f t="shared" si="66"/>
        <v> BRNO 31 </v>
      </c>
      <c r="B757" s="95" t="str">
        <f t="shared" si="67"/>
        <v>I</v>
      </c>
      <c r="C757" s="31">
        <f t="shared" si="68"/>
        <v>49102.394</v>
      </c>
      <c r="D757" s="23" t="str">
        <f t="shared" si="69"/>
        <v>vis</v>
      </c>
      <c r="E757" s="96" t="e">
        <f>VLOOKUP(C757,'Active 1'!C$21:E$971,3,FALSE)</f>
        <v>#N/A</v>
      </c>
      <c r="F757" s="95" t="s">
        <v>2362</v>
      </c>
      <c r="G757" s="23" t="str">
        <f t="shared" si="70"/>
        <v>49102.394</v>
      </c>
      <c r="H757" s="31">
        <f t="shared" si="71"/>
        <v>-5729</v>
      </c>
      <c r="I757" s="97" t="s">
        <v>2027</v>
      </c>
      <c r="J757" s="98" t="s">
        <v>2028</v>
      </c>
      <c r="K757" s="97">
        <v>-5729</v>
      </c>
      <c r="L757" s="97" t="s">
        <v>2463</v>
      </c>
      <c r="M757" s="98" t="s">
        <v>2436</v>
      </c>
      <c r="N757" s="98"/>
      <c r="O757" s="99" t="s">
        <v>2030</v>
      </c>
      <c r="P757" s="99" t="s">
        <v>1818</v>
      </c>
    </row>
    <row r="758" spans="1:16" ht="13.5" thickBot="1" x14ac:dyDescent="0.25">
      <c r="A758" s="31" t="str">
        <f t="shared" si="66"/>
        <v> BRNO 31 </v>
      </c>
      <c r="B758" s="95" t="str">
        <f t="shared" si="67"/>
        <v>I</v>
      </c>
      <c r="C758" s="31">
        <f t="shared" si="68"/>
        <v>49102.396000000001</v>
      </c>
      <c r="D758" s="23" t="str">
        <f t="shared" si="69"/>
        <v>vis</v>
      </c>
      <c r="E758" s="96" t="e">
        <f>VLOOKUP(C758,'Active 1'!C$21:E$971,3,FALSE)</f>
        <v>#N/A</v>
      </c>
      <c r="F758" s="95" t="s">
        <v>2362</v>
      </c>
      <c r="G758" s="23" t="str">
        <f t="shared" si="70"/>
        <v>49102.396</v>
      </c>
      <c r="H758" s="31">
        <f t="shared" si="71"/>
        <v>-5729</v>
      </c>
      <c r="I758" s="97" t="s">
        <v>2031</v>
      </c>
      <c r="J758" s="98" t="s">
        <v>2032</v>
      </c>
      <c r="K758" s="97">
        <v>-5729</v>
      </c>
      <c r="L758" s="97" t="s">
        <v>2420</v>
      </c>
      <c r="M758" s="98" t="s">
        <v>2436</v>
      </c>
      <c r="N758" s="98"/>
      <c r="O758" s="99" t="s">
        <v>2033</v>
      </c>
      <c r="P758" s="99" t="s">
        <v>1818</v>
      </c>
    </row>
    <row r="759" spans="1:16" ht="13.5" thickBot="1" x14ac:dyDescent="0.25">
      <c r="A759" s="31" t="str">
        <f t="shared" si="66"/>
        <v> BRNO 31 </v>
      </c>
      <c r="B759" s="95" t="str">
        <f t="shared" si="67"/>
        <v>I</v>
      </c>
      <c r="C759" s="31">
        <f t="shared" si="68"/>
        <v>49109.487999999998</v>
      </c>
      <c r="D759" s="23" t="str">
        <f t="shared" si="69"/>
        <v>vis</v>
      </c>
      <c r="E759" s="96" t="e">
        <f>VLOOKUP(C759,'Active 1'!C$21:E$971,3,FALSE)</f>
        <v>#N/A</v>
      </c>
      <c r="F759" s="95" t="s">
        <v>2362</v>
      </c>
      <c r="G759" s="23" t="str">
        <f t="shared" si="70"/>
        <v>49109.488</v>
      </c>
      <c r="H759" s="31">
        <f t="shared" si="71"/>
        <v>-5717</v>
      </c>
      <c r="I759" s="97" t="s">
        <v>2034</v>
      </c>
      <c r="J759" s="98" t="s">
        <v>2912</v>
      </c>
      <c r="K759" s="97">
        <v>-5717</v>
      </c>
      <c r="L759" s="97" t="s">
        <v>4107</v>
      </c>
      <c r="M759" s="98" t="s">
        <v>2436</v>
      </c>
      <c r="N759" s="98"/>
      <c r="O759" s="99" t="s">
        <v>2797</v>
      </c>
      <c r="P759" s="99" t="s">
        <v>1818</v>
      </c>
    </row>
    <row r="760" spans="1:16" ht="13.5" thickBot="1" x14ac:dyDescent="0.25">
      <c r="A760" s="31" t="str">
        <f t="shared" si="66"/>
        <v> BRNO 31 </v>
      </c>
      <c r="B760" s="95" t="str">
        <f t="shared" si="67"/>
        <v>I</v>
      </c>
      <c r="C760" s="31">
        <f t="shared" si="68"/>
        <v>49109.487999999998</v>
      </c>
      <c r="D760" s="23" t="str">
        <f t="shared" si="69"/>
        <v>vis</v>
      </c>
      <c r="E760" s="96" t="e">
        <f>VLOOKUP(C760,'Active 1'!C$21:E$971,3,FALSE)</f>
        <v>#N/A</v>
      </c>
      <c r="F760" s="95" t="s">
        <v>2362</v>
      </c>
      <c r="G760" s="23" t="str">
        <f t="shared" si="70"/>
        <v>49109.488</v>
      </c>
      <c r="H760" s="31">
        <f t="shared" si="71"/>
        <v>-5717</v>
      </c>
      <c r="I760" s="97" t="s">
        <v>2034</v>
      </c>
      <c r="J760" s="98" t="s">
        <v>2912</v>
      </c>
      <c r="K760" s="97">
        <v>-5717</v>
      </c>
      <c r="L760" s="97" t="s">
        <v>4107</v>
      </c>
      <c r="M760" s="98" t="s">
        <v>2436</v>
      </c>
      <c r="N760" s="98"/>
      <c r="O760" s="99" t="s">
        <v>2788</v>
      </c>
      <c r="P760" s="99" t="s">
        <v>1818</v>
      </c>
    </row>
    <row r="761" spans="1:16" ht="13.5" thickBot="1" x14ac:dyDescent="0.25">
      <c r="A761" s="31" t="str">
        <f t="shared" si="66"/>
        <v> BRNO 31 </v>
      </c>
      <c r="B761" s="95" t="str">
        <f t="shared" si="67"/>
        <v>I</v>
      </c>
      <c r="C761" s="31">
        <f t="shared" si="68"/>
        <v>49109.498</v>
      </c>
      <c r="D761" s="23" t="str">
        <f t="shared" si="69"/>
        <v>vis</v>
      </c>
      <c r="E761" s="96" t="e">
        <f>VLOOKUP(C761,'Active 1'!C$21:E$971,3,FALSE)</f>
        <v>#N/A</v>
      </c>
      <c r="F761" s="95" t="s">
        <v>2362</v>
      </c>
      <c r="G761" s="23" t="str">
        <f t="shared" si="70"/>
        <v>49109.498</v>
      </c>
      <c r="H761" s="31">
        <f t="shared" si="71"/>
        <v>-5717</v>
      </c>
      <c r="I761" s="97" t="s">
        <v>2913</v>
      </c>
      <c r="J761" s="98" t="s">
        <v>2914</v>
      </c>
      <c r="K761" s="97">
        <v>-5717</v>
      </c>
      <c r="L761" s="97" t="s">
        <v>4018</v>
      </c>
      <c r="M761" s="98" t="s">
        <v>2436</v>
      </c>
      <c r="N761" s="98"/>
      <c r="O761" s="99" t="s">
        <v>2033</v>
      </c>
      <c r="P761" s="99" t="s">
        <v>1818</v>
      </c>
    </row>
    <row r="762" spans="1:16" ht="13.5" thickBot="1" x14ac:dyDescent="0.25">
      <c r="A762" s="31" t="str">
        <f t="shared" si="66"/>
        <v> BRNO 31 </v>
      </c>
      <c r="B762" s="95" t="str">
        <f t="shared" si="67"/>
        <v>I</v>
      </c>
      <c r="C762" s="31">
        <f t="shared" si="68"/>
        <v>49109.504000000001</v>
      </c>
      <c r="D762" s="23" t="str">
        <f t="shared" si="69"/>
        <v>vis</v>
      </c>
      <c r="E762" s="96" t="e">
        <f>VLOOKUP(C762,'Active 1'!C$21:E$971,3,FALSE)</f>
        <v>#N/A</v>
      </c>
      <c r="F762" s="95" t="s">
        <v>2362</v>
      </c>
      <c r="G762" s="23" t="str">
        <f t="shared" si="70"/>
        <v>49109.504</v>
      </c>
      <c r="H762" s="31">
        <f t="shared" si="71"/>
        <v>-5717</v>
      </c>
      <c r="I762" s="97" t="s">
        <v>2915</v>
      </c>
      <c r="J762" s="98" t="s">
        <v>2916</v>
      </c>
      <c r="K762" s="97">
        <v>-5717</v>
      </c>
      <c r="L762" s="97" t="s">
        <v>4023</v>
      </c>
      <c r="M762" s="98" t="s">
        <v>2436</v>
      </c>
      <c r="N762" s="98"/>
      <c r="O762" s="99" t="s">
        <v>2807</v>
      </c>
      <c r="P762" s="99" t="s">
        <v>1818</v>
      </c>
    </row>
    <row r="763" spans="1:16" ht="13.5" thickBot="1" x14ac:dyDescent="0.25">
      <c r="A763" s="31" t="str">
        <f t="shared" si="66"/>
        <v> AOEB 5 </v>
      </c>
      <c r="B763" s="95" t="str">
        <f t="shared" si="67"/>
        <v>I</v>
      </c>
      <c r="C763" s="31">
        <f t="shared" si="68"/>
        <v>49199.667999999998</v>
      </c>
      <c r="D763" s="23" t="str">
        <f t="shared" si="69"/>
        <v>vis</v>
      </c>
      <c r="E763" s="96" t="e">
        <f>VLOOKUP(C763,'Active 1'!C$21:E$971,3,FALSE)</f>
        <v>#N/A</v>
      </c>
      <c r="F763" s="95" t="s">
        <v>2362</v>
      </c>
      <c r="G763" s="23" t="str">
        <f t="shared" si="70"/>
        <v>49199.668</v>
      </c>
      <c r="H763" s="31">
        <f t="shared" si="71"/>
        <v>-5565</v>
      </c>
      <c r="I763" s="97" t="s">
        <v>2917</v>
      </c>
      <c r="J763" s="98" t="s">
        <v>2918</v>
      </c>
      <c r="K763" s="97">
        <v>-5565</v>
      </c>
      <c r="L763" s="97" t="s">
        <v>2486</v>
      </c>
      <c r="M763" s="98" t="s">
        <v>2436</v>
      </c>
      <c r="N763" s="98"/>
      <c r="O763" s="99" t="s">
        <v>4149</v>
      </c>
      <c r="P763" s="99" t="s">
        <v>1974</v>
      </c>
    </row>
    <row r="764" spans="1:16" ht="13.5" thickBot="1" x14ac:dyDescent="0.25">
      <c r="A764" s="31" t="str">
        <f t="shared" si="66"/>
        <v> BRNO 31 </v>
      </c>
      <c r="B764" s="95" t="str">
        <f t="shared" si="67"/>
        <v>I</v>
      </c>
      <c r="C764" s="31">
        <f t="shared" si="68"/>
        <v>49214.491999999998</v>
      </c>
      <c r="D764" s="23" t="str">
        <f t="shared" si="69"/>
        <v>vis</v>
      </c>
      <c r="E764" s="96" t="e">
        <f>VLOOKUP(C764,'Active 1'!C$21:E$971,3,FALSE)</f>
        <v>#N/A</v>
      </c>
      <c r="F764" s="95" t="s">
        <v>2362</v>
      </c>
      <c r="G764" s="23" t="str">
        <f t="shared" si="70"/>
        <v>49214.492</v>
      </c>
      <c r="H764" s="31">
        <f t="shared" si="71"/>
        <v>-5540</v>
      </c>
      <c r="I764" s="97" t="s">
        <v>2919</v>
      </c>
      <c r="J764" s="98" t="s">
        <v>2920</v>
      </c>
      <c r="K764" s="97">
        <v>-5540</v>
      </c>
      <c r="L764" s="97" t="s">
        <v>2450</v>
      </c>
      <c r="M764" s="98" t="s">
        <v>2436</v>
      </c>
      <c r="N764" s="98"/>
      <c r="O764" s="99" t="s">
        <v>2800</v>
      </c>
      <c r="P764" s="99" t="s">
        <v>1818</v>
      </c>
    </row>
    <row r="765" spans="1:16" ht="13.5" thickBot="1" x14ac:dyDescent="0.25">
      <c r="A765" s="31" t="str">
        <f t="shared" si="66"/>
        <v> BRNO 31 </v>
      </c>
      <c r="B765" s="95" t="str">
        <f t="shared" si="67"/>
        <v>I</v>
      </c>
      <c r="C765" s="31">
        <f t="shared" si="68"/>
        <v>49214.495000000003</v>
      </c>
      <c r="D765" s="23" t="str">
        <f t="shared" si="69"/>
        <v>vis</v>
      </c>
      <c r="E765" s="96" t="e">
        <f>VLOOKUP(C765,'Active 1'!C$21:E$971,3,FALSE)</f>
        <v>#N/A</v>
      </c>
      <c r="F765" s="95" t="s">
        <v>2362</v>
      </c>
      <c r="G765" s="23" t="str">
        <f t="shared" si="70"/>
        <v>49214.495</v>
      </c>
      <c r="H765" s="31">
        <f t="shared" si="71"/>
        <v>-5540</v>
      </c>
      <c r="I765" s="97" t="s">
        <v>2921</v>
      </c>
      <c r="J765" s="98" t="s">
        <v>2922</v>
      </c>
      <c r="K765" s="97">
        <v>-5540</v>
      </c>
      <c r="L765" s="97" t="s">
        <v>2395</v>
      </c>
      <c r="M765" s="98" t="s">
        <v>2436</v>
      </c>
      <c r="N765" s="98"/>
      <c r="O765" s="99" t="s">
        <v>2033</v>
      </c>
      <c r="P765" s="99" t="s">
        <v>1818</v>
      </c>
    </row>
    <row r="766" spans="1:16" ht="13.5" thickBot="1" x14ac:dyDescent="0.25">
      <c r="A766" s="31" t="str">
        <f t="shared" si="66"/>
        <v> BRNO 31 </v>
      </c>
      <c r="B766" s="95" t="str">
        <f t="shared" si="67"/>
        <v>I</v>
      </c>
      <c r="C766" s="31">
        <f t="shared" si="68"/>
        <v>49217.432000000001</v>
      </c>
      <c r="D766" s="23" t="str">
        <f t="shared" si="69"/>
        <v>vis</v>
      </c>
      <c r="E766" s="96" t="e">
        <f>VLOOKUP(C766,'Active 1'!C$21:E$971,3,FALSE)</f>
        <v>#N/A</v>
      </c>
      <c r="F766" s="95" t="s">
        <v>2362</v>
      </c>
      <c r="G766" s="23" t="str">
        <f t="shared" si="70"/>
        <v>49217.432</v>
      </c>
      <c r="H766" s="31">
        <f t="shared" si="71"/>
        <v>-5535</v>
      </c>
      <c r="I766" s="97" t="s">
        <v>2923</v>
      </c>
      <c r="J766" s="98" t="s">
        <v>2924</v>
      </c>
      <c r="K766" s="97">
        <v>-5535</v>
      </c>
      <c r="L766" s="97" t="s">
        <v>2757</v>
      </c>
      <c r="M766" s="98" t="s">
        <v>2436</v>
      </c>
      <c r="N766" s="98"/>
      <c r="O766" s="99" t="s">
        <v>2925</v>
      </c>
      <c r="P766" s="99" t="s">
        <v>1818</v>
      </c>
    </row>
    <row r="767" spans="1:16" ht="13.5" thickBot="1" x14ac:dyDescent="0.25">
      <c r="A767" s="31" t="str">
        <f t="shared" si="66"/>
        <v> BRNO 31 </v>
      </c>
      <c r="B767" s="95" t="str">
        <f t="shared" si="67"/>
        <v>I</v>
      </c>
      <c r="C767" s="31">
        <f t="shared" si="68"/>
        <v>49217.434000000001</v>
      </c>
      <c r="D767" s="23" t="str">
        <f t="shared" si="69"/>
        <v>vis</v>
      </c>
      <c r="E767" s="96" t="e">
        <f>VLOOKUP(C767,'Active 1'!C$21:E$971,3,FALSE)</f>
        <v>#N/A</v>
      </c>
      <c r="F767" s="95" t="s">
        <v>2362</v>
      </c>
      <c r="G767" s="23" t="str">
        <f t="shared" si="70"/>
        <v>49217.434</v>
      </c>
      <c r="H767" s="31">
        <f t="shared" si="71"/>
        <v>-5535</v>
      </c>
      <c r="I767" s="97" t="s">
        <v>2926</v>
      </c>
      <c r="J767" s="98" t="s">
        <v>2927</v>
      </c>
      <c r="K767" s="97">
        <v>-5535</v>
      </c>
      <c r="L767" s="97" t="s">
        <v>1543</v>
      </c>
      <c r="M767" s="98" t="s">
        <v>2436</v>
      </c>
      <c r="N767" s="98"/>
      <c r="O767" s="99" t="s">
        <v>2928</v>
      </c>
      <c r="P767" s="99" t="s">
        <v>1818</v>
      </c>
    </row>
    <row r="768" spans="1:16" ht="13.5" thickBot="1" x14ac:dyDescent="0.25">
      <c r="A768" s="31" t="str">
        <f t="shared" si="66"/>
        <v> BRNO 31 </v>
      </c>
      <c r="B768" s="95" t="str">
        <f t="shared" si="67"/>
        <v>I</v>
      </c>
      <c r="C768" s="31">
        <f t="shared" si="68"/>
        <v>49217.436999999998</v>
      </c>
      <c r="D768" s="23" t="str">
        <f t="shared" si="69"/>
        <v>vis</v>
      </c>
      <c r="E768" s="96" t="e">
        <f>VLOOKUP(C768,'Active 1'!C$21:E$971,3,FALSE)</f>
        <v>#N/A</v>
      </c>
      <c r="F768" s="95" t="s">
        <v>2362</v>
      </c>
      <c r="G768" s="23" t="str">
        <f t="shared" si="70"/>
        <v>49217.437</v>
      </c>
      <c r="H768" s="31">
        <f t="shared" si="71"/>
        <v>-5535</v>
      </c>
      <c r="I768" s="97" t="s">
        <v>2929</v>
      </c>
      <c r="J768" s="98" t="s">
        <v>2930</v>
      </c>
      <c r="K768" s="97">
        <v>-5535</v>
      </c>
      <c r="L768" s="97" t="s">
        <v>4018</v>
      </c>
      <c r="M768" s="98" t="s">
        <v>2436</v>
      </c>
      <c r="N768" s="98"/>
      <c r="O768" s="99" t="s">
        <v>2931</v>
      </c>
      <c r="P768" s="99" t="s">
        <v>1818</v>
      </c>
    </row>
    <row r="769" spans="1:16" ht="13.5" thickBot="1" x14ac:dyDescent="0.25">
      <c r="A769" s="31" t="str">
        <f t="shared" si="66"/>
        <v> BRNO 31 </v>
      </c>
      <c r="B769" s="95" t="str">
        <f t="shared" si="67"/>
        <v>I</v>
      </c>
      <c r="C769" s="31">
        <f t="shared" si="68"/>
        <v>49217.447</v>
      </c>
      <c r="D769" s="23" t="str">
        <f t="shared" si="69"/>
        <v>vis</v>
      </c>
      <c r="E769" s="96" t="e">
        <f>VLOOKUP(C769,'Active 1'!C$21:E$971,3,FALSE)</f>
        <v>#N/A</v>
      </c>
      <c r="F769" s="95" t="s">
        <v>2362</v>
      </c>
      <c r="G769" s="23" t="str">
        <f t="shared" si="70"/>
        <v>49217.447</v>
      </c>
      <c r="H769" s="31">
        <f t="shared" si="71"/>
        <v>-5535</v>
      </c>
      <c r="I769" s="97" t="s">
        <v>2932</v>
      </c>
      <c r="J769" s="98" t="s">
        <v>2933</v>
      </c>
      <c r="K769" s="97">
        <v>-5535</v>
      </c>
      <c r="L769" s="97" t="s">
        <v>464</v>
      </c>
      <c r="M769" s="98" t="s">
        <v>2436</v>
      </c>
      <c r="N769" s="98"/>
      <c r="O769" s="99" t="s">
        <v>2934</v>
      </c>
      <c r="P769" s="99" t="s">
        <v>1818</v>
      </c>
    </row>
    <row r="770" spans="1:16" ht="13.5" thickBot="1" x14ac:dyDescent="0.25">
      <c r="A770" s="31" t="str">
        <f t="shared" si="66"/>
        <v> BRNO 31 </v>
      </c>
      <c r="B770" s="95" t="str">
        <f t="shared" si="67"/>
        <v>I</v>
      </c>
      <c r="C770" s="31">
        <f t="shared" si="68"/>
        <v>49217.45</v>
      </c>
      <c r="D770" s="23" t="str">
        <f t="shared" si="69"/>
        <v>vis</v>
      </c>
      <c r="E770" s="96" t="e">
        <f>VLOOKUP(C770,'Active 1'!C$21:E$971,3,FALSE)</f>
        <v>#N/A</v>
      </c>
      <c r="F770" s="95" t="s">
        <v>2362</v>
      </c>
      <c r="G770" s="23" t="str">
        <f t="shared" si="70"/>
        <v>49217.450</v>
      </c>
      <c r="H770" s="31">
        <f t="shared" si="71"/>
        <v>-5535</v>
      </c>
      <c r="I770" s="97" t="s">
        <v>2935</v>
      </c>
      <c r="J770" s="98" t="s">
        <v>2936</v>
      </c>
      <c r="K770" s="97">
        <v>-5535</v>
      </c>
      <c r="L770" s="97" t="s">
        <v>2463</v>
      </c>
      <c r="M770" s="98" t="s">
        <v>2436</v>
      </c>
      <c r="N770" s="98"/>
      <c r="O770" s="99" t="s">
        <v>2010</v>
      </c>
      <c r="P770" s="99" t="s">
        <v>1818</v>
      </c>
    </row>
    <row r="771" spans="1:16" ht="13.5" thickBot="1" x14ac:dyDescent="0.25">
      <c r="A771" s="31" t="str">
        <f t="shared" si="66"/>
        <v> BRNO 31 </v>
      </c>
      <c r="B771" s="95" t="str">
        <f t="shared" si="67"/>
        <v>I</v>
      </c>
      <c r="C771" s="31">
        <f t="shared" si="68"/>
        <v>49217.46</v>
      </c>
      <c r="D771" s="23" t="str">
        <f t="shared" si="69"/>
        <v>vis</v>
      </c>
      <c r="E771" s="96" t="e">
        <f>VLOOKUP(C771,'Active 1'!C$21:E$971,3,FALSE)</f>
        <v>#N/A</v>
      </c>
      <c r="F771" s="95" t="s">
        <v>2362</v>
      </c>
      <c r="G771" s="23" t="str">
        <f t="shared" si="70"/>
        <v>49217.460</v>
      </c>
      <c r="H771" s="31">
        <f t="shared" si="71"/>
        <v>-5535</v>
      </c>
      <c r="I771" s="97" t="s">
        <v>2939</v>
      </c>
      <c r="J771" s="98" t="s">
        <v>2940</v>
      </c>
      <c r="K771" s="97">
        <v>-5535</v>
      </c>
      <c r="L771" s="97" t="s">
        <v>2486</v>
      </c>
      <c r="M771" s="98" t="s">
        <v>2436</v>
      </c>
      <c r="N771" s="98"/>
      <c r="O771" s="99" t="s">
        <v>2715</v>
      </c>
      <c r="P771" s="99" t="s">
        <v>1818</v>
      </c>
    </row>
    <row r="772" spans="1:16" ht="13.5" thickBot="1" x14ac:dyDescent="0.25">
      <c r="A772" s="31" t="str">
        <f t="shared" si="66"/>
        <v> AOEB 5 </v>
      </c>
      <c r="B772" s="95" t="str">
        <f t="shared" si="67"/>
        <v>I</v>
      </c>
      <c r="C772" s="31">
        <f t="shared" si="68"/>
        <v>49234.656999999999</v>
      </c>
      <c r="D772" s="23" t="str">
        <f t="shared" si="69"/>
        <v>vis</v>
      </c>
      <c r="E772" s="96" t="e">
        <f>VLOOKUP(C772,'Active 1'!C$21:E$971,3,FALSE)</f>
        <v>#N/A</v>
      </c>
      <c r="F772" s="95" t="s">
        <v>2362</v>
      </c>
      <c r="G772" s="23" t="str">
        <f t="shared" si="70"/>
        <v>49234.657</v>
      </c>
      <c r="H772" s="31">
        <f t="shared" si="71"/>
        <v>-5506</v>
      </c>
      <c r="I772" s="97" t="s">
        <v>2941</v>
      </c>
      <c r="J772" s="98" t="s">
        <v>2942</v>
      </c>
      <c r="K772" s="97">
        <v>-5506</v>
      </c>
      <c r="L772" s="97" t="s">
        <v>2450</v>
      </c>
      <c r="M772" s="98" t="s">
        <v>2436</v>
      </c>
      <c r="N772" s="98"/>
      <c r="O772" s="99" t="s">
        <v>554</v>
      </c>
      <c r="P772" s="99" t="s">
        <v>1974</v>
      </c>
    </row>
    <row r="773" spans="1:16" ht="13.5" thickBot="1" x14ac:dyDescent="0.25">
      <c r="A773" s="31" t="str">
        <f t="shared" si="66"/>
        <v> AOEB 5 </v>
      </c>
      <c r="B773" s="95" t="str">
        <f t="shared" si="67"/>
        <v>I</v>
      </c>
      <c r="C773" s="31">
        <f t="shared" si="68"/>
        <v>49237.622000000003</v>
      </c>
      <c r="D773" s="23" t="str">
        <f t="shared" si="69"/>
        <v>vis</v>
      </c>
      <c r="E773" s="96" t="e">
        <f>VLOOKUP(C773,'Active 1'!C$21:E$971,3,FALSE)</f>
        <v>#N/A</v>
      </c>
      <c r="F773" s="95" t="s">
        <v>2362</v>
      </c>
      <c r="G773" s="23" t="str">
        <f t="shared" si="70"/>
        <v>49237.622</v>
      </c>
      <c r="H773" s="31">
        <f t="shared" si="71"/>
        <v>-5501</v>
      </c>
      <c r="I773" s="97" t="s">
        <v>2943</v>
      </c>
      <c r="J773" s="98" t="s">
        <v>2944</v>
      </c>
      <c r="K773" s="97">
        <v>-5501</v>
      </c>
      <c r="L773" s="97" t="s">
        <v>2450</v>
      </c>
      <c r="M773" s="98" t="s">
        <v>2436</v>
      </c>
      <c r="N773" s="98"/>
      <c r="O773" s="99" t="s">
        <v>4149</v>
      </c>
      <c r="P773" s="99" t="s">
        <v>1974</v>
      </c>
    </row>
    <row r="774" spans="1:16" ht="13.5" thickBot="1" x14ac:dyDescent="0.25">
      <c r="A774" s="31" t="str">
        <f t="shared" si="66"/>
        <v>IBVS 5684 </v>
      </c>
      <c r="B774" s="95" t="str">
        <f t="shared" si="67"/>
        <v>I</v>
      </c>
      <c r="C774" s="31">
        <f t="shared" si="68"/>
        <v>49255.414799999999</v>
      </c>
      <c r="D774" s="23" t="str">
        <f t="shared" si="69"/>
        <v>vis</v>
      </c>
      <c r="E774" s="96" t="e">
        <f>VLOOKUP(C774,'Active 1'!C$21:E$971,3,FALSE)</f>
        <v>#N/A</v>
      </c>
      <c r="F774" s="95" t="s">
        <v>2362</v>
      </c>
      <c r="G774" s="23" t="str">
        <f t="shared" si="70"/>
        <v>49255.4148</v>
      </c>
      <c r="H774" s="31">
        <f t="shared" si="71"/>
        <v>-5471</v>
      </c>
      <c r="I774" s="97" t="s">
        <v>2945</v>
      </c>
      <c r="J774" s="98" t="s">
        <v>2946</v>
      </c>
      <c r="K774" s="97">
        <v>-5471</v>
      </c>
      <c r="L774" s="97" t="s">
        <v>2947</v>
      </c>
      <c r="M774" s="98" t="s">
        <v>2523</v>
      </c>
      <c r="N774" s="98" t="s">
        <v>2524</v>
      </c>
      <c r="O774" s="99" t="s">
        <v>2948</v>
      </c>
      <c r="P774" s="100" t="s">
        <v>1273</v>
      </c>
    </row>
    <row r="775" spans="1:16" ht="13.5" thickBot="1" x14ac:dyDescent="0.25">
      <c r="A775" s="31" t="str">
        <f t="shared" si="66"/>
        <v> AOEB 5 </v>
      </c>
      <c r="B775" s="95" t="str">
        <f t="shared" si="67"/>
        <v>I</v>
      </c>
      <c r="C775" s="31">
        <f t="shared" si="68"/>
        <v>49270.843999999997</v>
      </c>
      <c r="D775" s="23" t="str">
        <f t="shared" si="69"/>
        <v>vis</v>
      </c>
      <c r="E775" s="96" t="e">
        <f>VLOOKUP(C775,'Active 1'!C$21:E$971,3,FALSE)</f>
        <v>#N/A</v>
      </c>
      <c r="F775" s="95" t="s">
        <v>2362</v>
      </c>
      <c r="G775" s="23" t="str">
        <f t="shared" si="70"/>
        <v>49270.844</v>
      </c>
      <c r="H775" s="31">
        <f t="shared" si="71"/>
        <v>-5445</v>
      </c>
      <c r="I775" s="97" t="s">
        <v>2949</v>
      </c>
      <c r="J775" s="98" t="s">
        <v>2950</v>
      </c>
      <c r="K775" s="97">
        <v>-5445</v>
      </c>
      <c r="L775" s="97" t="s">
        <v>2605</v>
      </c>
      <c r="M775" s="98" t="s">
        <v>2436</v>
      </c>
      <c r="N775" s="98"/>
      <c r="O775" s="99" t="s">
        <v>4149</v>
      </c>
      <c r="P775" s="99" t="s">
        <v>1974</v>
      </c>
    </row>
    <row r="776" spans="1:16" ht="13.5" thickBot="1" x14ac:dyDescent="0.25">
      <c r="A776" s="31" t="str">
        <f t="shared" si="66"/>
        <v> AOEB 5 </v>
      </c>
      <c r="B776" s="95" t="str">
        <f t="shared" si="67"/>
        <v>I</v>
      </c>
      <c r="C776" s="31">
        <f t="shared" si="68"/>
        <v>49283.881000000001</v>
      </c>
      <c r="D776" s="23" t="str">
        <f t="shared" si="69"/>
        <v>vis</v>
      </c>
      <c r="E776" s="96" t="e">
        <f>VLOOKUP(C776,'Active 1'!C$21:E$971,3,FALSE)</f>
        <v>#N/A</v>
      </c>
      <c r="F776" s="95" t="s">
        <v>2362</v>
      </c>
      <c r="G776" s="23" t="str">
        <f t="shared" si="70"/>
        <v>49283.881</v>
      </c>
      <c r="H776" s="31">
        <f t="shared" si="71"/>
        <v>-5423</v>
      </c>
      <c r="I776" s="97" t="s">
        <v>2951</v>
      </c>
      <c r="J776" s="98" t="s">
        <v>2952</v>
      </c>
      <c r="K776" s="97">
        <v>-5423</v>
      </c>
      <c r="L776" s="97" t="s">
        <v>2363</v>
      </c>
      <c r="M776" s="98" t="s">
        <v>2436</v>
      </c>
      <c r="N776" s="98"/>
      <c r="O776" s="99" t="s">
        <v>4149</v>
      </c>
      <c r="P776" s="99" t="s">
        <v>1974</v>
      </c>
    </row>
    <row r="777" spans="1:16" ht="13.5" thickBot="1" x14ac:dyDescent="0.25">
      <c r="A777" s="31" t="str">
        <f t="shared" si="66"/>
        <v> AOEB 5 </v>
      </c>
      <c r="B777" s="95" t="str">
        <f t="shared" si="67"/>
        <v>I</v>
      </c>
      <c r="C777" s="31">
        <f t="shared" si="68"/>
        <v>49311.76</v>
      </c>
      <c r="D777" s="23" t="str">
        <f t="shared" si="69"/>
        <v>vis</v>
      </c>
      <c r="E777" s="96" t="e">
        <f>VLOOKUP(C777,'Active 1'!C$21:E$971,3,FALSE)</f>
        <v>#N/A</v>
      </c>
      <c r="F777" s="95" t="s">
        <v>2362</v>
      </c>
      <c r="G777" s="23" t="str">
        <f t="shared" si="70"/>
        <v>49311.760</v>
      </c>
      <c r="H777" s="31">
        <f t="shared" si="71"/>
        <v>-5376</v>
      </c>
      <c r="I777" s="97" t="s">
        <v>2953</v>
      </c>
      <c r="J777" s="98" t="s">
        <v>2954</v>
      </c>
      <c r="K777" s="97">
        <v>-5376</v>
      </c>
      <c r="L777" s="97" t="s">
        <v>2479</v>
      </c>
      <c r="M777" s="98" t="s">
        <v>2436</v>
      </c>
      <c r="N777" s="98"/>
      <c r="O777" s="99" t="s">
        <v>4149</v>
      </c>
      <c r="P777" s="99" t="s">
        <v>1974</v>
      </c>
    </row>
    <row r="778" spans="1:16" ht="13.5" thickBot="1" x14ac:dyDescent="0.25">
      <c r="A778" s="31" t="str">
        <f t="shared" si="66"/>
        <v> AOEB 5 </v>
      </c>
      <c r="B778" s="95" t="str">
        <f t="shared" si="67"/>
        <v>I</v>
      </c>
      <c r="C778" s="31">
        <f t="shared" si="68"/>
        <v>49320.654999999999</v>
      </c>
      <c r="D778" s="23" t="str">
        <f t="shared" si="69"/>
        <v>vis</v>
      </c>
      <c r="E778" s="96" t="e">
        <f>VLOOKUP(C778,'Active 1'!C$21:E$971,3,FALSE)</f>
        <v>#N/A</v>
      </c>
      <c r="F778" s="95" t="s">
        <v>2362</v>
      </c>
      <c r="G778" s="23" t="str">
        <f t="shared" si="70"/>
        <v>49320.655</v>
      </c>
      <c r="H778" s="31">
        <f t="shared" si="71"/>
        <v>-5361</v>
      </c>
      <c r="I778" s="97" t="s">
        <v>2955</v>
      </c>
      <c r="J778" s="98" t="s">
        <v>2956</v>
      </c>
      <c r="K778" s="97">
        <v>-5361</v>
      </c>
      <c r="L778" s="97" t="s">
        <v>2395</v>
      </c>
      <c r="M778" s="98" t="s">
        <v>2436</v>
      </c>
      <c r="N778" s="98"/>
      <c r="O778" s="99" t="s">
        <v>554</v>
      </c>
      <c r="P778" s="99" t="s">
        <v>1974</v>
      </c>
    </row>
    <row r="779" spans="1:16" ht="13.5" thickBot="1" x14ac:dyDescent="0.25">
      <c r="A779" s="31" t="str">
        <f t="shared" ref="A779:A842" si="72">P779</f>
        <v>BAVM 68 </v>
      </c>
      <c r="B779" s="95" t="str">
        <f t="shared" ref="B779:B842" si="73">IF(H779=INT(H779),"I","II")</f>
        <v>I</v>
      </c>
      <c r="C779" s="31">
        <f t="shared" ref="C779:C842" si="74">1*G779</f>
        <v>49417.321000000004</v>
      </c>
      <c r="D779" s="23" t="str">
        <f t="shared" ref="D779:D842" si="75">VLOOKUP(F779,I$1:J$5,2,FALSE)</f>
        <v>vis</v>
      </c>
      <c r="E779" s="96" t="e">
        <f>VLOOKUP(C779,'Active 1'!C$21:E$971,3,FALSE)</f>
        <v>#N/A</v>
      </c>
      <c r="F779" s="95" t="s">
        <v>2362</v>
      </c>
      <c r="G779" s="23" t="str">
        <f t="shared" ref="G779:G842" si="76">MID(I779,3,LEN(I779)-3)</f>
        <v>49417.321</v>
      </c>
      <c r="H779" s="31">
        <f t="shared" ref="H779:H842" si="77">1*K779</f>
        <v>-5198</v>
      </c>
      <c r="I779" s="97" t="s">
        <v>2957</v>
      </c>
      <c r="J779" s="98" t="s">
        <v>2958</v>
      </c>
      <c r="K779" s="97">
        <v>-5198</v>
      </c>
      <c r="L779" s="97" t="s">
        <v>2453</v>
      </c>
      <c r="M779" s="98" t="s">
        <v>2436</v>
      </c>
      <c r="N779" s="98"/>
      <c r="O779" s="99" t="s">
        <v>2959</v>
      </c>
      <c r="P779" s="100" t="s">
        <v>2960</v>
      </c>
    </row>
    <row r="780" spans="1:16" ht="13.5" thickBot="1" x14ac:dyDescent="0.25">
      <c r="A780" s="31" t="str">
        <f t="shared" si="72"/>
        <v>OEJV 0060 </v>
      </c>
      <c r="B780" s="95" t="str">
        <f t="shared" si="73"/>
        <v>I</v>
      </c>
      <c r="C780" s="31">
        <f t="shared" si="74"/>
        <v>49536.521000000001</v>
      </c>
      <c r="D780" s="23" t="str">
        <f t="shared" si="75"/>
        <v>vis</v>
      </c>
      <c r="E780" s="96" t="e">
        <f>VLOOKUP(C780,'Active 1'!C$21:E$971,3,FALSE)</f>
        <v>#N/A</v>
      </c>
      <c r="F780" s="95" t="s">
        <v>2362</v>
      </c>
      <c r="G780" s="23" t="str">
        <f t="shared" si="76"/>
        <v>49536.521</v>
      </c>
      <c r="H780" s="31">
        <f t="shared" si="77"/>
        <v>-4997</v>
      </c>
      <c r="I780" s="97" t="s">
        <v>2961</v>
      </c>
      <c r="J780" s="98" t="s">
        <v>2962</v>
      </c>
      <c r="K780" s="97">
        <v>-4997</v>
      </c>
      <c r="L780" s="97" t="s">
        <v>2468</v>
      </c>
      <c r="M780" s="98" t="s">
        <v>2436</v>
      </c>
      <c r="N780" s="98"/>
      <c r="O780" s="99" t="s">
        <v>2033</v>
      </c>
      <c r="P780" s="100" t="s">
        <v>2963</v>
      </c>
    </row>
    <row r="781" spans="1:16" ht="13.5" thickBot="1" x14ac:dyDescent="0.25">
      <c r="A781" s="31" t="str">
        <f t="shared" si="72"/>
        <v>OEJV 0060 </v>
      </c>
      <c r="B781" s="95" t="str">
        <f t="shared" si="73"/>
        <v>I</v>
      </c>
      <c r="C781" s="31">
        <f t="shared" si="74"/>
        <v>49539.497000000003</v>
      </c>
      <c r="D781" s="23" t="str">
        <f t="shared" si="75"/>
        <v>vis</v>
      </c>
      <c r="E781" s="96" t="e">
        <f>VLOOKUP(C781,'Active 1'!C$21:E$971,3,FALSE)</f>
        <v>#N/A</v>
      </c>
      <c r="F781" s="95" t="s">
        <v>2362</v>
      </c>
      <c r="G781" s="23" t="str">
        <f t="shared" si="76"/>
        <v>49539.497</v>
      </c>
      <c r="H781" s="31">
        <f t="shared" si="77"/>
        <v>-4992</v>
      </c>
      <c r="I781" s="97" t="s">
        <v>2964</v>
      </c>
      <c r="J781" s="98" t="s">
        <v>2965</v>
      </c>
      <c r="K781" s="97">
        <v>-4992</v>
      </c>
      <c r="L781" s="97" t="s">
        <v>2445</v>
      </c>
      <c r="M781" s="98" t="s">
        <v>2436</v>
      </c>
      <c r="N781" s="98"/>
      <c r="O781" s="99" t="s">
        <v>2033</v>
      </c>
      <c r="P781" s="100" t="s">
        <v>2963</v>
      </c>
    </row>
    <row r="782" spans="1:16" ht="13.5" thickBot="1" x14ac:dyDescent="0.25">
      <c r="A782" s="31" t="str">
        <f t="shared" si="72"/>
        <v> BRNO 31 </v>
      </c>
      <c r="B782" s="95" t="str">
        <f t="shared" si="73"/>
        <v>I</v>
      </c>
      <c r="C782" s="31">
        <f t="shared" si="74"/>
        <v>49545.419000000002</v>
      </c>
      <c r="D782" s="23" t="str">
        <f t="shared" si="75"/>
        <v>vis</v>
      </c>
      <c r="E782" s="96" t="e">
        <f>VLOOKUP(C782,'Active 1'!C$21:E$971,3,FALSE)</f>
        <v>#N/A</v>
      </c>
      <c r="F782" s="95" t="s">
        <v>2362</v>
      </c>
      <c r="G782" s="23" t="str">
        <f t="shared" si="76"/>
        <v>49545.419</v>
      </c>
      <c r="H782" s="31">
        <f t="shared" si="77"/>
        <v>-4982</v>
      </c>
      <c r="I782" s="97" t="s">
        <v>2966</v>
      </c>
      <c r="J782" s="98" t="s">
        <v>2967</v>
      </c>
      <c r="K782" s="97">
        <v>-4982</v>
      </c>
      <c r="L782" s="97" t="s">
        <v>2463</v>
      </c>
      <c r="M782" s="98" t="s">
        <v>2436</v>
      </c>
      <c r="N782" s="98"/>
      <c r="O782" s="99" t="s">
        <v>2968</v>
      </c>
      <c r="P782" s="99" t="s">
        <v>1818</v>
      </c>
    </row>
    <row r="783" spans="1:16" ht="13.5" thickBot="1" x14ac:dyDescent="0.25">
      <c r="A783" s="31" t="str">
        <f t="shared" si="72"/>
        <v>OEJV 0060 </v>
      </c>
      <c r="B783" s="95" t="str">
        <f t="shared" si="73"/>
        <v>I</v>
      </c>
      <c r="C783" s="31">
        <f t="shared" si="74"/>
        <v>49545.428999999996</v>
      </c>
      <c r="D783" s="23" t="str">
        <f t="shared" si="75"/>
        <v>vis</v>
      </c>
      <c r="E783" s="96" t="e">
        <f>VLOOKUP(C783,'Active 1'!C$21:E$971,3,FALSE)</f>
        <v>#N/A</v>
      </c>
      <c r="F783" s="95" t="s">
        <v>2362</v>
      </c>
      <c r="G783" s="23" t="str">
        <f t="shared" si="76"/>
        <v>49545.429</v>
      </c>
      <c r="H783" s="31">
        <f t="shared" si="77"/>
        <v>-4982</v>
      </c>
      <c r="I783" s="97" t="s">
        <v>2969</v>
      </c>
      <c r="J783" s="98" t="s">
        <v>2970</v>
      </c>
      <c r="K783" s="97">
        <v>-4982</v>
      </c>
      <c r="L783" s="97" t="s">
        <v>2486</v>
      </c>
      <c r="M783" s="98" t="s">
        <v>2436</v>
      </c>
      <c r="N783" s="98"/>
      <c r="O783" s="99" t="s">
        <v>2033</v>
      </c>
      <c r="P783" s="100" t="s">
        <v>2963</v>
      </c>
    </row>
    <row r="784" spans="1:16" ht="13.5" thickBot="1" x14ac:dyDescent="0.25">
      <c r="A784" s="31" t="str">
        <f t="shared" si="72"/>
        <v> BRNO 31 </v>
      </c>
      <c r="B784" s="95" t="str">
        <f t="shared" si="73"/>
        <v>I</v>
      </c>
      <c r="C784" s="31">
        <f t="shared" si="74"/>
        <v>49545.432000000001</v>
      </c>
      <c r="D784" s="23" t="str">
        <f t="shared" si="75"/>
        <v>vis</v>
      </c>
      <c r="E784" s="96" t="e">
        <f>VLOOKUP(C784,'Active 1'!C$21:E$971,3,FALSE)</f>
        <v>#N/A</v>
      </c>
      <c r="F784" s="95" t="s">
        <v>2362</v>
      </c>
      <c r="G784" s="23" t="str">
        <f t="shared" si="76"/>
        <v>49545.432</v>
      </c>
      <c r="H784" s="31">
        <f t="shared" si="77"/>
        <v>-4982</v>
      </c>
      <c r="I784" s="97" t="s">
        <v>2971</v>
      </c>
      <c r="J784" s="98" t="s">
        <v>2972</v>
      </c>
      <c r="K784" s="97">
        <v>-4982</v>
      </c>
      <c r="L784" s="97" t="s">
        <v>2392</v>
      </c>
      <c r="M784" s="98" t="s">
        <v>2436</v>
      </c>
      <c r="N784" s="98"/>
      <c r="O784" s="99" t="s">
        <v>2973</v>
      </c>
      <c r="P784" s="99" t="s">
        <v>1818</v>
      </c>
    </row>
    <row r="785" spans="1:16" ht="13.5" thickBot="1" x14ac:dyDescent="0.25">
      <c r="A785" s="31" t="str">
        <f t="shared" si="72"/>
        <v> BRNO 31 </v>
      </c>
      <c r="B785" s="95" t="str">
        <f t="shared" si="73"/>
        <v>I</v>
      </c>
      <c r="C785" s="31">
        <f t="shared" si="74"/>
        <v>49555.476000000002</v>
      </c>
      <c r="D785" s="23" t="str">
        <f t="shared" si="75"/>
        <v>vis</v>
      </c>
      <c r="E785" s="96" t="e">
        <f>VLOOKUP(C785,'Active 1'!C$21:E$971,3,FALSE)</f>
        <v>#N/A</v>
      </c>
      <c r="F785" s="95" t="s">
        <v>2362</v>
      </c>
      <c r="G785" s="23" t="str">
        <f t="shared" si="76"/>
        <v>49555.476</v>
      </c>
      <c r="H785" s="31">
        <f t="shared" si="77"/>
        <v>-4965</v>
      </c>
      <c r="I785" s="97" t="s">
        <v>2974</v>
      </c>
      <c r="J785" s="98" t="s">
        <v>2975</v>
      </c>
      <c r="K785" s="97">
        <v>-4965</v>
      </c>
      <c r="L785" s="97" t="s">
        <v>2976</v>
      </c>
      <c r="M785" s="98" t="s">
        <v>2436</v>
      </c>
      <c r="N785" s="98"/>
      <c r="O785" s="99" t="s">
        <v>2973</v>
      </c>
      <c r="P785" s="99" t="s">
        <v>1818</v>
      </c>
    </row>
    <row r="786" spans="1:16" ht="13.5" thickBot="1" x14ac:dyDescent="0.25">
      <c r="A786" s="31" t="str">
        <f t="shared" si="72"/>
        <v>IBVS 5579 </v>
      </c>
      <c r="B786" s="95" t="str">
        <f t="shared" si="73"/>
        <v>I</v>
      </c>
      <c r="C786" s="31">
        <f t="shared" si="74"/>
        <v>49555.506699999998</v>
      </c>
      <c r="D786" s="23" t="str">
        <f t="shared" si="75"/>
        <v>vis</v>
      </c>
      <c r="E786" s="96" t="e">
        <f>VLOOKUP(C786,'Active 1'!C$21:E$971,3,FALSE)</f>
        <v>#N/A</v>
      </c>
      <c r="F786" s="95" t="s">
        <v>2362</v>
      </c>
      <c r="G786" s="23" t="str">
        <f t="shared" si="76"/>
        <v>49555.5067</v>
      </c>
      <c r="H786" s="31">
        <f t="shared" si="77"/>
        <v>-4965</v>
      </c>
      <c r="I786" s="97" t="s">
        <v>2977</v>
      </c>
      <c r="J786" s="98" t="s">
        <v>2978</v>
      </c>
      <c r="K786" s="97">
        <v>-4965</v>
      </c>
      <c r="L786" s="97" t="s">
        <v>2979</v>
      </c>
      <c r="M786" s="98" t="s">
        <v>2523</v>
      </c>
      <c r="N786" s="98" t="s">
        <v>2524</v>
      </c>
      <c r="O786" s="99" t="s">
        <v>1298</v>
      </c>
      <c r="P786" s="100" t="s">
        <v>1548</v>
      </c>
    </row>
    <row r="787" spans="1:16" ht="13.5" thickBot="1" x14ac:dyDescent="0.25">
      <c r="A787" s="31" t="str">
        <f t="shared" si="72"/>
        <v>OEJV 0060 </v>
      </c>
      <c r="B787" s="95" t="str">
        <f t="shared" si="73"/>
        <v>I</v>
      </c>
      <c r="C787" s="31">
        <f t="shared" si="74"/>
        <v>49558.472000000002</v>
      </c>
      <c r="D787" s="23" t="str">
        <f t="shared" si="75"/>
        <v>vis</v>
      </c>
      <c r="E787" s="96" t="e">
        <f>VLOOKUP(C787,'Active 1'!C$21:E$971,3,FALSE)</f>
        <v>#N/A</v>
      </c>
      <c r="F787" s="95" t="s">
        <v>2362</v>
      </c>
      <c r="G787" s="23" t="str">
        <f t="shared" si="76"/>
        <v>49558.472</v>
      </c>
      <c r="H787" s="31">
        <f t="shared" si="77"/>
        <v>-4960</v>
      </c>
      <c r="I787" s="97" t="s">
        <v>2980</v>
      </c>
      <c r="J787" s="98" t="s">
        <v>2981</v>
      </c>
      <c r="K787" s="97">
        <v>-4960</v>
      </c>
      <c r="L787" s="97" t="s">
        <v>2453</v>
      </c>
      <c r="M787" s="98" t="s">
        <v>2436</v>
      </c>
      <c r="N787" s="98"/>
      <c r="O787" s="99" t="s">
        <v>2033</v>
      </c>
      <c r="P787" s="100" t="s">
        <v>2963</v>
      </c>
    </row>
    <row r="788" spans="1:16" ht="13.5" thickBot="1" x14ac:dyDescent="0.25">
      <c r="A788" s="31" t="str">
        <f t="shared" si="72"/>
        <v>OEJV 0060 </v>
      </c>
      <c r="B788" s="95" t="str">
        <f t="shared" si="73"/>
        <v>I</v>
      </c>
      <c r="C788" s="31">
        <f t="shared" si="74"/>
        <v>49564.409</v>
      </c>
      <c r="D788" s="23" t="str">
        <f t="shared" si="75"/>
        <v>vis</v>
      </c>
      <c r="E788" s="96" t="e">
        <f>VLOOKUP(C788,'Active 1'!C$21:E$971,3,FALSE)</f>
        <v>#N/A</v>
      </c>
      <c r="F788" s="95" t="s">
        <v>2362</v>
      </c>
      <c r="G788" s="23" t="str">
        <f t="shared" si="76"/>
        <v>49564.409</v>
      </c>
      <c r="H788" s="31">
        <f t="shared" si="77"/>
        <v>-4950</v>
      </c>
      <c r="I788" s="97" t="s">
        <v>2982</v>
      </c>
      <c r="J788" s="98" t="s">
        <v>2983</v>
      </c>
      <c r="K788" s="97">
        <v>-4950</v>
      </c>
      <c r="L788" s="97" t="s">
        <v>2479</v>
      </c>
      <c r="M788" s="98" t="s">
        <v>2436</v>
      </c>
      <c r="N788" s="98"/>
      <c r="O788" s="99" t="s">
        <v>2033</v>
      </c>
      <c r="P788" s="100" t="s">
        <v>2963</v>
      </c>
    </row>
    <row r="789" spans="1:16" ht="13.5" thickBot="1" x14ac:dyDescent="0.25">
      <c r="A789" s="31" t="str">
        <f t="shared" si="72"/>
        <v> BRNO 31 </v>
      </c>
      <c r="B789" s="95" t="str">
        <f t="shared" si="73"/>
        <v>I</v>
      </c>
      <c r="C789" s="31">
        <f t="shared" si="74"/>
        <v>49571.521000000001</v>
      </c>
      <c r="D789" s="23" t="str">
        <f t="shared" si="75"/>
        <v>vis</v>
      </c>
      <c r="E789" s="96" t="e">
        <f>VLOOKUP(C789,'Active 1'!C$21:E$971,3,FALSE)</f>
        <v>#N/A</v>
      </c>
      <c r="F789" s="95" t="s">
        <v>2362</v>
      </c>
      <c r="G789" s="23" t="str">
        <f t="shared" si="76"/>
        <v>49571.521</v>
      </c>
      <c r="H789" s="31">
        <f t="shared" si="77"/>
        <v>-4938</v>
      </c>
      <c r="I789" s="97" t="s">
        <v>2984</v>
      </c>
      <c r="J789" s="98" t="s">
        <v>2985</v>
      </c>
      <c r="K789" s="97">
        <v>-4938</v>
      </c>
      <c r="L789" s="97" t="s">
        <v>2363</v>
      </c>
      <c r="M789" s="98" t="s">
        <v>2436</v>
      </c>
      <c r="N789" s="98"/>
      <c r="O789" s="99" t="s">
        <v>2986</v>
      </c>
      <c r="P789" s="99" t="s">
        <v>1818</v>
      </c>
    </row>
    <row r="790" spans="1:16" ht="13.5" thickBot="1" x14ac:dyDescent="0.25">
      <c r="A790" s="31" t="str">
        <f t="shared" si="72"/>
        <v> BRNO 31 </v>
      </c>
      <c r="B790" s="95" t="str">
        <f t="shared" si="73"/>
        <v>I</v>
      </c>
      <c r="C790" s="31">
        <f t="shared" si="74"/>
        <v>49571.521000000001</v>
      </c>
      <c r="D790" s="23" t="str">
        <f t="shared" si="75"/>
        <v>vis</v>
      </c>
      <c r="E790" s="96" t="e">
        <f>VLOOKUP(C790,'Active 1'!C$21:E$971,3,FALSE)</f>
        <v>#N/A</v>
      </c>
      <c r="F790" s="95" t="s">
        <v>2362</v>
      </c>
      <c r="G790" s="23" t="str">
        <f t="shared" si="76"/>
        <v>49571.521</v>
      </c>
      <c r="H790" s="31">
        <f t="shared" si="77"/>
        <v>-4938</v>
      </c>
      <c r="I790" s="97" t="s">
        <v>2984</v>
      </c>
      <c r="J790" s="98" t="s">
        <v>2985</v>
      </c>
      <c r="K790" s="97">
        <v>-4938</v>
      </c>
      <c r="L790" s="97" t="s">
        <v>2363</v>
      </c>
      <c r="M790" s="98" t="s">
        <v>2436</v>
      </c>
      <c r="N790" s="98"/>
      <c r="O790" s="99" t="s">
        <v>2968</v>
      </c>
      <c r="P790" s="99" t="s">
        <v>1818</v>
      </c>
    </row>
    <row r="791" spans="1:16" ht="13.5" thickBot="1" x14ac:dyDescent="0.25">
      <c r="A791" s="31" t="str">
        <f t="shared" si="72"/>
        <v> BRNO 31 </v>
      </c>
      <c r="B791" s="95" t="str">
        <f t="shared" si="73"/>
        <v>I</v>
      </c>
      <c r="C791" s="31">
        <f t="shared" si="74"/>
        <v>49571.523999999998</v>
      </c>
      <c r="D791" s="23" t="str">
        <f t="shared" si="75"/>
        <v>vis</v>
      </c>
      <c r="E791" s="96" t="e">
        <f>VLOOKUP(C791,'Active 1'!C$21:E$971,3,FALSE)</f>
        <v>#N/A</v>
      </c>
      <c r="F791" s="95" t="s">
        <v>2362</v>
      </c>
      <c r="G791" s="23" t="str">
        <f t="shared" si="76"/>
        <v>49571.524</v>
      </c>
      <c r="H791" s="31">
        <f t="shared" si="77"/>
        <v>-4938</v>
      </c>
      <c r="I791" s="97" t="s">
        <v>2987</v>
      </c>
      <c r="J791" s="98" t="s">
        <v>2988</v>
      </c>
      <c r="K791" s="97">
        <v>-4938</v>
      </c>
      <c r="L791" s="97" t="s">
        <v>2486</v>
      </c>
      <c r="M791" s="98" t="s">
        <v>2436</v>
      </c>
      <c r="N791" s="98"/>
      <c r="O791" s="99" t="s">
        <v>2989</v>
      </c>
      <c r="P791" s="99" t="s">
        <v>1818</v>
      </c>
    </row>
    <row r="792" spans="1:16" ht="13.5" thickBot="1" x14ac:dyDescent="0.25">
      <c r="A792" s="31" t="str">
        <f t="shared" si="72"/>
        <v> BRNO 31 </v>
      </c>
      <c r="B792" s="95" t="str">
        <f t="shared" si="73"/>
        <v>I</v>
      </c>
      <c r="C792" s="31">
        <f t="shared" si="74"/>
        <v>49574.453999999998</v>
      </c>
      <c r="D792" s="23" t="str">
        <f t="shared" si="75"/>
        <v>vis</v>
      </c>
      <c r="E792" s="96" t="e">
        <f>VLOOKUP(C792,'Active 1'!C$21:E$971,3,FALSE)</f>
        <v>#N/A</v>
      </c>
      <c r="F792" s="95" t="s">
        <v>2362</v>
      </c>
      <c r="G792" s="23" t="str">
        <f t="shared" si="76"/>
        <v>49574.454</v>
      </c>
      <c r="H792" s="31">
        <f t="shared" si="77"/>
        <v>-4933</v>
      </c>
      <c r="I792" s="97" t="s">
        <v>2990</v>
      </c>
      <c r="J792" s="98" t="s">
        <v>2991</v>
      </c>
      <c r="K792" s="97">
        <v>-4933</v>
      </c>
      <c r="L792" s="97" t="s">
        <v>2976</v>
      </c>
      <c r="M792" s="98" t="s">
        <v>2436</v>
      </c>
      <c r="N792" s="98"/>
      <c r="O792" s="99" t="s">
        <v>2992</v>
      </c>
      <c r="P792" s="99" t="s">
        <v>1818</v>
      </c>
    </row>
    <row r="793" spans="1:16" ht="13.5" thickBot="1" x14ac:dyDescent="0.25">
      <c r="A793" s="31" t="str">
        <f t="shared" si="72"/>
        <v> BRNO 31 </v>
      </c>
      <c r="B793" s="95" t="str">
        <f t="shared" si="73"/>
        <v>I</v>
      </c>
      <c r="C793" s="31">
        <f t="shared" si="74"/>
        <v>49574.462</v>
      </c>
      <c r="D793" s="23" t="str">
        <f t="shared" si="75"/>
        <v>vis</v>
      </c>
      <c r="E793" s="96" t="e">
        <f>VLOOKUP(C793,'Active 1'!C$21:E$971,3,FALSE)</f>
        <v>#N/A</v>
      </c>
      <c r="F793" s="95" t="s">
        <v>2362</v>
      </c>
      <c r="G793" s="23" t="str">
        <f t="shared" si="76"/>
        <v>49574.462</v>
      </c>
      <c r="H793" s="31">
        <f t="shared" si="77"/>
        <v>-4933</v>
      </c>
      <c r="I793" s="97" t="s">
        <v>2993</v>
      </c>
      <c r="J793" s="98" t="s">
        <v>2994</v>
      </c>
      <c r="K793" s="97">
        <v>-4933</v>
      </c>
      <c r="L793" s="97" t="s">
        <v>4038</v>
      </c>
      <c r="M793" s="98" t="s">
        <v>2436</v>
      </c>
      <c r="N793" s="98"/>
      <c r="O793" s="99" t="s">
        <v>2925</v>
      </c>
      <c r="P793" s="99" t="s">
        <v>1818</v>
      </c>
    </row>
    <row r="794" spans="1:16" ht="13.5" thickBot="1" x14ac:dyDescent="0.25">
      <c r="A794" s="31" t="str">
        <f t="shared" si="72"/>
        <v> BRNO 31 </v>
      </c>
      <c r="B794" s="95" t="str">
        <f t="shared" si="73"/>
        <v>I</v>
      </c>
      <c r="C794" s="31">
        <f t="shared" si="74"/>
        <v>49574.468999999997</v>
      </c>
      <c r="D794" s="23" t="str">
        <f t="shared" si="75"/>
        <v>vis</v>
      </c>
      <c r="E794" s="96" t="e">
        <f>VLOOKUP(C794,'Active 1'!C$21:E$971,3,FALSE)</f>
        <v>#N/A</v>
      </c>
      <c r="F794" s="95" t="s">
        <v>2362</v>
      </c>
      <c r="G794" s="23" t="str">
        <f t="shared" si="76"/>
        <v>49574.469</v>
      </c>
      <c r="H794" s="31">
        <f t="shared" si="77"/>
        <v>-4933</v>
      </c>
      <c r="I794" s="97" t="s">
        <v>2995</v>
      </c>
      <c r="J794" s="98" t="s">
        <v>2996</v>
      </c>
      <c r="K794" s="97">
        <v>-4933</v>
      </c>
      <c r="L794" s="97" t="s">
        <v>3918</v>
      </c>
      <c r="M794" s="98" t="s">
        <v>2436</v>
      </c>
      <c r="N794" s="98"/>
      <c r="O794" s="99" t="s">
        <v>2718</v>
      </c>
      <c r="P794" s="99" t="s">
        <v>1818</v>
      </c>
    </row>
    <row r="795" spans="1:16" ht="13.5" thickBot="1" x14ac:dyDescent="0.25">
      <c r="A795" s="31" t="str">
        <f t="shared" si="72"/>
        <v> BRNO 31 </v>
      </c>
      <c r="B795" s="95" t="str">
        <f t="shared" si="73"/>
        <v>I</v>
      </c>
      <c r="C795" s="31">
        <f t="shared" si="74"/>
        <v>49574.470999999998</v>
      </c>
      <c r="D795" s="23" t="str">
        <f t="shared" si="75"/>
        <v>vis</v>
      </c>
      <c r="E795" s="96" t="e">
        <f>VLOOKUP(C795,'Active 1'!C$21:E$971,3,FALSE)</f>
        <v>#N/A</v>
      </c>
      <c r="F795" s="95" t="s">
        <v>2362</v>
      </c>
      <c r="G795" s="23" t="str">
        <f t="shared" si="76"/>
        <v>49574.471</v>
      </c>
      <c r="H795" s="31">
        <f t="shared" si="77"/>
        <v>-4933</v>
      </c>
      <c r="I795" s="97" t="s">
        <v>2997</v>
      </c>
      <c r="J795" s="98" t="s">
        <v>2998</v>
      </c>
      <c r="K795" s="97">
        <v>-4933</v>
      </c>
      <c r="L795" s="97" t="s">
        <v>1052</v>
      </c>
      <c r="M795" s="98" t="s">
        <v>2436</v>
      </c>
      <c r="N795" s="98"/>
      <c r="O795" s="99" t="s">
        <v>2999</v>
      </c>
      <c r="P795" s="99" t="s">
        <v>1818</v>
      </c>
    </row>
    <row r="796" spans="1:16" ht="13.5" thickBot="1" x14ac:dyDescent="0.25">
      <c r="A796" s="31" t="str">
        <f t="shared" si="72"/>
        <v> BRNO 31 </v>
      </c>
      <c r="B796" s="95" t="str">
        <f t="shared" si="73"/>
        <v>I</v>
      </c>
      <c r="C796" s="31">
        <f t="shared" si="74"/>
        <v>49574.472999999998</v>
      </c>
      <c r="D796" s="23" t="str">
        <f t="shared" si="75"/>
        <v>vis</v>
      </c>
      <c r="E796" s="96" t="e">
        <f>VLOOKUP(C796,'Active 1'!C$21:E$971,3,FALSE)</f>
        <v>#N/A</v>
      </c>
      <c r="F796" s="95" t="s">
        <v>2362</v>
      </c>
      <c r="G796" s="23" t="str">
        <f t="shared" si="76"/>
        <v>49574.473</v>
      </c>
      <c r="H796" s="31">
        <f t="shared" si="77"/>
        <v>-4933</v>
      </c>
      <c r="I796" s="97" t="s">
        <v>3000</v>
      </c>
      <c r="J796" s="98" t="s">
        <v>3001</v>
      </c>
      <c r="K796" s="97">
        <v>-4933</v>
      </c>
      <c r="L796" s="97" t="s">
        <v>246</v>
      </c>
      <c r="M796" s="98" t="s">
        <v>2436</v>
      </c>
      <c r="N796" s="98"/>
      <c r="O796" s="99" t="s">
        <v>2934</v>
      </c>
      <c r="P796" s="99" t="s">
        <v>1818</v>
      </c>
    </row>
    <row r="797" spans="1:16" ht="13.5" thickBot="1" x14ac:dyDescent="0.25">
      <c r="A797" s="31" t="str">
        <f t="shared" si="72"/>
        <v> BRNO 31 </v>
      </c>
      <c r="B797" s="95" t="str">
        <f t="shared" si="73"/>
        <v>I</v>
      </c>
      <c r="C797" s="31">
        <f t="shared" si="74"/>
        <v>49574.476999999999</v>
      </c>
      <c r="D797" s="23" t="str">
        <f t="shared" si="75"/>
        <v>vis</v>
      </c>
      <c r="E797" s="96" t="e">
        <f>VLOOKUP(C797,'Active 1'!C$21:E$971,3,FALSE)</f>
        <v>#N/A</v>
      </c>
      <c r="F797" s="95" t="s">
        <v>2362</v>
      </c>
      <c r="G797" s="23" t="str">
        <f t="shared" si="76"/>
        <v>49574.477</v>
      </c>
      <c r="H797" s="31">
        <f t="shared" si="77"/>
        <v>-4933</v>
      </c>
      <c r="I797" s="97" t="s">
        <v>3002</v>
      </c>
      <c r="J797" s="98" t="s">
        <v>3003</v>
      </c>
      <c r="K797" s="97">
        <v>-4933</v>
      </c>
      <c r="L797" s="97" t="s">
        <v>2468</v>
      </c>
      <c r="M797" s="98" t="s">
        <v>2436</v>
      </c>
      <c r="N797" s="98"/>
      <c r="O797" s="99" t="s">
        <v>3004</v>
      </c>
      <c r="P797" s="99" t="s">
        <v>1818</v>
      </c>
    </row>
    <row r="798" spans="1:16" ht="13.5" thickBot="1" x14ac:dyDescent="0.25">
      <c r="A798" s="31" t="str">
        <f t="shared" si="72"/>
        <v> BRNO 31 </v>
      </c>
      <c r="B798" s="95" t="str">
        <f t="shared" si="73"/>
        <v>I</v>
      </c>
      <c r="C798" s="31">
        <f t="shared" si="74"/>
        <v>49574.489000000001</v>
      </c>
      <c r="D798" s="23" t="str">
        <f t="shared" si="75"/>
        <v>vis</v>
      </c>
      <c r="E798" s="96" t="e">
        <f>VLOOKUP(C798,'Active 1'!C$21:E$971,3,FALSE)</f>
        <v>#N/A</v>
      </c>
      <c r="F798" s="95" t="s">
        <v>2362</v>
      </c>
      <c r="G798" s="23" t="str">
        <f t="shared" si="76"/>
        <v>49574.489</v>
      </c>
      <c r="H798" s="31">
        <f t="shared" si="77"/>
        <v>-4933</v>
      </c>
      <c r="I798" s="97" t="s">
        <v>3005</v>
      </c>
      <c r="J798" s="98" t="s">
        <v>3006</v>
      </c>
      <c r="K798" s="97">
        <v>-4933</v>
      </c>
      <c r="L798" s="97" t="s">
        <v>2591</v>
      </c>
      <c r="M798" s="98" t="s">
        <v>2436</v>
      </c>
      <c r="N798" s="98"/>
      <c r="O798" s="99" t="s">
        <v>2968</v>
      </c>
      <c r="P798" s="99" t="s">
        <v>1818</v>
      </c>
    </row>
    <row r="799" spans="1:16" ht="13.5" thickBot="1" x14ac:dyDescent="0.25">
      <c r="A799" s="31" t="str">
        <f t="shared" si="72"/>
        <v>OEJV 0060 </v>
      </c>
      <c r="B799" s="95" t="str">
        <f t="shared" si="73"/>
        <v>I</v>
      </c>
      <c r="C799" s="31">
        <f t="shared" si="74"/>
        <v>49580.411</v>
      </c>
      <c r="D799" s="23" t="str">
        <f t="shared" si="75"/>
        <v>vis</v>
      </c>
      <c r="E799" s="96" t="e">
        <f>VLOOKUP(C799,'Active 1'!C$21:E$971,3,FALSE)</f>
        <v>#N/A</v>
      </c>
      <c r="F799" s="95" t="s">
        <v>2362</v>
      </c>
      <c r="G799" s="23" t="str">
        <f t="shared" si="76"/>
        <v>49580.411</v>
      </c>
      <c r="H799" s="31">
        <f t="shared" si="77"/>
        <v>-4923</v>
      </c>
      <c r="I799" s="97" t="s">
        <v>3007</v>
      </c>
      <c r="J799" s="98" t="s">
        <v>3008</v>
      </c>
      <c r="K799" s="97">
        <v>-4923</v>
      </c>
      <c r="L799" s="97" t="s">
        <v>2872</v>
      </c>
      <c r="M799" s="98" t="s">
        <v>2436</v>
      </c>
      <c r="N799" s="98"/>
      <c r="O799" s="99" t="s">
        <v>2033</v>
      </c>
      <c r="P799" s="100" t="s">
        <v>2963</v>
      </c>
    </row>
    <row r="800" spans="1:16" ht="13.5" thickBot="1" x14ac:dyDescent="0.25">
      <c r="A800" s="31" t="str">
        <f t="shared" si="72"/>
        <v>OEJV 0060 </v>
      </c>
      <c r="B800" s="95" t="str">
        <f t="shared" si="73"/>
        <v>I</v>
      </c>
      <c r="C800" s="31">
        <f t="shared" si="74"/>
        <v>49661.663</v>
      </c>
      <c r="D800" s="23" t="str">
        <f t="shared" si="75"/>
        <v>vis</v>
      </c>
      <c r="E800" s="96" t="e">
        <f>VLOOKUP(C800,'Active 1'!C$21:E$971,3,FALSE)</f>
        <v>#N/A</v>
      </c>
      <c r="F800" s="95" t="s">
        <v>2362</v>
      </c>
      <c r="G800" s="23" t="str">
        <f t="shared" si="76"/>
        <v>49661.663</v>
      </c>
      <c r="H800" s="31">
        <f t="shared" si="77"/>
        <v>-4786</v>
      </c>
      <c r="I800" s="97" t="s">
        <v>3009</v>
      </c>
      <c r="J800" s="98" t="s">
        <v>3010</v>
      </c>
      <c r="K800" s="97">
        <v>-4786</v>
      </c>
      <c r="L800" s="97" t="s">
        <v>2420</v>
      </c>
      <c r="M800" s="98" t="s">
        <v>2436</v>
      </c>
      <c r="N800" s="98"/>
      <c r="O800" s="99" t="s">
        <v>2033</v>
      </c>
      <c r="P800" s="100" t="s">
        <v>2963</v>
      </c>
    </row>
    <row r="801" spans="1:16" ht="13.5" thickBot="1" x14ac:dyDescent="0.25">
      <c r="A801" s="31" t="str">
        <f t="shared" si="72"/>
        <v>OEJV 0060 </v>
      </c>
      <c r="B801" s="95" t="str">
        <f t="shared" si="73"/>
        <v>I</v>
      </c>
      <c r="C801" s="31">
        <f t="shared" si="74"/>
        <v>49673.536</v>
      </c>
      <c r="D801" s="23" t="str">
        <f t="shared" si="75"/>
        <v>vis</v>
      </c>
      <c r="E801" s="96" t="e">
        <f>VLOOKUP(C801,'Active 1'!C$21:E$971,3,FALSE)</f>
        <v>#N/A</v>
      </c>
      <c r="F801" s="95" t="s">
        <v>2362</v>
      </c>
      <c r="G801" s="23" t="str">
        <f t="shared" si="76"/>
        <v>49673.536</v>
      </c>
      <c r="H801" s="31">
        <f t="shared" si="77"/>
        <v>-4766</v>
      </c>
      <c r="I801" s="97" t="s">
        <v>3011</v>
      </c>
      <c r="J801" s="98" t="s">
        <v>3012</v>
      </c>
      <c r="K801" s="97">
        <v>-4766</v>
      </c>
      <c r="L801" s="97" t="s">
        <v>2389</v>
      </c>
      <c r="M801" s="98" t="s">
        <v>2436</v>
      </c>
      <c r="N801" s="98"/>
      <c r="O801" s="99" t="s">
        <v>2033</v>
      </c>
      <c r="P801" s="100" t="s">
        <v>2963</v>
      </c>
    </row>
    <row r="802" spans="1:16" ht="13.5" thickBot="1" x14ac:dyDescent="0.25">
      <c r="A802" s="31" t="str">
        <f t="shared" si="72"/>
        <v>OEJV 0060 </v>
      </c>
      <c r="B802" s="95" t="str">
        <f t="shared" si="73"/>
        <v>I</v>
      </c>
      <c r="C802" s="31">
        <f t="shared" si="74"/>
        <v>49692.506000000001</v>
      </c>
      <c r="D802" s="23" t="str">
        <f t="shared" si="75"/>
        <v>vis</v>
      </c>
      <c r="E802" s="96" t="e">
        <f>VLOOKUP(C802,'Active 1'!C$21:E$971,3,FALSE)</f>
        <v>#N/A</v>
      </c>
      <c r="F802" s="95" t="s">
        <v>2362</v>
      </c>
      <c r="G802" s="23" t="str">
        <f t="shared" si="76"/>
        <v>49692.506</v>
      </c>
      <c r="H802" s="31">
        <f t="shared" si="77"/>
        <v>-4734</v>
      </c>
      <c r="I802" s="97" t="s">
        <v>3013</v>
      </c>
      <c r="J802" s="98" t="s">
        <v>3014</v>
      </c>
      <c r="K802" s="97">
        <v>-4734</v>
      </c>
      <c r="L802" s="97" t="s">
        <v>2453</v>
      </c>
      <c r="M802" s="98" t="s">
        <v>2436</v>
      </c>
      <c r="N802" s="98"/>
      <c r="O802" s="99" t="s">
        <v>2033</v>
      </c>
      <c r="P802" s="100" t="s">
        <v>2963</v>
      </c>
    </row>
    <row r="803" spans="1:16" ht="13.5" thickBot="1" x14ac:dyDescent="0.25">
      <c r="A803" s="31" t="str">
        <f t="shared" si="72"/>
        <v>OEJV 0060 </v>
      </c>
      <c r="B803" s="95" t="str">
        <f t="shared" si="73"/>
        <v>I</v>
      </c>
      <c r="C803" s="31">
        <f t="shared" si="74"/>
        <v>49693.684999999998</v>
      </c>
      <c r="D803" s="23" t="str">
        <f t="shared" si="75"/>
        <v>vis</v>
      </c>
      <c r="E803" s="96" t="e">
        <f>VLOOKUP(C803,'Active 1'!C$21:E$971,3,FALSE)</f>
        <v>#N/A</v>
      </c>
      <c r="F803" s="95" t="s">
        <v>2362</v>
      </c>
      <c r="G803" s="23" t="str">
        <f t="shared" si="76"/>
        <v>49693.685</v>
      </c>
      <c r="H803" s="31">
        <f t="shared" si="77"/>
        <v>-4732</v>
      </c>
      <c r="I803" s="97" t="s">
        <v>3015</v>
      </c>
      <c r="J803" s="98" t="s">
        <v>3016</v>
      </c>
      <c r="K803" s="97">
        <v>-4732</v>
      </c>
      <c r="L803" s="97" t="s">
        <v>2468</v>
      </c>
      <c r="M803" s="98" t="s">
        <v>2436</v>
      </c>
      <c r="N803" s="98"/>
      <c r="O803" s="99" t="s">
        <v>2033</v>
      </c>
      <c r="P803" s="100" t="s">
        <v>2963</v>
      </c>
    </row>
    <row r="804" spans="1:16" ht="13.5" thickBot="1" x14ac:dyDescent="0.25">
      <c r="A804" s="31" t="str">
        <f t="shared" si="72"/>
        <v>IBVS 5979 </v>
      </c>
      <c r="B804" s="95" t="str">
        <f t="shared" si="73"/>
        <v>I</v>
      </c>
      <c r="C804" s="31">
        <f t="shared" si="74"/>
        <v>49702.588799999998</v>
      </c>
      <c r="D804" s="23" t="str">
        <f t="shared" si="75"/>
        <v>vis</v>
      </c>
      <c r="E804" s="96" t="e">
        <f>VLOOKUP(C804,'Active 1'!C$21:E$971,3,FALSE)</f>
        <v>#N/A</v>
      </c>
      <c r="F804" s="95" t="s">
        <v>2362</v>
      </c>
      <c r="G804" s="23" t="str">
        <f t="shared" si="76"/>
        <v>49702.5888</v>
      </c>
      <c r="H804" s="31">
        <f t="shared" si="77"/>
        <v>-4717</v>
      </c>
      <c r="I804" s="97" t="s">
        <v>3017</v>
      </c>
      <c r="J804" s="98" t="s">
        <v>3018</v>
      </c>
      <c r="K804" s="97">
        <v>-4717</v>
      </c>
      <c r="L804" s="97" t="s">
        <v>3019</v>
      </c>
      <c r="M804" s="98" t="s">
        <v>2523</v>
      </c>
      <c r="N804" s="98" t="s">
        <v>1370</v>
      </c>
      <c r="O804" s="99" t="s">
        <v>1298</v>
      </c>
      <c r="P804" s="100" t="s">
        <v>1371</v>
      </c>
    </row>
    <row r="805" spans="1:16" ht="13.5" thickBot="1" x14ac:dyDescent="0.25">
      <c r="A805" s="31" t="str">
        <f t="shared" si="72"/>
        <v> BBS 110 </v>
      </c>
      <c r="B805" s="95" t="str">
        <f t="shared" si="73"/>
        <v>I</v>
      </c>
      <c r="C805" s="31">
        <f t="shared" si="74"/>
        <v>49768.423999999999</v>
      </c>
      <c r="D805" s="23" t="str">
        <f t="shared" si="75"/>
        <v>vis</v>
      </c>
      <c r="E805" s="96" t="e">
        <f>VLOOKUP(C805,'Active 1'!C$21:E$971,3,FALSE)</f>
        <v>#N/A</v>
      </c>
      <c r="F805" s="95" t="s">
        <v>2362</v>
      </c>
      <c r="G805" s="23" t="str">
        <f t="shared" si="76"/>
        <v>49768.424</v>
      </c>
      <c r="H805" s="31">
        <f t="shared" si="77"/>
        <v>-4606</v>
      </c>
      <c r="I805" s="97" t="s">
        <v>3023</v>
      </c>
      <c r="J805" s="98" t="s">
        <v>3024</v>
      </c>
      <c r="K805" s="97">
        <v>-4606</v>
      </c>
      <c r="L805" s="97" t="s">
        <v>2486</v>
      </c>
      <c r="M805" s="98" t="s">
        <v>2436</v>
      </c>
      <c r="N805" s="98"/>
      <c r="O805" s="99" t="s">
        <v>3025</v>
      </c>
      <c r="P805" s="99" t="s">
        <v>3026</v>
      </c>
    </row>
    <row r="806" spans="1:16" ht="13.5" thickBot="1" x14ac:dyDescent="0.25">
      <c r="A806" s="31" t="str">
        <f t="shared" si="72"/>
        <v>OEJV 0060 </v>
      </c>
      <c r="B806" s="95" t="str">
        <f t="shared" si="73"/>
        <v>I</v>
      </c>
      <c r="C806" s="31">
        <f t="shared" si="74"/>
        <v>49778.491000000002</v>
      </c>
      <c r="D806" s="23" t="str">
        <f t="shared" si="75"/>
        <v>vis</v>
      </c>
      <c r="E806" s="96" t="e">
        <f>VLOOKUP(C806,'Active 1'!C$21:E$971,3,FALSE)</f>
        <v>#N/A</v>
      </c>
      <c r="F806" s="95" t="s">
        <v>2362</v>
      </c>
      <c r="G806" s="23" t="str">
        <f t="shared" si="76"/>
        <v>49778.491</v>
      </c>
      <c r="H806" s="31">
        <f t="shared" si="77"/>
        <v>-4589</v>
      </c>
      <c r="I806" s="97" t="s">
        <v>3027</v>
      </c>
      <c r="J806" s="98" t="s">
        <v>3028</v>
      </c>
      <c r="K806" s="97">
        <v>-4589</v>
      </c>
      <c r="L806" s="97" t="s">
        <v>2850</v>
      </c>
      <c r="M806" s="98" t="s">
        <v>2436</v>
      </c>
      <c r="N806" s="98"/>
      <c r="O806" s="99" t="s">
        <v>2033</v>
      </c>
      <c r="P806" s="100" t="s">
        <v>2963</v>
      </c>
    </row>
    <row r="807" spans="1:16" ht="13.5" thickBot="1" x14ac:dyDescent="0.25">
      <c r="A807" s="31" t="str">
        <f t="shared" si="72"/>
        <v> BBS 113 </v>
      </c>
      <c r="B807" s="95" t="str">
        <f t="shared" si="73"/>
        <v>I</v>
      </c>
      <c r="C807" s="31">
        <f t="shared" si="74"/>
        <v>49800.45</v>
      </c>
      <c r="D807" s="23" t="str">
        <f t="shared" si="75"/>
        <v>vis</v>
      </c>
      <c r="E807" s="96" t="e">
        <f>VLOOKUP(C807,'Active 1'!C$21:E$971,3,FALSE)</f>
        <v>#N/A</v>
      </c>
      <c r="F807" s="95" t="s">
        <v>2362</v>
      </c>
      <c r="G807" s="23" t="str">
        <f t="shared" si="76"/>
        <v>49800.450</v>
      </c>
      <c r="H807" s="31">
        <f t="shared" si="77"/>
        <v>-4552</v>
      </c>
      <c r="I807" s="97" t="s">
        <v>3029</v>
      </c>
      <c r="J807" s="98" t="s">
        <v>3030</v>
      </c>
      <c r="K807" s="97">
        <v>-4552</v>
      </c>
      <c r="L807" s="97" t="s">
        <v>2486</v>
      </c>
      <c r="M807" s="98" t="s">
        <v>2436</v>
      </c>
      <c r="N807" s="98"/>
      <c r="O807" s="99" t="s">
        <v>3025</v>
      </c>
      <c r="P807" s="99" t="s">
        <v>3031</v>
      </c>
    </row>
    <row r="808" spans="1:16" ht="13.5" thickBot="1" x14ac:dyDescent="0.25">
      <c r="A808" s="31" t="str">
        <f t="shared" si="72"/>
        <v> AOEB 5 </v>
      </c>
      <c r="B808" s="95" t="str">
        <f t="shared" si="73"/>
        <v>I</v>
      </c>
      <c r="C808" s="31">
        <f t="shared" si="74"/>
        <v>49801.631000000001</v>
      </c>
      <c r="D808" s="23" t="str">
        <f t="shared" si="75"/>
        <v>vis</v>
      </c>
      <c r="E808" s="96" t="e">
        <f>VLOOKUP(C808,'Active 1'!C$21:E$971,3,FALSE)</f>
        <v>#N/A</v>
      </c>
      <c r="F808" s="95" t="s">
        <v>2362</v>
      </c>
      <c r="G808" s="23" t="str">
        <f t="shared" si="76"/>
        <v>49801.631</v>
      </c>
      <c r="H808" s="31">
        <f t="shared" si="77"/>
        <v>-4550</v>
      </c>
      <c r="I808" s="97" t="s">
        <v>3032</v>
      </c>
      <c r="J808" s="98" t="s">
        <v>3033</v>
      </c>
      <c r="K808" s="97">
        <v>-4550</v>
      </c>
      <c r="L808" s="97" t="s">
        <v>2398</v>
      </c>
      <c r="M808" s="98" t="s">
        <v>2436</v>
      </c>
      <c r="N808" s="98"/>
      <c r="O808" s="99" t="s">
        <v>4149</v>
      </c>
      <c r="P808" s="99" t="s">
        <v>1974</v>
      </c>
    </row>
    <row r="809" spans="1:16" ht="13.5" thickBot="1" x14ac:dyDescent="0.25">
      <c r="A809" s="31" t="str">
        <f t="shared" si="72"/>
        <v>OEJV 0060 </v>
      </c>
      <c r="B809" s="95" t="str">
        <f t="shared" si="73"/>
        <v>I</v>
      </c>
      <c r="C809" s="31">
        <f t="shared" si="74"/>
        <v>49842.555999999997</v>
      </c>
      <c r="D809" s="23" t="str">
        <f t="shared" si="75"/>
        <v>vis</v>
      </c>
      <c r="E809" s="96" t="e">
        <f>VLOOKUP(C809,'Active 1'!C$21:E$971,3,FALSE)</f>
        <v>#N/A</v>
      </c>
      <c r="F809" s="95" t="s">
        <v>2362</v>
      </c>
      <c r="G809" s="23" t="str">
        <f t="shared" si="76"/>
        <v>49842.556</v>
      </c>
      <c r="H809" s="31">
        <f t="shared" si="77"/>
        <v>-4481</v>
      </c>
      <c r="I809" s="97" t="s">
        <v>3034</v>
      </c>
      <c r="J809" s="98" t="s">
        <v>3035</v>
      </c>
      <c r="K809" s="97">
        <v>-4481</v>
      </c>
      <c r="L809" s="97" t="s">
        <v>2450</v>
      </c>
      <c r="M809" s="98" t="s">
        <v>2436</v>
      </c>
      <c r="N809" s="98"/>
      <c r="O809" s="99" t="s">
        <v>2033</v>
      </c>
      <c r="P809" s="100" t="s">
        <v>2963</v>
      </c>
    </row>
    <row r="810" spans="1:16" ht="13.5" thickBot="1" x14ac:dyDescent="0.25">
      <c r="A810" s="31" t="str">
        <f t="shared" si="72"/>
        <v> AOEB 5 </v>
      </c>
      <c r="B810" s="95" t="str">
        <f t="shared" si="73"/>
        <v>I</v>
      </c>
      <c r="C810" s="31">
        <f t="shared" si="74"/>
        <v>49843.741000000002</v>
      </c>
      <c r="D810" s="23" t="str">
        <f t="shared" si="75"/>
        <v>vis</v>
      </c>
      <c r="E810" s="96" t="e">
        <f>VLOOKUP(C810,'Active 1'!C$21:E$971,3,FALSE)</f>
        <v>#N/A</v>
      </c>
      <c r="F810" s="95" t="s">
        <v>2362</v>
      </c>
      <c r="G810" s="23" t="str">
        <f t="shared" si="76"/>
        <v>49843.741</v>
      </c>
      <c r="H810" s="31">
        <f t="shared" si="77"/>
        <v>-4479</v>
      </c>
      <c r="I810" s="97" t="s">
        <v>3036</v>
      </c>
      <c r="J810" s="98" t="s">
        <v>3037</v>
      </c>
      <c r="K810" s="97">
        <v>-4479</v>
      </c>
      <c r="L810" s="97" t="s">
        <v>2363</v>
      </c>
      <c r="M810" s="98" t="s">
        <v>2436</v>
      </c>
      <c r="N810" s="98"/>
      <c r="O810" s="99" t="s">
        <v>4149</v>
      </c>
      <c r="P810" s="99" t="s">
        <v>1974</v>
      </c>
    </row>
    <row r="811" spans="1:16" ht="13.5" thickBot="1" x14ac:dyDescent="0.25">
      <c r="A811" s="31" t="str">
        <f t="shared" si="72"/>
        <v>OEJV 0060 </v>
      </c>
      <c r="B811" s="95" t="str">
        <f t="shared" si="73"/>
        <v>I</v>
      </c>
      <c r="C811" s="31">
        <f t="shared" si="74"/>
        <v>49896.527000000002</v>
      </c>
      <c r="D811" s="23" t="str">
        <f t="shared" si="75"/>
        <v>vis</v>
      </c>
      <c r="E811" s="96" t="e">
        <f>VLOOKUP(C811,'Active 1'!C$21:E$971,3,FALSE)</f>
        <v>#N/A</v>
      </c>
      <c r="F811" s="95" t="s">
        <v>2362</v>
      </c>
      <c r="G811" s="23" t="str">
        <f t="shared" si="76"/>
        <v>49896.527</v>
      </c>
      <c r="H811" s="31">
        <f t="shared" si="77"/>
        <v>-4390</v>
      </c>
      <c r="I811" s="97" t="s">
        <v>3038</v>
      </c>
      <c r="J811" s="98" t="s">
        <v>3039</v>
      </c>
      <c r="K811" s="97">
        <v>-4390</v>
      </c>
      <c r="L811" s="97" t="s">
        <v>2591</v>
      </c>
      <c r="M811" s="98" t="s">
        <v>2436</v>
      </c>
      <c r="N811" s="98"/>
      <c r="O811" s="99" t="s">
        <v>2033</v>
      </c>
      <c r="P811" s="100" t="s">
        <v>2963</v>
      </c>
    </row>
    <row r="812" spans="1:16" ht="13.5" thickBot="1" x14ac:dyDescent="0.25">
      <c r="A812" s="31" t="str">
        <f t="shared" si="72"/>
        <v>OEJV 0060 </v>
      </c>
      <c r="B812" s="95" t="str">
        <f t="shared" si="73"/>
        <v>I</v>
      </c>
      <c r="C812" s="31">
        <f t="shared" si="74"/>
        <v>49899.489000000001</v>
      </c>
      <c r="D812" s="23" t="str">
        <f t="shared" si="75"/>
        <v>vis</v>
      </c>
      <c r="E812" s="96" t="e">
        <f>VLOOKUP(C812,'Active 1'!C$21:E$971,3,FALSE)</f>
        <v>#N/A</v>
      </c>
      <c r="F812" s="95" t="s">
        <v>2362</v>
      </c>
      <c r="G812" s="23" t="str">
        <f t="shared" si="76"/>
        <v>49899.489</v>
      </c>
      <c r="H812" s="31">
        <f t="shared" si="77"/>
        <v>-4385</v>
      </c>
      <c r="I812" s="97" t="s">
        <v>3040</v>
      </c>
      <c r="J812" s="98" t="s">
        <v>3041</v>
      </c>
      <c r="K812" s="97">
        <v>-4385</v>
      </c>
      <c r="L812" s="97" t="s">
        <v>2453</v>
      </c>
      <c r="M812" s="98" t="s">
        <v>2436</v>
      </c>
      <c r="N812" s="98"/>
      <c r="O812" s="99" t="s">
        <v>2033</v>
      </c>
      <c r="P812" s="100" t="s">
        <v>2963</v>
      </c>
    </row>
    <row r="813" spans="1:16" ht="13.5" thickBot="1" x14ac:dyDescent="0.25">
      <c r="A813" s="31" t="str">
        <f t="shared" si="72"/>
        <v>OEJV 0060 </v>
      </c>
      <c r="B813" s="95" t="str">
        <f t="shared" si="73"/>
        <v>I</v>
      </c>
      <c r="C813" s="31">
        <f t="shared" si="74"/>
        <v>49915.504999999997</v>
      </c>
      <c r="D813" s="23" t="str">
        <f t="shared" si="75"/>
        <v>vis</v>
      </c>
      <c r="E813" s="96" t="e">
        <f>VLOOKUP(C813,'Active 1'!C$21:E$971,3,FALSE)</f>
        <v>#N/A</v>
      </c>
      <c r="F813" s="95" t="s">
        <v>2362</v>
      </c>
      <c r="G813" s="23" t="str">
        <f t="shared" si="76"/>
        <v>49915.505</v>
      </c>
      <c r="H813" s="31">
        <f t="shared" si="77"/>
        <v>-4358</v>
      </c>
      <c r="I813" s="97" t="s">
        <v>3042</v>
      </c>
      <c r="J813" s="98" t="s">
        <v>3043</v>
      </c>
      <c r="K813" s="97">
        <v>-4358</v>
      </c>
      <c r="L813" s="97" t="s">
        <v>2445</v>
      </c>
      <c r="M813" s="98" t="s">
        <v>2436</v>
      </c>
      <c r="N813" s="98"/>
      <c r="O813" s="99" t="s">
        <v>2033</v>
      </c>
      <c r="P813" s="100" t="s">
        <v>2963</v>
      </c>
    </row>
    <row r="814" spans="1:16" ht="13.5" thickBot="1" x14ac:dyDescent="0.25">
      <c r="A814" s="31" t="str">
        <f t="shared" si="72"/>
        <v>OEJV 0060 </v>
      </c>
      <c r="B814" s="95" t="str">
        <f t="shared" si="73"/>
        <v>I</v>
      </c>
      <c r="C814" s="31">
        <f t="shared" si="74"/>
        <v>49918.47</v>
      </c>
      <c r="D814" s="23" t="str">
        <f t="shared" si="75"/>
        <v>vis</v>
      </c>
      <c r="E814" s="96" t="e">
        <f>VLOOKUP(C814,'Active 1'!C$21:E$971,3,FALSE)</f>
        <v>#N/A</v>
      </c>
      <c r="F814" s="95" t="s">
        <v>2362</v>
      </c>
      <c r="G814" s="23" t="str">
        <f t="shared" si="76"/>
        <v>49918.470</v>
      </c>
      <c r="H814" s="31">
        <f t="shared" si="77"/>
        <v>-4353</v>
      </c>
      <c r="I814" s="97" t="s">
        <v>3047</v>
      </c>
      <c r="J814" s="98" t="s">
        <v>3048</v>
      </c>
      <c r="K814" s="97">
        <v>-4353</v>
      </c>
      <c r="L814" s="97" t="s">
        <v>2445</v>
      </c>
      <c r="M814" s="98" t="s">
        <v>2436</v>
      </c>
      <c r="N814" s="98"/>
      <c r="O814" s="99" t="s">
        <v>2033</v>
      </c>
      <c r="P814" s="100" t="s">
        <v>2963</v>
      </c>
    </row>
    <row r="815" spans="1:16" ht="13.5" thickBot="1" x14ac:dyDescent="0.25">
      <c r="A815" s="31" t="str">
        <f t="shared" si="72"/>
        <v>OEJV 0060 </v>
      </c>
      <c r="B815" s="95" t="str">
        <f t="shared" si="73"/>
        <v>I</v>
      </c>
      <c r="C815" s="31">
        <f t="shared" si="74"/>
        <v>49924.404999999999</v>
      </c>
      <c r="D815" s="23" t="str">
        <f t="shared" si="75"/>
        <v>vis</v>
      </c>
      <c r="E815" s="96" t="e">
        <f>VLOOKUP(C815,'Active 1'!C$21:E$971,3,FALSE)</f>
        <v>#N/A</v>
      </c>
      <c r="F815" s="95" t="s">
        <v>2362</v>
      </c>
      <c r="G815" s="23" t="str">
        <f t="shared" si="76"/>
        <v>49924.405</v>
      </c>
      <c r="H815" s="31">
        <f t="shared" si="77"/>
        <v>-4343</v>
      </c>
      <c r="I815" s="97" t="s">
        <v>3049</v>
      </c>
      <c r="J815" s="98" t="s">
        <v>3050</v>
      </c>
      <c r="K815" s="97">
        <v>-4343</v>
      </c>
      <c r="L815" s="97" t="s">
        <v>2392</v>
      </c>
      <c r="M815" s="98" t="s">
        <v>2436</v>
      </c>
      <c r="N815" s="98"/>
      <c r="O815" s="99" t="s">
        <v>2033</v>
      </c>
      <c r="P815" s="100" t="s">
        <v>2963</v>
      </c>
    </row>
    <row r="816" spans="1:16" ht="13.5" thickBot="1" x14ac:dyDescent="0.25">
      <c r="A816" s="31" t="str">
        <f t="shared" si="72"/>
        <v> BBS 113 </v>
      </c>
      <c r="B816" s="95" t="str">
        <f t="shared" si="73"/>
        <v>I</v>
      </c>
      <c r="C816" s="31">
        <f t="shared" si="74"/>
        <v>49959.389000000003</v>
      </c>
      <c r="D816" s="23" t="str">
        <f t="shared" si="75"/>
        <v>vis</v>
      </c>
      <c r="E816" s="96" t="e">
        <f>VLOOKUP(C816,'Active 1'!C$21:E$971,3,FALSE)</f>
        <v>#N/A</v>
      </c>
      <c r="F816" s="95" t="s">
        <v>2362</v>
      </c>
      <c r="G816" s="23" t="str">
        <f t="shared" si="76"/>
        <v>49959.389</v>
      </c>
      <c r="H816" s="31">
        <f t="shared" si="77"/>
        <v>-4284</v>
      </c>
      <c r="I816" s="97" t="s">
        <v>3057</v>
      </c>
      <c r="J816" s="98" t="s">
        <v>3058</v>
      </c>
      <c r="K816" s="97">
        <v>-4284</v>
      </c>
      <c r="L816" s="97" t="s">
        <v>2453</v>
      </c>
      <c r="M816" s="98" t="s">
        <v>2436</v>
      </c>
      <c r="N816" s="98"/>
      <c r="O816" s="99" t="s">
        <v>3025</v>
      </c>
      <c r="P816" s="99" t="s">
        <v>3031</v>
      </c>
    </row>
    <row r="817" spans="1:16" ht="13.5" thickBot="1" x14ac:dyDescent="0.25">
      <c r="A817" s="31" t="str">
        <f t="shared" si="72"/>
        <v>BAVM 93 </v>
      </c>
      <c r="B817" s="95" t="str">
        <f t="shared" si="73"/>
        <v>I</v>
      </c>
      <c r="C817" s="31">
        <f t="shared" si="74"/>
        <v>49978.366999999998</v>
      </c>
      <c r="D817" s="23" t="str">
        <f t="shared" si="75"/>
        <v>vis</v>
      </c>
      <c r="E817" s="96" t="e">
        <f>VLOOKUP(C817,'Active 1'!C$21:E$971,3,FALSE)</f>
        <v>#N/A</v>
      </c>
      <c r="F817" s="95" t="s">
        <v>2362</v>
      </c>
      <c r="G817" s="23" t="str">
        <f t="shared" si="76"/>
        <v>49978.367</v>
      </c>
      <c r="H817" s="31">
        <f t="shared" si="77"/>
        <v>-4252</v>
      </c>
      <c r="I817" s="97" t="s">
        <v>3059</v>
      </c>
      <c r="J817" s="98" t="s">
        <v>3060</v>
      </c>
      <c r="K817" s="97">
        <v>-4252</v>
      </c>
      <c r="L817" s="97" t="s">
        <v>2453</v>
      </c>
      <c r="M817" s="98" t="s">
        <v>2436</v>
      </c>
      <c r="N817" s="98"/>
      <c r="O817" s="99" t="s">
        <v>2959</v>
      </c>
      <c r="P817" s="100" t="s">
        <v>3061</v>
      </c>
    </row>
    <row r="818" spans="1:16" ht="13.5" thickBot="1" x14ac:dyDescent="0.25">
      <c r="A818" s="31" t="str">
        <f t="shared" si="72"/>
        <v>OEJV 0060 </v>
      </c>
      <c r="B818" s="95" t="str">
        <f t="shared" si="73"/>
        <v>I</v>
      </c>
      <c r="C818" s="31">
        <f t="shared" si="74"/>
        <v>49989.637999999999</v>
      </c>
      <c r="D818" s="23" t="str">
        <f t="shared" si="75"/>
        <v>vis</v>
      </c>
      <c r="E818" s="96" t="e">
        <f>VLOOKUP(C818,'Active 1'!C$21:E$971,3,FALSE)</f>
        <v>#N/A</v>
      </c>
      <c r="F818" s="95" t="s">
        <v>2362</v>
      </c>
      <c r="G818" s="23" t="str">
        <f t="shared" si="76"/>
        <v>49989.638</v>
      </c>
      <c r="H818" s="31">
        <f t="shared" si="77"/>
        <v>-4233</v>
      </c>
      <c r="I818" s="97" t="s">
        <v>3062</v>
      </c>
      <c r="J818" s="98" t="s">
        <v>3063</v>
      </c>
      <c r="K818" s="97">
        <v>-4233</v>
      </c>
      <c r="L818" s="97" t="s">
        <v>2450</v>
      </c>
      <c r="M818" s="98" t="s">
        <v>2436</v>
      </c>
      <c r="N818" s="98"/>
      <c r="O818" s="99" t="s">
        <v>2033</v>
      </c>
      <c r="P818" s="100" t="s">
        <v>2963</v>
      </c>
    </row>
    <row r="819" spans="1:16" ht="13.5" thickBot="1" x14ac:dyDescent="0.25">
      <c r="A819" s="31" t="str">
        <f t="shared" si="72"/>
        <v> AOEB 5 </v>
      </c>
      <c r="B819" s="95" t="str">
        <f t="shared" si="73"/>
        <v>I</v>
      </c>
      <c r="C819" s="31">
        <f t="shared" si="74"/>
        <v>49992.601000000002</v>
      </c>
      <c r="D819" s="23" t="str">
        <f t="shared" si="75"/>
        <v>vis</v>
      </c>
      <c r="E819" s="96" t="e">
        <f>VLOOKUP(C819,'Active 1'!C$21:E$971,3,FALSE)</f>
        <v>#N/A</v>
      </c>
      <c r="F819" s="95" t="s">
        <v>2362</v>
      </c>
      <c r="G819" s="23" t="str">
        <f t="shared" si="76"/>
        <v>49992.601</v>
      </c>
      <c r="H819" s="31">
        <f t="shared" si="77"/>
        <v>-4228</v>
      </c>
      <c r="I819" s="97" t="s">
        <v>3064</v>
      </c>
      <c r="J819" s="98" t="s">
        <v>3065</v>
      </c>
      <c r="K819" s="97">
        <v>-4228</v>
      </c>
      <c r="L819" s="97" t="s">
        <v>2453</v>
      </c>
      <c r="M819" s="98" t="s">
        <v>2436</v>
      </c>
      <c r="N819" s="98"/>
      <c r="O819" s="99" t="s">
        <v>4149</v>
      </c>
      <c r="P819" s="99" t="s">
        <v>1974</v>
      </c>
    </row>
    <row r="820" spans="1:16" ht="13.5" thickBot="1" x14ac:dyDescent="0.25">
      <c r="A820" s="31" t="str">
        <f t="shared" si="72"/>
        <v>IBVS 5579 </v>
      </c>
      <c r="B820" s="95" t="str">
        <f t="shared" si="73"/>
        <v>I</v>
      </c>
      <c r="C820" s="31">
        <f t="shared" si="74"/>
        <v>50013.358200000002</v>
      </c>
      <c r="D820" s="23" t="str">
        <f t="shared" si="75"/>
        <v>vis</v>
      </c>
      <c r="E820" s="96" t="e">
        <f>VLOOKUP(C820,'Active 1'!C$21:E$971,3,FALSE)</f>
        <v>#N/A</v>
      </c>
      <c r="F820" s="95" t="s">
        <v>2362</v>
      </c>
      <c r="G820" s="23" t="str">
        <f t="shared" si="76"/>
        <v>50013.3582</v>
      </c>
      <c r="H820" s="31">
        <f t="shared" si="77"/>
        <v>-4193</v>
      </c>
      <c r="I820" s="97" t="s">
        <v>3066</v>
      </c>
      <c r="J820" s="98" t="s">
        <v>3067</v>
      </c>
      <c r="K820" s="97">
        <v>-4193</v>
      </c>
      <c r="L820" s="97" t="s">
        <v>3068</v>
      </c>
      <c r="M820" s="98" t="s">
        <v>2523</v>
      </c>
      <c r="N820" s="98" t="s">
        <v>2524</v>
      </c>
      <c r="O820" s="99" t="s">
        <v>1298</v>
      </c>
      <c r="P820" s="100" t="s">
        <v>1548</v>
      </c>
    </row>
    <row r="821" spans="1:16" ht="13.5" thickBot="1" x14ac:dyDescent="0.25">
      <c r="A821" s="31" t="str">
        <f t="shared" si="72"/>
        <v>IBVS 5979 </v>
      </c>
      <c r="B821" s="95" t="str">
        <f t="shared" si="73"/>
        <v>I</v>
      </c>
      <c r="C821" s="31">
        <f t="shared" si="74"/>
        <v>50096.391600000003</v>
      </c>
      <c r="D821" s="23" t="str">
        <f t="shared" si="75"/>
        <v>vis</v>
      </c>
      <c r="E821" s="96" t="e">
        <f>VLOOKUP(C821,'Active 1'!C$21:E$971,3,FALSE)</f>
        <v>#N/A</v>
      </c>
      <c r="F821" s="95" t="s">
        <v>2362</v>
      </c>
      <c r="G821" s="23" t="str">
        <f t="shared" si="76"/>
        <v>50096.3916</v>
      </c>
      <c r="H821" s="31">
        <f t="shared" si="77"/>
        <v>-4053</v>
      </c>
      <c r="I821" s="97" t="s">
        <v>3069</v>
      </c>
      <c r="J821" s="98" t="s">
        <v>3070</v>
      </c>
      <c r="K821" s="97">
        <v>-4053</v>
      </c>
      <c r="L821" s="97" t="s">
        <v>2529</v>
      </c>
      <c r="M821" s="98" t="s">
        <v>2523</v>
      </c>
      <c r="N821" s="98" t="s">
        <v>1370</v>
      </c>
      <c r="O821" s="99" t="s">
        <v>1298</v>
      </c>
      <c r="P821" s="100" t="s">
        <v>1371</v>
      </c>
    </row>
    <row r="822" spans="1:16" ht="13.5" thickBot="1" x14ac:dyDescent="0.25">
      <c r="A822" s="31" t="str">
        <f t="shared" si="72"/>
        <v>OEJV 0060 </v>
      </c>
      <c r="B822" s="95" t="str">
        <f t="shared" si="73"/>
        <v>I</v>
      </c>
      <c r="C822" s="31">
        <f t="shared" si="74"/>
        <v>50189.504000000001</v>
      </c>
      <c r="D822" s="23" t="str">
        <f t="shared" si="75"/>
        <v>vis</v>
      </c>
      <c r="E822" s="96" t="e">
        <f>VLOOKUP(C822,'Active 1'!C$21:E$971,3,FALSE)</f>
        <v>#N/A</v>
      </c>
      <c r="F822" s="95" t="s">
        <v>2362</v>
      </c>
      <c r="G822" s="23" t="str">
        <f t="shared" si="76"/>
        <v>50189.504</v>
      </c>
      <c r="H822" s="31">
        <f t="shared" si="77"/>
        <v>-3896</v>
      </c>
      <c r="I822" s="97" t="s">
        <v>3071</v>
      </c>
      <c r="J822" s="98" t="s">
        <v>3072</v>
      </c>
      <c r="K822" s="97">
        <v>-3896</v>
      </c>
      <c r="L822" s="97" t="s">
        <v>2445</v>
      </c>
      <c r="M822" s="98" t="s">
        <v>2436</v>
      </c>
      <c r="N822" s="98"/>
      <c r="O822" s="99" t="s">
        <v>2033</v>
      </c>
      <c r="P822" s="100" t="s">
        <v>2963</v>
      </c>
    </row>
    <row r="823" spans="1:16" ht="13.5" thickBot="1" x14ac:dyDescent="0.25">
      <c r="A823" s="31" t="str">
        <f t="shared" si="72"/>
        <v>OEJV 0060 </v>
      </c>
      <c r="B823" s="95" t="str">
        <f t="shared" si="73"/>
        <v>I</v>
      </c>
      <c r="C823" s="31">
        <f t="shared" si="74"/>
        <v>50195.434000000001</v>
      </c>
      <c r="D823" s="23" t="str">
        <f t="shared" si="75"/>
        <v>vis</v>
      </c>
      <c r="E823" s="96" t="e">
        <f>VLOOKUP(C823,'Active 1'!C$21:E$971,3,FALSE)</f>
        <v>#N/A</v>
      </c>
      <c r="F823" s="95" t="s">
        <v>2362</v>
      </c>
      <c r="G823" s="23" t="str">
        <f t="shared" si="76"/>
        <v>50195.434</v>
      </c>
      <c r="H823" s="31">
        <f t="shared" si="77"/>
        <v>-3886</v>
      </c>
      <c r="I823" s="97" t="s">
        <v>3073</v>
      </c>
      <c r="J823" s="98" t="s">
        <v>3074</v>
      </c>
      <c r="K823" s="97">
        <v>-3886</v>
      </c>
      <c r="L823" s="97" t="s">
        <v>2450</v>
      </c>
      <c r="M823" s="98" t="s">
        <v>2436</v>
      </c>
      <c r="N823" s="98"/>
      <c r="O823" s="99" t="s">
        <v>2033</v>
      </c>
      <c r="P823" s="100" t="s">
        <v>2963</v>
      </c>
    </row>
    <row r="824" spans="1:16" ht="13.5" thickBot="1" x14ac:dyDescent="0.25">
      <c r="A824" s="31" t="str">
        <f t="shared" si="72"/>
        <v> AOEB 5 </v>
      </c>
      <c r="B824" s="95" t="str">
        <f t="shared" si="73"/>
        <v>I</v>
      </c>
      <c r="C824" s="31">
        <f t="shared" si="74"/>
        <v>50524.593000000001</v>
      </c>
      <c r="D824" s="23" t="str">
        <f t="shared" si="75"/>
        <v>vis</v>
      </c>
      <c r="E824" s="96" t="e">
        <f>VLOOKUP(C824,'Active 1'!C$21:E$971,3,FALSE)</f>
        <v>#N/A</v>
      </c>
      <c r="F824" s="95" t="s">
        <v>2362</v>
      </c>
      <c r="G824" s="23" t="str">
        <f t="shared" si="76"/>
        <v>50524.593</v>
      </c>
      <c r="H824" s="31">
        <f t="shared" si="77"/>
        <v>-3331</v>
      </c>
      <c r="I824" s="97" t="s">
        <v>3154</v>
      </c>
      <c r="J824" s="98" t="s">
        <v>3155</v>
      </c>
      <c r="K824" s="97">
        <v>-3331</v>
      </c>
      <c r="L824" s="97" t="s">
        <v>2392</v>
      </c>
      <c r="M824" s="98" t="s">
        <v>2436</v>
      </c>
      <c r="N824" s="98"/>
      <c r="O824" s="99" t="s">
        <v>3156</v>
      </c>
      <c r="P824" s="99" t="s">
        <v>1974</v>
      </c>
    </row>
    <row r="825" spans="1:16" ht="13.5" thickBot="1" x14ac:dyDescent="0.25">
      <c r="A825" s="31" t="str">
        <f t="shared" si="72"/>
        <v> AOEB 5 </v>
      </c>
      <c r="B825" s="95" t="str">
        <f t="shared" si="73"/>
        <v>I</v>
      </c>
      <c r="C825" s="31">
        <f t="shared" si="74"/>
        <v>50614.733</v>
      </c>
      <c r="D825" s="23" t="str">
        <f t="shared" si="75"/>
        <v>vis</v>
      </c>
      <c r="E825" s="96" t="e">
        <f>VLOOKUP(C825,'Active 1'!C$21:E$971,3,FALSE)</f>
        <v>#N/A</v>
      </c>
      <c r="F825" s="95" t="s">
        <v>2362</v>
      </c>
      <c r="G825" s="23" t="str">
        <f t="shared" si="76"/>
        <v>50614.733</v>
      </c>
      <c r="H825" s="31">
        <f t="shared" si="77"/>
        <v>-3179</v>
      </c>
      <c r="I825" s="97" t="s">
        <v>3165</v>
      </c>
      <c r="J825" s="98" t="s">
        <v>3166</v>
      </c>
      <c r="K825" s="97">
        <v>-3179</v>
      </c>
      <c r="L825" s="97" t="s">
        <v>2453</v>
      </c>
      <c r="M825" s="98" t="s">
        <v>2436</v>
      </c>
      <c r="N825" s="98"/>
      <c r="O825" s="99" t="s">
        <v>4149</v>
      </c>
      <c r="P825" s="99" t="s">
        <v>1974</v>
      </c>
    </row>
    <row r="826" spans="1:16" ht="13.5" thickBot="1" x14ac:dyDescent="0.25">
      <c r="A826" s="31" t="str">
        <f t="shared" si="72"/>
        <v>BAVM 111 </v>
      </c>
      <c r="B826" s="95" t="str">
        <f t="shared" si="73"/>
        <v>I</v>
      </c>
      <c r="C826" s="31">
        <f t="shared" si="74"/>
        <v>50673.449800000002</v>
      </c>
      <c r="D826" s="23" t="str">
        <f t="shared" si="75"/>
        <v>vis</v>
      </c>
      <c r="E826" s="96" t="e">
        <f>VLOOKUP(C826,'Active 1'!C$21:E$971,3,FALSE)</f>
        <v>#N/A</v>
      </c>
      <c r="F826" s="95" t="s">
        <v>2362</v>
      </c>
      <c r="G826" s="23" t="str">
        <f t="shared" si="76"/>
        <v>50673.4498</v>
      </c>
      <c r="H826" s="31">
        <f t="shared" si="77"/>
        <v>-3080</v>
      </c>
      <c r="I826" s="97" t="s">
        <v>3173</v>
      </c>
      <c r="J826" s="98" t="s">
        <v>3174</v>
      </c>
      <c r="K826" s="97">
        <v>-3080</v>
      </c>
      <c r="L826" s="97" t="s">
        <v>3175</v>
      </c>
      <c r="M826" s="98" t="s">
        <v>2523</v>
      </c>
      <c r="N826" s="98" t="s">
        <v>3176</v>
      </c>
      <c r="O826" s="99" t="s">
        <v>3177</v>
      </c>
      <c r="P826" s="100" t="s">
        <v>3178</v>
      </c>
    </row>
    <row r="827" spans="1:16" ht="13.5" thickBot="1" x14ac:dyDescent="0.25">
      <c r="A827" s="31" t="str">
        <f t="shared" si="72"/>
        <v>BAVM 113 </v>
      </c>
      <c r="B827" s="95" t="str">
        <f t="shared" si="73"/>
        <v>I</v>
      </c>
      <c r="C827" s="31">
        <f t="shared" si="74"/>
        <v>50673.464999999997</v>
      </c>
      <c r="D827" s="23" t="str">
        <f t="shared" si="75"/>
        <v>vis</v>
      </c>
      <c r="E827" s="96" t="e">
        <f>VLOOKUP(C827,'Active 1'!C$21:E$971,3,FALSE)</f>
        <v>#N/A</v>
      </c>
      <c r="F827" s="95" t="s">
        <v>2362</v>
      </c>
      <c r="G827" s="23" t="str">
        <f t="shared" si="76"/>
        <v>50673.465</v>
      </c>
      <c r="H827" s="31">
        <f t="shared" si="77"/>
        <v>-3080</v>
      </c>
      <c r="I827" s="97" t="s">
        <v>3179</v>
      </c>
      <c r="J827" s="98" t="s">
        <v>3180</v>
      </c>
      <c r="K827" s="97" t="s">
        <v>3181</v>
      </c>
      <c r="L827" s="97" t="s">
        <v>2386</v>
      </c>
      <c r="M827" s="98" t="s">
        <v>2436</v>
      </c>
      <c r="N827" s="98"/>
      <c r="O827" s="99" t="s">
        <v>3182</v>
      </c>
      <c r="P827" s="100" t="s">
        <v>3183</v>
      </c>
    </row>
    <row r="828" spans="1:16" ht="13.5" thickBot="1" x14ac:dyDescent="0.25">
      <c r="A828" s="31" t="str">
        <f t="shared" si="72"/>
        <v>BAVM 113 </v>
      </c>
      <c r="B828" s="95" t="str">
        <f t="shared" si="73"/>
        <v>I</v>
      </c>
      <c r="C828" s="31">
        <f t="shared" si="74"/>
        <v>50727.428</v>
      </c>
      <c r="D828" s="23" t="str">
        <f t="shared" si="75"/>
        <v>vis</v>
      </c>
      <c r="E828" s="96" t="e">
        <f>VLOOKUP(C828,'Active 1'!C$21:E$971,3,FALSE)</f>
        <v>#N/A</v>
      </c>
      <c r="F828" s="95" t="s">
        <v>2362</v>
      </c>
      <c r="G828" s="23" t="str">
        <f t="shared" si="76"/>
        <v>50727.428</v>
      </c>
      <c r="H828" s="31">
        <f t="shared" si="77"/>
        <v>-2989</v>
      </c>
      <c r="I828" s="97" t="s">
        <v>3184</v>
      </c>
      <c r="J828" s="98" t="s">
        <v>3185</v>
      </c>
      <c r="K828" s="97" t="s">
        <v>3186</v>
      </c>
      <c r="L828" s="97" t="s">
        <v>2507</v>
      </c>
      <c r="M828" s="98" t="s">
        <v>2436</v>
      </c>
      <c r="N828" s="98"/>
      <c r="O828" s="99" t="s">
        <v>3182</v>
      </c>
      <c r="P828" s="100" t="s">
        <v>3183</v>
      </c>
    </row>
    <row r="829" spans="1:16" ht="13.5" thickBot="1" x14ac:dyDescent="0.25">
      <c r="A829" s="31" t="str">
        <f t="shared" si="72"/>
        <v>BAVM 113 </v>
      </c>
      <c r="B829" s="95" t="str">
        <f t="shared" si="73"/>
        <v>I</v>
      </c>
      <c r="C829" s="31">
        <f t="shared" si="74"/>
        <v>50749.362999999998</v>
      </c>
      <c r="D829" s="23" t="str">
        <f t="shared" si="75"/>
        <v>vis</v>
      </c>
      <c r="E829" s="96" t="e">
        <f>VLOOKUP(C829,'Active 1'!C$21:E$971,3,FALSE)</f>
        <v>#N/A</v>
      </c>
      <c r="F829" s="95" t="s">
        <v>2362</v>
      </c>
      <c r="G829" s="23" t="str">
        <f t="shared" si="76"/>
        <v>50749.363</v>
      </c>
      <c r="H829" s="31">
        <f t="shared" si="77"/>
        <v>-2952</v>
      </c>
      <c r="I829" s="97" t="s">
        <v>3187</v>
      </c>
      <c r="J829" s="98" t="s">
        <v>3188</v>
      </c>
      <c r="K829" s="97" t="s">
        <v>3189</v>
      </c>
      <c r="L829" s="97" t="s">
        <v>2450</v>
      </c>
      <c r="M829" s="98" t="s">
        <v>2364</v>
      </c>
      <c r="N829" s="98"/>
      <c r="O829" s="99" t="s">
        <v>4178</v>
      </c>
      <c r="P829" s="100" t="s">
        <v>3183</v>
      </c>
    </row>
    <row r="830" spans="1:16" ht="13.5" thickBot="1" x14ac:dyDescent="0.25">
      <c r="A830" s="31" t="str">
        <f t="shared" si="72"/>
        <v>BAVM 113 </v>
      </c>
      <c r="B830" s="95" t="str">
        <f t="shared" si="73"/>
        <v>I</v>
      </c>
      <c r="C830" s="31">
        <f t="shared" si="74"/>
        <v>50752.328999999998</v>
      </c>
      <c r="D830" s="23" t="str">
        <f t="shared" si="75"/>
        <v>vis</v>
      </c>
      <c r="E830" s="96" t="e">
        <f>VLOOKUP(C830,'Active 1'!C$21:E$971,3,FALSE)</f>
        <v>#N/A</v>
      </c>
      <c r="F830" s="95" t="s">
        <v>2362</v>
      </c>
      <c r="G830" s="23" t="str">
        <f t="shared" si="76"/>
        <v>50752.329</v>
      </c>
      <c r="H830" s="31">
        <f t="shared" si="77"/>
        <v>-2947</v>
      </c>
      <c r="I830" s="97" t="s">
        <v>3190</v>
      </c>
      <c r="J830" s="98" t="s">
        <v>3191</v>
      </c>
      <c r="K830" s="97" t="s">
        <v>3192</v>
      </c>
      <c r="L830" s="97" t="s">
        <v>2445</v>
      </c>
      <c r="M830" s="98" t="s">
        <v>2364</v>
      </c>
      <c r="N830" s="98"/>
      <c r="O830" s="99" t="s">
        <v>4178</v>
      </c>
      <c r="P830" s="100" t="s">
        <v>3183</v>
      </c>
    </row>
    <row r="831" spans="1:16" ht="13.5" thickBot="1" x14ac:dyDescent="0.25">
      <c r="A831" s="31" t="str">
        <f t="shared" si="72"/>
        <v> AOEB 5 </v>
      </c>
      <c r="B831" s="95" t="str">
        <f t="shared" si="73"/>
        <v>I</v>
      </c>
      <c r="C831" s="31">
        <f t="shared" si="74"/>
        <v>50779.616999999998</v>
      </c>
      <c r="D831" s="23" t="str">
        <f t="shared" si="75"/>
        <v>vis</v>
      </c>
      <c r="E831" s="96" t="e">
        <f>VLOOKUP(C831,'Active 1'!C$21:E$971,3,FALSE)</f>
        <v>#N/A</v>
      </c>
      <c r="F831" s="95" t="s">
        <v>2362</v>
      </c>
      <c r="G831" s="23" t="str">
        <f t="shared" si="76"/>
        <v>50779.617</v>
      </c>
      <c r="H831" s="31">
        <f t="shared" si="77"/>
        <v>-2901</v>
      </c>
      <c r="I831" s="97" t="s">
        <v>3193</v>
      </c>
      <c r="J831" s="98" t="s">
        <v>3194</v>
      </c>
      <c r="K831" s="97" t="s">
        <v>3195</v>
      </c>
      <c r="L831" s="97" t="s">
        <v>2669</v>
      </c>
      <c r="M831" s="98" t="s">
        <v>2436</v>
      </c>
      <c r="N831" s="98"/>
      <c r="O831" s="99" t="s">
        <v>4149</v>
      </c>
      <c r="P831" s="99" t="s">
        <v>1974</v>
      </c>
    </row>
    <row r="832" spans="1:16" ht="13.5" thickBot="1" x14ac:dyDescent="0.25">
      <c r="A832" s="31" t="str">
        <f t="shared" si="72"/>
        <v>IBVS 4751 </v>
      </c>
      <c r="B832" s="95" t="str">
        <f t="shared" si="73"/>
        <v>II</v>
      </c>
      <c r="C832" s="31">
        <f t="shared" si="74"/>
        <v>50849.299200000001</v>
      </c>
      <c r="D832" s="23" t="str">
        <f t="shared" si="75"/>
        <v>vis</v>
      </c>
      <c r="E832" s="96" t="e">
        <f>VLOOKUP(C832,'Active 1'!C$21:E$971,3,FALSE)</f>
        <v>#N/A</v>
      </c>
      <c r="F832" s="95" t="s">
        <v>2362</v>
      </c>
      <c r="G832" s="23" t="str">
        <f t="shared" si="76"/>
        <v>50849.2992</v>
      </c>
      <c r="H832" s="31">
        <f t="shared" si="77"/>
        <v>-2783.5</v>
      </c>
      <c r="I832" s="97" t="s">
        <v>3207</v>
      </c>
      <c r="J832" s="98" t="s">
        <v>3208</v>
      </c>
      <c r="K832" s="97" t="s">
        <v>3209</v>
      </c>
      <c r="L832" s="97" t="s">
        <v>3210</v>
      </c>
      <c r="M832" s="98" t="s">
        <v>2523</v>
      </c>
      <c r="N832" s="98" t="s">
        <v>3087</v>
      </c>
      <c r="O832" s="99" t="s">
        <v>3200</v>
      </c>
      <c r="P832" s="100" t="s">
        <v>3201</v>
      </c>
    </row>
    <row r="833" spans="1:16" ht="13.5" thickBot="1" x14ac:dyDescent="0.25">
      <c r="A833" s="31" t="str">
        <f t="shared" si="72"/>
        <v>IBVS 4751 </v>
      </c>
      <c r="B833" s="95" t="str">
        <f t="shared" si="73"/>
        <v>II</v>
      </c>
      <c r="C833" s="31">
        <f t="shared" si="74"/>
        <v>50849.300199999998</v>
      </c>
      <c r="D833" s="23" t="str">
        <f t="shared" si="75"/>
        <v>vis</v>
      </c>
      <c r="E833" s="96" t="e">
        <f>VLOOKUP(C833,'Active 1'!C$21:E$971,3,FALSE)</f>
        <v>#N/A</v>
      </c>
      <c r="F833" s="95" t="s">
        <v>2362</v>
      </c>
      <c r="G833" s="23" t="str">
        <f t="shared" si="76"/>
        <v>50849.3002</v>
      </c>
      <c r="H833" s="31">
        <f t="shared" si="77"/>
        <v>-2783.5</v>
      </c>
      <c r="I833" s="97" t="s">
        <v>3211</v>
      </c>
      <c r="J833" s="98" t="s">
        <v>3212</v>
      </c>
      <c r="K833" s="97" t="s">
        <v>3209</v>
      </c>
      <c r="L833" s="97" t="s">
        <v>3213</v>
      </c>
      <c r="M833" s="98" t="s">
        <v>2523</v>
      </c>
      <c r="N833" s="98" t="s">
        <v>2037</v>
      </c>
      <c r="O833" s="99" t="s">
        <v>3200</v>
      </c>
      <c r="P833" s="100" t="s">
        <v>3201</v>
      </c>
    </row>
    <row r="834" spans="1:16" ht="13.5" thickBot="1" x14ac:dyDescent="0.25">
      <c r="A834" s="31" t="str">
        <f t="shared" si="72"/>
        <v>IBVS 4751 </v>
      </c>
      <c r="B834" s="95" t="str">
        <f t="shared" si="73"/>
        <v>II</v>
      </c>
      <c r="C834" s="31">
        <f t="shared" si="74"/>
        <v>50849.3004</v>
      </c>
      <c r="D834" s="23" t="str">
        <f t="shared" si="75"/>
        <v>vis</v>
      </c>
      <c r="E834" s="96" t="e">
        <f>VLOOKUP(C834,'Active 1'!C$21:E$971,3,FALSE)</f>
        <v>#N/A</v>
      </c>
      <c r="F834" s="95" t="s">
        <v>2362</v>
      </c>
      <c r="G834" s="23" t="str">
        <f t="shared" si="76"/>
        <v>50849.3004</v>
      </c>
      <c r="H834" s="31">
        <f t="shared" si="77"/>
        <v>-2783.5</v>
      </c>
      <c r="I834" s="97" t="s">
        <v>3214</v>
      </c>
      <c r="J834" s="98" t="s">
        <v>3212</v>
      </c>
      <c r="K834" s="97" t="s">
        <v>3209</v>
      </c>
      <c r="L834" s="97" t="s">
        <v>3138</v>
      </c>
      <c r="M834" s="98" t="s">
        <v>2523</v>
      </c>
      <c r="N834" s="98" t="s">
        <v>3206</v>
      </c>
      <c r="O834" s="99" t="s">
        <v>3200</v>
      </c>
      <c r="P834" s="100" t="s">
        <v>3201</v>
      </c>
    </row>
    <row r="835" spans="1:16" ht="13.5" thickBot="1" x14ac:dyDescent="0.25">
      <c r="A835" s="31" t="str">
        <f t="shared" si="72"/>
        <v> AOEB 5 </v>
      </c>
      <c r="B835" s="95" t="str">
        <f t="shared" si="73"/>
        <v>I</v>
      </c>
      <c r="C835" s="31">
        <f t="shared" si="74"/>
        <v>50871.546999999999</v>
      </c>
      <c r="D835" s="23" t="str">
        <f t="shared" si="75"/>
        <v>vis</v>
      </c>
      <c r="E835" s="96" t="e">
        <f>VLOOKUP(C835,'Active 1'!C$21:E$971,3,FALSE)</f>
        <v>#N/A</v>
      </c>
      <c r="F835" s="95" t="s">
        <v>2362</v>
      </c>
      <c r="G835" s="23" t="str">
        <f t="shared" si="76"/>
        <v>50871.547</v>
      </c>
      <c r="H835" s="31">
        <f t="shared" si="77"/>
        <v>-2746</v>
      </c>
      <c r="I835" s="97" t="s">
        <v>3222</v>
      </c>
      <c r="J835" s="98" t="s">
        <v>3223</v>
      </c>
      <c r="K835" s="97" t="s">
        <v>3224</v>
      </c>
      <c r="L835" s="97" t="s">
        <v>2383</v>
      </c>
      <c r="M835" s="98" t="s">
        <v>2436</v>
      </c>
      <c r="N835" s="98"/>
      <c r="O835" s="99" t="s">
        <v>921</v>
      </c>
      <c r="P835" s="99" t="s">
        <v>1974</v>
      </c>
    </row>
    <row r="836" spans="1:16" ht="13.5" thickBot="1" x14ac:dyDescent="0.25">
      <c r="A836" s="31" t="str">
        <f t="shared" si="72"/>
        <v> AOEB 5 </v>
      </c>
      <c r="B836" s="95" t="str">
        <f t="shared" si="73"/>
        <v>I</v>
      </c>
      <c r="C836" s="31">
        <f t="shared" si="74"/>
        <v>51012.69</v>
      </c>
      <c r="D836" s="23" t="str">
        <f t="shared" si="75"/>
        <v>vis</v>
      </c>
      <c r="E836" s="96" t="e">
        <f>VLOOKUP(C836,'Active 1'!C$21:E$971,3,FALSE)</f>
        <v>#N/A</v>
      </c>
      <c r="F836" s="95" t="s">
        <v>2362</v>
      </c>
      <c r="G836" s="23" t="str">
        <f t="shared" si="76"/>
        <v>51012.690</v>
      </c>
      <c r="H836" s="31">
        <f t="shared" si="77"/>
        <v>-2508</v>
      </c>
      <c r="I836" s="97" t="s">
        <v>3230</v>
      </c>
      <c r="J836" s="98" t="s">
        <v>3231</v>
      </c>
      <c r="K836" s="97" t="s">
        <v>3232</v>
      </c>
      <c r="L836" s="97" t="s">
        <v>2395</v>
      </c>
      <c r="M836" s="98" t="s">
        <v>2436</v>
      </c>
      <c r="N836" s="98"/>
      <c r="O836" s="99" t="s">
        <v>4149</v>
      </c>
      <c r="P836" s="99" t="s">
        <v>1974</v>
      </c>
    </row>
    <row r="837" spans="1:16" ht="13.5" thickBot="1" x14ac:dyDescent="0.25">
      <c r="A837" s="31" t="str">
        <f t="shared" si="72"/>
        <v> AOEB 5 </v>
      </c>
      <c r="B837" s="95" t="str">
        <f t="shared" si="73"/>
        <v>I</v>
      </c>
      <c r="C837" s="31">
        <f t="shared" si="74"/>
        <v>51041.754000000001</v>
      </c>
      <c r="D837" s="23" t="str">
        <f t="shared" si="75"/>
        <v>vis</v>
      </c>
      <c r="E837" s="96" t="e">
        <f>VLOOKUP(C837,'Active 1'!C$21:E$971,3,FALSE)</f>
        <v>#N/A</v>
      </c>
      <c r="F837" s="95" t="s">
        <v>2362</v>
      </c>
      <c r="G837" s="23" t="str">
        <f t="shared" si="76"/>
        <v>51041.754</v>
      </c>
      <c r="H837" s="31">
        <f t="shared" si="77"/>
        <v>-2459</v>
      </c>
      <c r="I837" s="97" t="s">
        <v>3247</v>
      </c>
      <c r="J837" s="98" t="s">
        <v>3248</v>
      </c>
      <c r="K837" s="97" t="s">
        <v>3249</v>
      </c>
      <c r="L837" s="97" t="s">
        <v>2580</v>
      </c>
      <c r="M837" s="98" t="s">
        <v>2436</v>
      </c>
      <c r="N837" s="98"/>
      <c r="O837" s="99" t="s">
        <v>4149</v>
      </c>
      <c r="P837" s="99" t="s">
        <v>1974</v>
      </c>
    </row>
    <row r="838" spans="1:16" ht="13.5" thickBot="1" x14ac:dyDescent="0.25">
      <c r="A838" s="31" t="str">
        <f t="shared" si="72"/>
        <v> AOEB 5 </v>
      </c>
      <c r="B838" s="95" t="str">
        <f t="shared" si="73"/>
        <v>I</v>
      </c>
      <c r="C838" s="31">
        <f t="shared" si="74"/>
        <v>51088.61</v>
      </c>
      <c r="D838" s="23" t="str">
        <f t="shared" si="75"/>
        <v>vis</v>
      </c>
      <c r="E838" s="96" t="e">
        <f>VLOOKUP(C838,'Active 1'!C$21:E$971,3,FALSE)</f>
        <v>#N/A</v>
      </c>
      <c r="F838" s="95" t="s">
        <v>2362</v>
      </c>
      <c r="G838" s="23" t="str">
        <f t="shared" si="76"/>
        <v>51088.610</v>
      </c>
      <c r="H838" s="31">
        <f t="shared" si="77"/>
        <v>-2380</v>
      </c>
      <c r="I838" s="97" t="s">
        <v>3257</v>
      </c>
      <c r="J838" s="98" t="s">
        <v>3258</v>
      </c>
      <c r="K838" s="97" t="s">
        <v>3259</v>
      </c>
      <c r="L838" s="97" t="s">
        <v>2605</v>
      </c>
      <c r="M838" s="98" t="s">
        <v>2436</v>
      </c>
      <c r="N838" s="98"/>
      <c r="O838" s="99" t="s">
        <v>4149</v>
      </c>
      <c r="P838" s="99" t="s">
        <v>1974</v>
      </c>
    </row>
    <row r="839" spans="1:16" ht="13.5" thickBot="1" x14ac:dyDescent="0.25">
      <c r="A839" s="31" t="str">
        <f t="shared" si="72"/>
        <v>IBVS 4751 </v>
      </c>
      <c r="B839" s="95" t="str">
        <f t="shared" si="73"/>
        <v>II</v>
      </c>
      <c r="C839" s="31">
        <f t="shared" si="74"/>
        <v>51158.289400000001</v>
      </c>
      <c r="D839" s="23" t="str">
        <f t="shared" si="75"/>
        <v>vis</v>
      </c>
      <c r="E839" s="96" t="e">
        <f>VLOOKUP(C839,'Active 1'!C$21:E$971,3,FALSE)</f>
        <v>#N/A</v>
      </c>
      <c r="F839" s="95" t="s">
        <v>2362</v>
      </c>
      <c r="G839" s="23" t="str">
        <f t="shared" si="76"/>
        <v>51158.2894</v>
      </c>
      <c r="H839" s="31">
        <f t="shared" si="77"/>
        <v>-2262.5</v>
      </c>
      <c r="I839" s="97" t="s">
        <v>3263</v>
      </c>
      <c r="J839" s="98" t="s">
        <v>3264</v>
      </c>
      <c r="K839" s="97" t="s">
        <v>3265</v>
      </c>
      <c r="L839" s="97" t="s">
        <v>2621</v>
      </c>
      <c r="M839" s="98" t="s">
        <v>2523</v>
      </c>
      <c r="N839" s="98" t="s">
        <v>3087</v>
      </c>
      <c r="O839" s="99" t="s">
        <v>3200</v>
      </c>
      <c r="P839" s="100" t="s">
        <v>3201</v>
      </c>
    </row>
    <row r="840" spans="1:16" ht="13.5" thickBot="1" x14ac:dyDescent="0.25">
      <c r="A840" s="31" t="str">
        <f t="shared" si="72"/>
        <v>IBVS 4751 </v>
      </c>
      <c r="B840" s="95" t="str">
        <f t="shared" si="73"/>
        <v>II</v>
      </c>
      <c r="C840" s="31">
        <f t="shared" si="74"/>
        <v>51158.291899999997</v>
      </c>
      <c r="D840" s="23" t="str">
        <f t="shared" si="75"/>
        <v>vis</v>
      </c>
      <c r="E840" s="96" t="e">
        <f>VLOOKUP(C840,'Active 1'!C$21:E$971,3,FALSE)</f>
        <v>#N/A</v>
      </c>
      <c r="F840" s="95" t="s">
        <v>2362</v>
      </c>
      <c r="G840" s="23" t="str">
        <f t="shared" si="76"/>
        <v>51158.2919</v>
      </c>
      <c r="H840" s="31">
        <f t="shared" si="77"/>
        <v>-2262.5</v>
      </c>
      <c r="I840" s="97" t="s">
        <v>3266</v>
      </c>
      <c r="J840" s="98" t="s">
        <v>3267</v>
      </c>
      <c r="K840" s="97" t="s">
        <v>3265</v>
      </c>
      <c r="L840" s="97" t="s">
        <v>3268</v>
      </c>
      <c r="M840" s="98" t="s">
        <v>2523</v>
      </c>
      <c r="N840" s="98" t="s">
        <v>3081</v>
      </c>
      <c r="O840" s="99" t="s">
        <v>3200</v>
      </c>
      <c r="P840" s="100" t="s">
        <v>3201</v>
      </c>
    </row>
    <row r="841" spans="1:16" ht="13.5" thickBot="1" x14ac:dyDescent="0.25">
      <c r="A841" s="31" t="str">
        <f t="shared" si="72"/>
        <v>IBVS 4751 </v>
      </c>
      <c r="B841" s="95" t="str">
        <f t="shared" si="73"/>
        <v>I</v>
      </c>
      <c r="C841" s="31">
        <f t="shared" si="74"/>
        <v>51166.294500000004</v>
      </c>
      <c r="D841" s="23" t="str">
        <f t="shared" si="75"/>
        <v>vis</v>
      </c>
      <c r="E841" s="96" t="e">
        <f>VLOOKUP(C841,'Active 1'!C$21:E$971,3,FALSE)</f>
        <v>#N/A</v>
      </c>
      <c r="F841" s="95" t="s">
        <v>2362</v>
      </c>
      <c r="G841" s="23" t="str">
        <f t="shared" si="76"/>
        <v>51166.2945</v>
      </c>
      <c r="H841" s="31">
        <f t="shared" si="77"/>
        <v>-2249</v>
      </c>
      <c r="I841" s="97" t="s">
        <v>3278</v>
      </c>
      <c r="J841" s="98" t="s">
        <v>3279</v>
      </c>
      <c r="K841" s="97" t="s">
        <v>3276</v>
      </c>
      <c r="L841" s="97" t="s">
        <v>2532</v>
      </c>
      <c r="M841" s="98" t="s">
        <v>2523</v>
      </c>
      <c r="N841" s="98" t="s">
        <v>2037</v>
      </c>
      <c r="O841" s="99" t="s">
        <v>3200</v>
      </c>
      <c r="P841" s="100" t="s">
        <v>3201</v>
      </c>
    </row>
    <row r="842" spans="1:16" ht="13.5" thickBot="1" x14ac:dyDescent="0.25">
      <c r="A842" s="31" t="str">
        <f t="shared" si="72"/>
        <v>IBVS 4751 </v>
      </c>
      <c r="B842" s="95" t="str">
        <f t="shared" si="73"/>
        <v>II</v>
      </c>
      <c r="C842" s="31">
        <f t="shared" si="74"/>
        <v>51166.5939</v>
      </c>
      <c r="D842" s="23" t="str">
        <f t="shared" si="75"/>
        <v>vis</v>
      </c>
      <c r="E842" s="96" t="e">
        <f>VLOOKUP(C842,'Active 1'!C$21:E$971,3,FALSE)</f>
        <v>#N/A</v>
      </c>
      <c r="F842" s="95" t="s">
        <v>2362</v>
      </c>
      <c r="G842" s="23" t="str">
        <f t="shared" si="76"/>
        <v>51166.5939</v>
      </c>
      <c r="H842" s="31">
        <f t="shared" si="77"/>
        <v>-2248.5</v>
      </c>
      <c r="I842" s="97" t="s">
        <v>3280</v>
      </c>
      <c r="J842" s="98" t="s">
        <v>3281</v>
      </c>
      <c r="K842" s="97" t="s">
        <v>3282</v>
      </c>
      <c r="L842" s="97" t="s">
        <v>3138</v>
      </c>
      <c r="M842" s="98" t="s">
        <v>2523</v>
      </c>
      <c r="N842" s="98" t="s">
        <v>3087</v>
      </c>
      <c r="O842" s="99" t="s">
        <v>3200</v>
      </c>
      <c r="P842" s="100" t="s">
        <v>3201</v>
      </c>
    </row>
    <row r="843" spans="1:16" ht="13.5" thickBot="1" x14ac:dyDescent="0.25">
      <c r="A843" s="31" t="str">
        <f t="shared" ref="A843:A906" si="78">P843</f>
        <v>IBVS 4751 </v>
      </c>
      <c r="B843" s="95" t="str">
        <f t="shared" ref="B843:B906" si="79">IF(H843=INT(H843),"I","II")</f>
        <v>II</v>
      </c>
      <c r="C843" s="31">
        <f t="shared" ref="C843:C906" si="80">1*G843</f>
        <v>51166.596299999997</v>
      </c>
      <c r="D843" s="23" t="str">
        <f t="shared" ref="D843:D906" si="81">VLOOKUP(F843,I$1:J$5,2,FALSE)</f>
        <v>vis</v>
      </c>
      <c r="E843" s="96" t="e">
        <f>VLOOKUP(C843,'Active 1'!C$21:E$971,3,FALSE)</f>
        <v>#N/A</v>
      </c>
      <c r="F843" s="95" t="s">
        <v>2362</v>
      </c>
      <c r="G843" s="23" t="str">
        <f t="shared" ref="G843:G906" si="82">MID(I843,3,LEN(I843)-3)</f>
        <v>51166.5963</v>
      </c>
      <c r="H843" s="31">
        <f t="shared" ref="H843:H906" si="83">1*K843</f>
        <v>-2248.5</v>
      </c>
      <c r="I843" s="97" t="s">
        <v>3283</v>
      </c>
      <c r="J843" s="98" t="s">
        <v>3284</v>
      </c>
      <c r="K843" s="97" t="s">
        <v>3282</v>
      </c>
      <c r="L843" s="97" t="s">
        <v>3150</v>
      </c>
      <c r="M843" s="98" t="s">
        <v>2523</v>
      </c>
      <c r="N843" s="98" t="s">
        <v>3081</v>
      </c>
      <c r="O843" s="99" t="s">
        <v>3200</v>
      </c>
      <c r="P843" s="100" t="s">
        <v>3201</v>
      </c>
    </row>
    <row r="844" spans="1:16" ht="13.5" thickBot="1" x14ac:dyDescent="0.25">
      <c r="A844" s="31" t="str">
        <f t="shared" si="78"/>
        <v>IBVS 4751 </v>
      </c>
      <c r="B844" s="95" t="str">
        <f t="shared" si="79"/>
        <v>II</v>
      </c>
      <c r="C844" s="31">
        <f t="shared" si="80"/>
        <v>51166.597699999998</v>
      </c>
      <c r="D844" s="23" t="str">
        <f t="shared" si="81"/>
        <v>vis</v>
      </c>
      <c r="E844" s="96" t="e">
        <f>VLOOKUP(C844,'Active 1'!C$21:E$971,3,FALSE)</f>
        <v>#N/A</v>
      </c>
      <c r="F844" s="95" t="s">
        <v>2362</v>
      </c>
      <c r="G844" s="23" t="str">
        <f t="shared" si="82"/>
        <v>51166.5977</v>
      </c>
      <c r="H844" s="31">
        <f t="shared" si="83"/>
        <v>-2248.5</v>
      </c>
      <c r="I844" s="97" t="s">
        <v>3285</v>
      </c>
      <c r="J844" s="98" t="s">
        <v>3286</v>
      </c>
      <c r="K844" s="97" t="s">
        <v>3282</v>
      </c>
      <c r="L844" s="97" t="s">
        <v>3287</v>
      </c>
      <c r="M844" s="98" t="s">
        <v>2523</v>
      </c>
      <c r="N844" s="98" t="s">
        <v>2037</v>
      </c>
      <c r="O844" s="99" t="s">
        <v>3200</v>
      </c>
      <c r="P844" s="100" t="s">
        <v>3201</v>
      </c>
    </row>
    <row r="845" spans="1:16" ht="13.5" thickBot="1" x14ac:dyDescent="0.25">
      <c r="A845" s="31" t="str">
        <f t="shared" si="78"/>
        <v> AOEB 5 </v>
      </c>
      <c r="B845" s="95" t="str">
        <f t="shared" si="79"/>
        <v>I</v>
      </c>
      <c r="C845" s="31">
        <f t="shared" si="80"/>
        <v>51257.625999999997</v>
      </c>
      <c r="D845" s="23" t="str">
        <f t="shared" si="81"/>
        <v>vis</v>
      </c>
      <c r="E845" s="96" t="e">
        <f>VLOOKUP(C845,'Active 1'!C$21:E$971,3,FALSE)</f>
        <v>#N/A</v>
      </c>
      <c r="F845" s="95" t="s">
        <v>2362</v>
      </c>
      <c r="G845" s="23" t="str">
        <f t="shared" si="82"/>
        <v>51257.626</v>
      </c>
      <c r="H845" s="31">
        <f t="shared" si="83"/>
        <v>-2095</v>
      </c>
      <c r="I845" s="97" t="s">
        <v>3296</v>
      </c>
      <c r="J845" s="98" t="s">
        <v>3297</v>
      </c>
      <c r="K845" s="97" t="s">
        <v>3298</v>
      </c>
      <c r="L845" s="97" t="s">
        <v>2445</v>
      </c>
      <c r="M845" s="98" t="s">
        <v>2436</v>
      </c>
      <c r="N845" s="98"/>
      <c r="O845" s="99" t="s">
        <v>921</v>
      </c>
      <c r="P845" s="99" t="s">
        <v>1974</v>
      </c>
    </row>
    <row r="846" spans="1:16" ht="13.5" thickBot="1" x14ac:dyDescent="0.25">
      <c r="A846" s="31" t="str">
        <f t="shared" si="78"/>
        <v> AOEB 5 </v>
      </c>
      <c r="B846" s="95" t="str">
        <f t="shared" si="79"/>
        <v>I</v>
      </c>
      <c r="C846" s="31">
        <f t="shared" si="80"/>
        <v>51260.59</v>
      </c>
      <c r="D846" s="23" t="str">
        <f t="shared" si="81"/>
        <v>vis</v>
      </c>
      <c r="E846" s="96" t="e">
        <f>VLOOKUP(C846,'Active 1'!C$21:E$971,3,FALSE)</f>
        <v>#N/A</v>
      </c>
      <c r="F846" s="95" t="s">
        <v>2362</v>
      </c>
      <c r="G846" s="23" t="str">
        <f t="shared" si="82"/>
        <v>51260.590</v>
      </c>
      <c r="H846" s="31">
        <f t="shared" si="83"/>
        <v>-2090</v>
      </c>
      <c r="I846" s="97" t="s">
        <v>3299</v>
      </c>
      <c r="J846" s="98" t="s">
        <v>3300</v>
      </c>
      <c r="K846" s="97" t="s">
        <v>3301</v>
      </c>
      <c r="L846" s="97" t="s">
        <v>2363</v>
      </c>
      <c r="M846" s="98" t="s">
        <v>2436</v>
      </c>
      <c r="N846" s="98"/>
      <c r="O846" s="99" t="s">
        <v>921</v>
      </c>
      <c r="P846" s="99" t="s">
        <v>1974</v>
      </c>
    </row>
    <row r="847" spans="1:16" ht="13.5" thickBot="1" x14ac:dyDescent="0.25">
      <c r="A847" s="31" t="str">
        <f t="shared" si="78"/>
        <v>IBVS 5056 </v>
      </c>
      <c r="B847" s="95" t="str">
        <f t="shared" si="79"/>
        <v>II</v>
      </c>
      <c r="C847" s="31">
        <f t="shared" si="80"/>
        <v>51550.309600000001</v>
      </c>
      <c r="D847" s="23" t="str">
        <f t="shared" si="81"/>
        <v>vis</v>
      </c>
      <c r="E847" s="96" t="e">
        <f>VLOOKUP(C847,'Active 1'!C$21:E$971,3,FALSE)</f>
        <v>#N/A</v>
      </c>
      <c r="F847" s="95" t="s">
        <v>2362</v>
      </c>
      <c r="G847" s="23" t="str">
        <f t="shared" si="82"/>
        <v>51550.3096</v>
      </c>
      <c r="H847" s="31">
        <f t="shared" si="83"/>
        <v>-1601.5</v>
      </c>
      <c r="I847" s="97" t="s">
        <v>3333</v>
      </c>
      <c r="J847" s="98" t="s">
        <v>3334</v>
      </c>
      <c r="K847" s="97" t="s">
        <v>3335</v>
      </c>
      <c r="L847" s="97" t="s">
        <v>3329</v>
      </c>
      <c r="M847" s="98" t="s">
        <v>2523</v>
      </c>
      <c r="N847" s="98" t="s">
        <v>2037</v>
      </c>
      <c r="O847" s="99" t="s">
        <v>3200</v>
      </c>
      <c r="P847" s="100" t="s">
        <v>3317</v>
      </c>
    </row>
    <row r="848" spans="1:16" ht="13.5" thickBot="1" x14ac:dyDescent="0.25">
      <c r="A848" s="31" t="str">
        <f t="shared" si="78"/>
        <v>IBVS 5056 </v>
      </c>
      <c r="B848" s="95" t="str">
        <f t="shared" si="79"/>
        <v>II</v>
      </c>
      <c r="C848" s="31">
        <f t="shared" si="80"/>
        <v>51550.311600000001</v>
      </c>
      <c r="D848" s="23" t="str">
        <f t="shared" si="81"/>
        <v>vis</v>
      </c>
      <c r="E848" s="96" t="e">
        <f>VLOOKUP(C848,'Active 1'!C$21:E$971,3,FALSE)</f>
        <v>#N/A</v>
      </c>
      <c r="F848" s="95" t="s">
        <v>2362</v>
      </c>
      <c r="G848" s="23" t="str">
        <f t="shared" si="82"/>
        <v>51550.3116</v>
      </c>
      <c r="H848" s="31">
        <f t="shared" si="83"/>
        <v>-1601.5</v>
      </c>
      <c r="I848" s="97" t="s">
        <v>3336</v>
      </c>
      <c r="J848" s="98" t="s">
        <v>3337</v>
      </c>
      <c r="K848" s="97" t="s">
        <v>3335</v>
      </c>
      <c r="L848" s="97" t="s">
        <v>3338</v>
      </c>
      <c r="M848" s="98" t="s">
        <v>2523</v>
      </c>
      <c r="N848" s="98" t="s">
        <v>3087</v>
      </c>
      <c r="O848" s="99" t="s">
        <v>3200</v>
      </c>
      <c r="P848" s="100" t="s">
        <v>3317</v>
      </c>
    </row>
    <row r="849" spans="1:16" ht="13.5" thickBot="1" x14ac:dyDescent="0.25">
      <c r="A849" s="31" t="str">
        <f t="shared" si="78"/>
        <v>IBVS 5359 </v>
      </c>
      <c r="B849" s="95" t="str">
        <f t="shared" si="79"/>
        <v>I</v>
      </c>
      <c r="C849" s="31">
        <f t="shared" si="80"/>
        <v>51587.377</v>
      </c>
      <c r="D849" s="23" t="str">
        <f t="shared" si="81"/>
        <v>vis</v>
      </c>
      <c r="E849" s="96" t="e">
        <f>VLOOKUP(C849,'Active 1'!C$21:E$971,3,FALSE)</f>
        <v>#N/A</v>
      </c>
      <c r="F849" s="95" t="s">
        <v>2362</v>
      </c>
      <c r="G849" s="23" t="str">
        <f t="shared" si="82"/>
        <v>51587.3770</v>
      </c>
      <c r="H849" s="31">
        <f t="shared" si="83"/>
        <v>-1539</v>
      </c>
      <c r="I849" s="97" t="s">
        <v>3345</v>
      </c>
      <c r="J849" s="98" t="s">
        <v>3346</v>
      </c>
      <c r="K849" s="97" t="s">
        <v>3347</v>
      </c>
      <c r="L849" s="97" t="s">
        <v>2621</v>
      </c>
      <c r="M849" s="98" t="s">
        <v>2523</v>
      </c>
      <c r="N849" s="98" t="s">
        <v>3087</v>
      </c>
      <c r="O849" s="99" t="s">
        <v>3348</v>
      </c>
      <c r="P849" s="100" t="s">
        <v>3349</v>
      </c>
    </row>
    <row r="850" spans="1:16" ht="13.5" thickBot="1" x14ac:dyDescent="0.25">
      <c r="A850" s="31" t="str">
        <f t="shared" si="78"/>
        <v>IBVS 5359 </v>
      </c>
      <c r="B850" s="95" t="str">
        <f t="shared" si="79"/>
        <v>I</v>
      </c>
      <c r="C850" s="31">
        <f t="shared" si="80"/>
        <v>51594.493699999999</v>
      </c>
      <c r="D850" s="23" t="str">
        <f t="shared" si="81"/>
        <v>vis</v>
      </c>
      <c r="E850" s="96" t="e">
        <f>VLOOKUP(C850,'Active 1'!C$21:E$971,3,FALSE)</f>
        <v>#N/A</v>
      </c>
      <c r="F850" s="95" t="s">
        <v>2362</v>
      </c>
      <c r="G850" s="23" t="str">
        <f t="shared" si="82"/>
        <v>51594.4937</v>
      </c>
      <c r="H850" s="31">
        <f t="shared" si="83"/>
        <v>-1527</v>
      </c>
      <c r="I850" s="97" t="s">
        <v>3350</v>
      </c>
      <c r="J850" s="98" t="s">
        <v>3351</v>
      </c>
      <c r="K850" s="97" t="s">
        <v>3352</v>
      </c>
      <c r="L850" s="97" t="s">
        <v>3353</v>
      </c>
      <c r="M850" s="98" t="s">
        <v>2523</v>
      </c>
      <c r="N850" s="98" t="s">
        <v>2524</v>
      </c>
      <c r="O850" s="99" t="s">
        <v>3348</v>
      </c>
      <c r="P850" s="100" t="s">
        <v>3349</v>
      </c>
    </row>
    <row r="851" spans="1:16" ht="13.5" thickBot="1" x14ac:dyDescent="0.25">
      <c r="A851" s="31" t="str">
        <f t="shared" si="78"/>
        <v>IBVS 5359 </v>
      </c>
      <c r="B851" s="95" t="str">
        <f t="shared" si="79"/>
        <v>I</v>
      </c>
      <c r="C851" s="31">
        <f t="shared" si="80"/>
        <v>51597.458299999998</v>
      </c>
      <c r="D851" s="23" t="str">
        <f t="shared" si="81"/>
        <v>vis</v>
      </c>
      <c r="E851" s="96" t="e">
        <f>VLOOKUP(C851,'Active 1'!C$21:E$971,3,FALSE)</f>
        <v>#N/A</v>
      </c>
      <c r="F851" s="95" t="s">
        <v>2362</v>
      </c>
      <c r="G851" s="23" t="str">
        <f t="shared" si="82"/>
        <v>51597.4583</v>
      </c>
      <c r="H851" s="31">
        <f t="shared" si="83"/>
        <v>-1522</v>
      </c>
      <c r="I851" s="97" t="s">
        <v>3354</v>
      </c>
      <c r="J851" s="98" t="s">
        <v>3355</v>
      </c>
      <c r="K851" s="97" t="s">
        <v>3356</v>
      </c>
      <c r="L851" s="97" t="s">
        <v>2535</v>
      </c>
      <c r="M851" s="98" t="s">
        <v>2523</v>
      </c>
      <c r="N851" s="98" t="s">
        <v>2524</v>
      </c>
      <c r="O851" s="99" t="s">
        <v>3348</v>
      </c>
      <c r="P851" s="100" t="s">
        <v>3349</v>
      </c>
    </row>
    <row r="852" spans="1:16" ht="13.5" thickBot="1" x14ac:dyDescent="0.25">
      <c r="A852" s="31" t="str">
        <f t="shared" si="78"/>
        <v>IBVS 5359 </v>
      </c>
      <c r="B852" s="95" t="str">
        <f t="shared" si="79"/>
        <v>I</v>
      </c>
      <c r="C852" s="31">
        <f t="shared" si="80"/>
        <v>51603.389199999998</v>
      </c>
      <c r="D852" s="23" t="str">
        <f t="shared" si="81"/>
        <v>vis</v>
      </c>
      <c r="E852" s="96" t="e">
        <f>VLOOKUP(C852,'Active 1'!C$21:E$971,3,FALSE)</f>
        <v>#N/A</v>
      </c>
      <c r="F852" s="95" t="s">
        <v>2362</v>
      </c>
      <c r="G852" s="23" t="str">
        <f t="shared" si="82"/>
        <v>51603.3892</v>
      </c>
      <c r="H852" s="31">
        <f t="shared" si="83"/>
        <v>-1512</v>
      </c>
      <c r="I852" s="97" t="s">
        <v>3360</v>
      </c>
      <c r="J852" s="98" t="s">
        <v>3361</v>
      </c>
      <c r="K852" s="97" t="s">
        <v>3362</v>
      </c>
      <c r="L852" s="97" t="s">
        <v>2557</v>
      </c>
      <c r="M852" s="98" t="s">
        <v>2523</v>
      </c>
      <c r="N852" s="98" t="s">
        <v>2524</v>
      </c>
      <c r="O852" s="99" t="s">
        <v>3348</v>
      </c>
      <c r="P852" s="100" t="s">
        <v>3349</v>
      </c>
    </row>
    <row r="853" spans="1:16" ht="13.5" thickBot="1" x14ac:dyDescent="0.25">
      <c r="A853" s="31" t="str">
        <f t="shared" si="78"/>
        <v>IBVS 5359 </v>
      </c>
      <c r="B853" s="95" t="str">
        <f t="shared" si="79"/>
        <v>I</v>
      </c>
      <c r="C853" s="31">
        <f t="shared" si="80"/>
        <v>51718.4447</v>
      </c>
      <c r="D853" s="23" t="str">
        <f t="shared" si="81"/>
        <v>vis</v>
      </c>
      <c r="E853" s="96" t="e">
        <f>VLOOKUP(C853,'Active 1'!C$21:E$971,3,FALSE)</f>
        <v>#N/A</v>
      </c>
      <c r="F853" s="95" t="s">
        <v>2362</v>
      </c>
      <c r="G853" s="23" t="str">
        <f t="shared" si="82"/>
        <v>51718.4447</v>
      </c>
      <c r="H853" s="31">
        <f t="shared" si="83"/>
        <v>-1318</v>
      </c>
      <c r="I853" s="97" t="s">
        <v>3380</v>
      </c>
      <c r="J853" s="98" t="s">
        <v>3381</v>
      </c>
      <c r="K853" s="97" t="s">
        <v>3382</v>
      </c>
      <c r="L853" s="97" t="s">
        <v>3241</v>
      </c>
      <c r="M853" s="98" t="s">
        <v>2523</v>
      </c>
      <c r="N853" s="98" t="s">
        <v>2524</v>
      </c>
      <c r="O853" s="99" t="s">
        <v>3348</v>
      </c>
      <c r="P853" s="100" t="s">
        <v>3349</v>
      </c>
    </row>
    <row r="854" spans="1:16" ht="13.5" thickBot="1" x14ac:dyDescent="0.25">
      <c r="A854" s="31" t="str">
        <f t="shared" si="78"/>
        <v>IBVS 5056 </v>
      </c>
      <c r="B854" s="95" t="str">
        <f t="shared" si="79"/>
        <v>I</v>
      </c>
      <c r="C854" s="31">
        <f t="shared" si="80"/>
        <v>51878.5746</v>
      </c>
      <c r="D854" s="23" t="str">
        <f t="shared" si="81"/>
        <v>vis</v>
      </c>
      <c r="E854" s="96" t="e">
        <f>VLOOKUP(C854,'Active 1'!C$21:E$971,3,FALSE)</f>
        <v>#N/A</v>
      </c>
      <c r="F854" s="95" t="s">
        <v>2362</v>
      </c>
      <c r="G854" s="23" t="str">
        <f t="shared" si="82"/>
        <v>51878.5746</v>
      </c>
      <c r="H854" s="31">
        <f t="shared" si="83"/>
        <v>-1048</v>
      </c>
      <c r="I854" s="97" t="s">
        <v>3394</v>
      </c>
      <c r="J854" s="98" t="s">
        <v>3395</v>
      </c>
      <c r="K854" s="97" t="s">
        <v>3396</v>
      </c>
      <c r="L854" s="97" t="s">
        <v>2557</v>
      </c>
      <c r="M854" s="98" t="s">
        <v>2523</v>
      </c>
      <c r="N854" s="98" t="s">
        <v>3087</v>
      </c>
      <c r="O854" s="99" t="s">
        <v>3200</v>
      </c>
      <c r="P854" s="100" t="s">
        <v>3317</v>
      </c>
    </row>
    <row r="855" spans="1:16" ht="13.5" thickBot="1" x14ac:dyDescent="0.25">
      <c r="A855" s="31" t="str">
        <f t="shared" si="78"/>
        <v>IBVS 5056 </v>
      </c>
      <c r="B855" s="95" t="str">
        <f t="shared" si="79"/>
        <v>I</v>
      </c>
      <c r="C855" s="31">
        <f t="shared" si="80"/>
        <v>51878.575700000001</v>
      </c>
      <c r="D855" s="23" t="str">
        <f t="shared" si="81"/>
        <v>vis</v>
      </c>
      <c r="E855" s="96" t="e">
        <f>VLOOKUP(C855,'Active 1'!C$21:E$971,3,FALSE)</f>
        <v>#N/A</v>
      </c>
      <c r="F855" s="95" t="s">
        <v>2362</v>
      </c>
      <c r="G855" s="23" t="str">
        <f t="shared" si="82"/>
        <v>51878.5757</v>
      </c>
      <c r="H855" s="31">
        <f t="shared" si="83"/>
        <v>-1048</v>
      </c>
      <c r="I855" s="97" t="s">
        <v>3397</v>
      </c>
      <c r="J855" s="98" t="s">
        <v>3398</v>
      </c>
      <c r="K855" s="97" t="s">
        <v>3396</v>
      </c>
      <c r="L855" s="97" t="s">
        <v>2649</v>
      </c>
      <c r="M855" s="98" t="s">
        <v>2523</v>
      </c>
      <c r="N855" s="98" t="s">
        <v>3081</v>
      </c>
      <c r="O855" s="99" t="s">
        <v>3200</v>
      </c>
      <c r="P855" s="100" t="s">
        <v>3317</v>
      </c>
    </row>
    <row r="856" spans="1:16" ht="13.5" thickBot="1" x14ac:dyDescent="0.25">
      <c r="A856" s="31" t="str">
        <f t="shared" si="78"/>
        <v>IBVS 5056 </v>
      </c>
      <c r="B856" s="95" t="str">
        <f t="shared" si="79"/>
        <v>I</v>
      </c>
      <c r="C856" s="31">
        <f t="shared" si="80"/>
        <v>51878.576200000003</v>
      </c>
      <c r="D856" s="23" t="str">
        <f t="shared" si="81"/>
        <v>vis</v>
      </c>
      <c r="E856" s="96" t="e">
        <f>VLOOKUP(C856,'Active 1'!C$21:E$971,3,FALSE)</f>
        <v>#N/A</v>
      </c>
      <c r="F856" s="95" t="s">
        <v>2362</v>
      </c>
      <c r="G856" s="23" t="str">
        <f t="shared" si="82"/>
        <v>51878.5762</v>
      </c>
      <c r="H856" s="31">
        <f t="shared" si="83"/>
        <v>-1048</v>
      </c>
      <c r="I856" s="97" t="s">
        <v>3399</v>
      </c>
      <c r="J856" s="98" t="s">
        <v>3398</v>
      </c>
      <c r="K856" s="97" t="s">
        <v>3396</v>
      </c>
      <c r="L856" s="97" t="s">
        <v>2654</v>
      </c>
      <c r="M856" s="98" t="s">
        <v>2523</v>
      </c>
      <c r="N856" s="98" t="s">
        <v>2037</v>
      </c>
      <c r="O856" s="99" t="s">
        <v>3200</v>
      </c>
      <c r="P856" s="100" t="s">
        <v>3317</v>
      </c>
    </row>
    <row r="857" spans="1:16" ht="13.5" thickBot="1" x14ac:dyDescent="0.25">
      <c r="A857" s="31" t="str">
        <f t="shared" si="78"/>
        <v>BAVM 152 </v>
      </c>
      <c r="B857" s="95" t="str">
        <f t="shared" si="79"/>
        <v>I</v>
      </c>
      <c r="C857" s="31">
        <f t="shared" si="80"/>
        <v>51921.279199999997</v>
      </c>
      <c r="D857" s="23" t="str">
        <f t="shared" si="81"/>
        <v>vis</v>
      </c>
      <c r="E857" s="96" t="e">
        <f>VLOOKUP(C857,'Active 1'!C$21:E$971,3,FALSE)</f>
        <v>#N/A</v>
      </c>
      <c r="F857" s="95" t="s">
        <v>2362</v>
      </c>
      <c r="G857" s="23" t="str">
        <f t="shared" si="82"/>
        <v>51921.2792</v>
      </c>
      <c r="H857" s="31">
        <f t="shared" si="83"/>
        <v>-976</v>
      </c>
      <c r="I857" s="97" t="s">
        <v>3410</v>
      </c>
      <c r="J857" s="98" t="s">
        <v>3411</v>
      </c>
      <c r="K857" s="97" t="s">
        <v>3412</v>
      </c>
      <c r="L857" s="97" t="s">
        <v>3413</v>
      </c>
      <c r="M857" s="98" t="s">
        <v>2523</v>
      </c>
      <c r="N857" s="98" t="s">
        <v>3414</v>
      </c>
      <c r="O857" s="99" t="s">
        <v>4178</v>
      </c>
      <c r="P857" s="100" t="s">
        <v>3415</v>
      </c>
    </row>
    <row r="858" spans="1:16" ht="13.5" thickBot="1" x14ac:dyDescent="0.25">
      <c r="A858" s="31" t="str">
        <f t="shared" si="78"/>
        <v>IBVS 5056 </v>
      </c>
      <c r="B858" s="95" t="str">
        <f t="shared" si="79"/>
        <v>I</v>
      </c>
      <c r="C858" s="31">
        <f t="shared" si="80"/>
        <v>51921.279199999997</v>
      </c>
      <c r="D858" s="23" t="str">
        <f t="shared" si="81"/>
        <v>vis</v>
      </c>
      <c r="E858" s="96" t="e">
        <f>VLOOKUP(C858,'Active 1'!C$21:E$971,3,FALSE)</f>
        <v>#N/A</v>
      </c>
      <c r="F858" s="95" t="s">
        <v>2362</v>
      </c>
      <c r="G858" s="23" t="str">
        <f t="shared" si="82"/>
        <v>51921.2792</v>
      </c>
      <c r="H858" s="31">
        <f t="shared" si="83"/>
        <v>-976</v>
      </c>
      <c r="I858" s="97" t="s">
        <v>3410</v>
      </c>
      <c r="J858" s="98" t="s">
        <v>3411</v>
      </c>
      <c r="K858" s="97" t="s">
        <v>3412</v>
      </c>
      <c r="L858" s="97" t="s">
        <v>3413</v>
      </c>
      <c r="M858" s="98" t="s">
        <v>2523</v>
      </c>
      <c r="N858" s="98" t="s">
        <v>3081</v>
      </c>
      <c r="O858" s="99" t="s">
        <v>3200</v>
      </c>
      <c r="P858" s="100" t="s">
        <v>3317</v>
      </c>
    </row>
    <row r="859" spans="1:16" ht="13.5" thickBot="1" x14ac:dyDescent="0.25">
      <c r="A859" s="31" t="str">
        <f t="shared" si="78"/>
        <v>IBVS 5056 </v>
      </c>
      <c r="B859" s="95" t="str">
        <f t="shared" si="79"/>
        <v>I</v>
      </c>
      <c r="C859" s="31">
        <f t="shared" si="80"/>
        <v>51921.279300000002</v>
      </c>
      <c r="D859" s="23" t="str">
        <f t="shared" si="81"/>
        <v>vis</v>
      </c>
      <c r="E859" s="96" t="e">
        <f>VLOOKUP(C859,'Active 1'!C$21:E$971,3,FALSE)</f>
        <v>#N/A</v>
      </c>
      <c r="F859" s="95" t="s">
        <v>2362</v>
      </c>
      <c r="G859" s="23" t="str">
        <f t="shared" si="82"/>
        <v>51921.2793</v>
      </c>
      <c r="H859" s="31">
        <f t="shared" si="83"/>
        <v>-976</v>
      </c>
      <c r="I859" s="97" t="s">
        <v>3416</v>
      </c>
      <c r="J859" s="98" t="s">
        <v>3411</v>
      </c>
      <c r="K859" s="97" t="s">
        <v>3412</v>
      </c>
      <c r="L859" s="97" t="s">
        <v>3417</v>
      </c>
      <c r="M859" s="98" t="s">
        <v>2523</v>
      </c>
      <c r="N859" s="98" t="s">
        <v>2037</v>
      </c>
      <c r="O859" s="99" t="s">
        <v>3200</v>
      </c>
      <c r="P859" s="100" t="s">
        <v>3317</v>
      </c>
    </row>
    <row r="860" spans="1:16" ht="13.5" thickBot="1" x14ac:dyDescent="0.25">
      <c r="A860" s="31" t="str">
        <f t="shared" si="78"/>
        <v>IBVS 5056 </v>
      </c>
      <c r="B860" s="95" t="str">
        <f t="shared" si="79"/>
        <v>I</v>
      </c>
      <c r="C860" s="31">
        <f t="shared" si="80"/>
        <v>51921.279600000002</v>
      </c>
      <c r="D860" s="23" t="str">
        <f t="shared" si="81"/>
        <v>vis</v>
      </c>
      <c r="E860" s="96" t="e">
        <f>VLOOKUP(C860,'Active 1'!C$21:E$971,3,FALSE)</f>
        <v>#N/A</v>
      </c>
      <c r="F860" s="95" t="s">
        <v>2362</v>
      </c>
      <c r="G860" s="23" t="str">
        <f t="shared" si="82"/>
        <v>51921.2796</v>
      </c>
      <c r="H860" s="31">
        <f t="shared" si="83"/>
        <v>-976</v>
      </c>
      <c r="I860" s="97" t="s">
        <v>3418</v>
      </c>
      <c r="J860" s="98" t="s">
        <v>3411</v>
      </c>
      <c r="K860" s="97" t="s">
        <v>3412</v>
      </c>
      <c r="L860" s="97" t="s">
        <v>3419</v>
      </c>
      <c r="M860" s="98" t="s">
        <v>2523</v>
      </c>
      <c r="N860" s="98" t="s">
        <v>3087</v>
      </c>
      <c r="O860" s="99" t="s">
        <v>3200</v>
      </c>
      <c r="P860" s="100" t="s">
        <v>3317</v>
      </c>
    </row>
    <row r="861" spans="1:16" ht="13.5" thickBot="1" x14ac:dyDescent="0.25">
      <c r="A861" s="31" t="str">
        <f t="shared" si="78"/>
        <v>IBVS 5056 </v>
      </c>
      <c r="B861" s="95" t="str">
        <f t="shared" si="79"/>
        <v>II</v>
      </c>
      <c r="C861" s="31">
        <f t="shared" si="80"/>
        <v>51924.538099999998</v>
      </c>
      <c r="D861" s="23" t="str">
        <f t="shared" si="81"/>
        <v>vis</v>
      </c>
      <c r="E861" s="96" t="e">
        <f>VLOOKUP(C861,'Active 1'!C$21:E$971,3,FALSE)</f>
        <v>#N/A</v>
      </c>
      <c r="F861" s="95" t="s">
        <v>2362</v>
      </c>
      <c r="G861" s="23" t="str">
        <f t="shared" si="82"/>
        <v>51924.5381</v>
      </c>
      <c r="H861" s="31">
        <f t="shared" si="83"/>
        <v>-970.5</v>
      </c>
      <c r="I861" s="97" t="s">
        <v>3424</v>
      </c>
      <c r="J861" s="98" t="s">
        <v>3425</v>
      </c>
      <c r="K861" s="97" t="s">
        <v>3426</v>
      </c>
      <c r="L861" s="97" t="s">
        <v>2563</v>
      </c>
      <c r="M861" s="98" t="s">
        <v>2523</v>
      </c>
      <c r="N861" s="98" t="s">
        <v>3081</v>
      </c>
      <c r="O861" s="99" t="s">
        <v>3200</v>
      </c>
      <c r="P861" s="100" t="s">
        <v>3317</v>
      </c>
    </row>
    <row r="862" spans="1:16" ht="13.5" thickBot="1" x14ac:dyDescent="0.25">
      <c r="A862" s="31" t="str">
        <f t="shared" si="78"/>
        <v>IBVS 5056 </v>
      </c>
      <c r="B862" s="95" t="str">
        <f t="shared" si="79"/>
        <v>II</v>
      </c>
      <c r="C862" s="31">
        <f t="shared" si="80"/>
        <v>51924.538800000002</v>
      </c>
      <c r="D862" s="23" t="str">
        <f t="shared" si="81"/>
        <v>vis</v>
      </c>
      <c r="E862" s="96" t="e">
        <f>VLOOKUP(C862,'Active 1'!C$21:E$971,3,FALSE)</f>
        <v>#N/A</v>
      </c>
      <c r="F862" s="95" t="s">
        <v>2362</v>
      </c>
      <c r="G862" s="23" t="str">
        <f t="shared" si="82"/>
        <v>51924.5388</v>
      </c>
      <c r="H862" s="31">
        <f t="shared" si="83"/>
        <v>-970.5</v>
      </c>
      <c r="I862" s="97" t="s">
        <v>3427</v>
      </c>
      <c r="J862" s="98" t="s">
        <v>3428</v>
      </c>
      <c r="K862" s="97" t="s">
        <v>3426</v>
      </c>
      <c r="L862" s="97" t="s">
        <v>2649</v>
      </c>
      <c r="M862" s="98" t="s">
        <v>2523</v>
      </c>
      <c r="N862" s="98" t="s">
        <v>3087</v>
      </c>
      <c r="O862" s="99" t="s">
        <v>3200</v>
      </c>
      <c r="P862" s="100" t="s">
        <v>3317</v>
      </c>
    </row>
    <row r="863" spans="1:16" ht="13.5" thickBot="1" x14ac:dyDescent="0.25">
      <c r="A863" s="31" t="str">
        <f t="shared" si="78"/>
        <v>IBVS 5245 </v>
      </c>
      <c r="B863" s="95" t="str">
        <f t="shared" si="79"/>
        <v>II</v>
      </c>
      <c r="C863" s="31">
        <f t="shared" si="80"/>
        <v>51952.434000000001</v>
      </c>
      <c r="D863" s="23" t="str">
        <f t="shared" si="81"/>
        <v>vis</v>
      </c>
      <c r="E863" s="96" t="e">
        <f>VLOOKUP(C863,'Active 1'!C$21:E$971,3,FALSE)</f>
        <v>#N/A</v>
      </c>
      <c r="F863" s="95" t="s">
        <v>2362</v>
      </c>
      <c r="G863" s="23" t="str">
        <f t="shared" si="82"/>
        <v>51952.434</v>
      </c>
      <c r="H863" s="31">
        <f t="shared" si="83"/>
        <v>-923.5</v>
      </c>
      <c r="I863" s="97" t="s">
        <v>3435</v>
      </c>
      <c r="J863" s="98" t="s">
        <v>3436</v>
      </c>
      <c r="K863" s="97" t="s">
        <v>3437</v>
      </c>
      <c r="L863" s="97" t="s">
        <v>3438</v>
      </c>
      <c r="M863" s="98" t="s">
        <v>2523</v>
      </c>
      <c r="N863" s="98" t="s">
        <v>2524</v>
      </c>
      <c r="O863" s="99" t="s">
        <v>3439</v>
      </c>
      <c r="P863" s="100" t="s">
        <v>3440</v>
      </c>
    </row>
    <row r="864" spans="1:16" ht="13.5" thickBot="1" x14ac:dyDescent="0.25">
      <c r="A864" s="31" t="str">
        <f t="shared" si="78"/>
        <v>IBVS 5359 </v>
      </c>
      <c r="B864" s="95" t="str">
        <f t="shared" si="79"/>
        <v>I</v>
      </c>
      <c r="C864" s="31">
        <f t="shared" si="80"/>
        <v>51964.571799999998</v>
      </c>
      <c r="D864" s="23" t="str">
        <f t="shared" si="81"/>
        <v>vis</v>
      </c>
      <c r="E864" s="96" t="e">
        <f>VLOOKUP(C864,'Active 1'!C$21:E$971,3,FALSE)</f>
        <v>#N/A</v>
      </c>
      <c r="F864" s="95" t="s">
        <v>2362</v>
      </c>
      <c r="G864" s="23" t="str">
        <f t="shared" si="82"/>
        <v>51964.5718</v>
      </c>
      <c r="H864" s="31">
        <f t="shared" si="83"/>
        <v>-903</v>
      </c>
      <c r="I864" s="97" t="s">
        <v>3447</v>
      </c>
      <c r="J864" s="98" t="s">
        <v>3448</v>
      </c>
      <c r="K864" s="97" t="s">
        <v>3449</v>
      </c>
      <c r="L864" s="97" t="s">
        <v>2624</v>
      </c>
      <c r="M864" s="98" t="s">
        <v>2523</v>
      </c>
      <c r="N864" s="98" t="s">
        <v>2524</v>
      </c>
      <c r="O864" s="99" t="s">
        <v>3348</v>
      </c>
      <c r="P864" s="100" t="s">
        <v>3349</v>
      </c>
    </row>
    <row r="865" spans="1:16" ht="13.5" thickBot="1" x14ac:dyDescent="0.25">
      <c r="A865" s="31" t="str">
        <f t="shared" si="78"/>
        <v>IBVS 5056 </v>
      </c>
      <c r="B865" s="95" t="str">
        <f t="shared" si="79"/>
        <v>II</v>
      </c>
      <c r="C865" s="31">
        <f t="shared" si="80"/>
        <v>51997.485200000003</v>
      </c>
      <c r="D865" s="23" t="str">
        <f t="shared" si="81"/>
        <v>vis</v>
      </c>
      <c r="E865" s="96" t="e">
        <f>VLOOKUP(C865,'Active 1'!C$21:E$971,3,FALSE)</f>
        <v>#N/A</v>
      </c>
      <c r="F865" s="95" t="s">
        <v>2362</v>
      </c>
      <c r="G865" s="23" t="str">
        <f t="shared" si="82"/>
        <v>51997.4852</v>
      </c>
      <c r="H865" s="31">
        <f t="shared" si="83"/>
        <v>-847.5</v>
      </c>
      <c r="I865" s="97" t="s">
        <v>3453</v>
      </c>
      <c r="J865" s="98" t="s">
        <v>3454</v>
      </c>
      <c r="K865" s="97" t="s">
        <v>3455</v>
      </c>
      <c r="L865" s="97" t="s">
        <v>2641</v>
      </c>
      <c r="M865" s="98" t="s">
        <v>2523</v>
      </c>
      <c r="N865" s="98" t="s">
        <v>3081</v>
      </c>
      <c r="O865" s="99" t="s">
        <v>3200</v>
      </c>
      <c r="P865" s="100" t="s">
        <v>3317</v>
      </c>
    </row>
    <row r="866" spans="1:16" ht="13.5" thickBot="1" x14ac:dyDescent="0.25">
      <c r="A866" s="31" t="str">
        <f t="shared" si="78"/>
        <v>IBVS 5056 </v>
      </c>
      <c r="B866" s="95" t="str">
        <f t="shared" si="79"/>
        <v>II</v>
      </c>
      <c r="C866" s="31">
        <f t="shared" si="80"/>
        <v>51997.489800000003</v>
      </c>
      <c r="D866" s="23" t="str">
        <f t="shared" si="81"/>
        <v>vis</v>
      </c>
      <c r="E866" s="96" t="e">
        <f>VLOOKUP(C866,'Active 1'!C$21:E$971,3,FALSE)</f>
        <v>#N/A</v>
      </c>
      <c r="F866" s="95" t="s">
        <v>2362</v>
      </c>
      <c r="G866" s="23" t="str">
        <f t="shared" si="82"/>
        <v>51997.4898</v>
      </c>
      <c r="H866" s="31">
        <f t="shared" si="83"/>
        <v>-847.5</v>
      </c>
      <c r="I866" s="97" t="s">
        <v>3456</v>
      </c>
      <c r="J866" s="98" t="s">
        <v>3457</v>
      </c>
      <c r="K866" s="97" t="s">
        <v>3455</v>
      </c>
      <c r="L866" s="97" t="s">
        <v>3458</v>
      </c>
      <c r="M866" s="98" t="s">
        <v>2523</v>
      </c>
      <c r="N866" s="98" t="s">
        <v>3087</v>
      </c>
      <c r="O866" s="99" t="s">
        <v>3200</v>
      </c>
      <c r="P866" s="100" t="s">
        <v>3317</v>
      </c>
    </row>
    <row r="867" spans="1:16" ht="13.5" thickBot="1" x14ac:dyDescent="0.25">
      <c r="A867" s="31" t="str">
        <f t="shared" si="78"/>
        <v>IBVS 5245 </v>
      </c>
      <c r="B867" s="95" t="str">
        <f t="shared" si="79"/>
        <v>I</v>
      </c>
      <c r="C867" s="31">
        <f t="shared" si="80"/>
        <v>52043.449000000001</v>
      </c>
      <c r="D867" s="23" t="str">
        <f t="shared" si="81"/>
        <v>vis</v>
      </c>
      <c r="E867" s="96" t="e">
        <f>VLOOKUP(C867,'Active 1'!C$21:E$971,3,FALSE)</f>
        <v>#N/A</v>
      </c>
      <c r="F867" s="95" t="s">
        <v>2362</v>
      </c>
      <c r="G867" s="23" t="str">
        <f t="shared" si="82"/>
        <v>52043.449</v>
      </c>
      <c r="H867" s="31">
        <f t="shared" si="83"/>
        <v>-770</v>
      </c>
      <c r="I867" s="97" t="s">
        <v>3459</v>
      </c>
      <c r="J867" s="98" t="s">
        <v>3460</v>
      </c>
      <c r="K867" s="97" t="s">
        <v>3461</v>
      </c>
      <c r="L867" s="97" t="s">
        <v>2395</v>
      </c>
      <c r="M867" s="98" t="s">
        <v>2523</v>
      </c>
      <c r="N867" s="98" t="s">
        <v>2524</v>
      </c>
      <c r="O867" s="99" t="s">
        <v>3439</v>
      </c>
      <c r="P867" s="100" t="s">
        <v>3440</v>
      </c>
    </row>
    <row r="868" spans="1:16" ht="13.5" thickBot="1" x14ac:dyDescent="0.25">
      <c r="A868" s="31" t="str">
        <f t="shared" si="78"/>
        <v>IBVS 5245 </v>
      </c>
      <c r="B868" s="95" t="str">
        <f t="shared" si="79"/>
        <v>II</v>
      </c>
      <c r="C868" s="31">
        <f t="shared" si="80"/>
        <v>52044.336000000003</v>
      </c>
      <c r="D868" s="23" t="str">
        <f t="shared" si="81"/>
        <v>vis</v>
      </c>
      <c r="E868" s="96" t="e">
        <f>VLOOKUP(C868,'Active 1'!C$21:E$971,3,FALSE)</f>
        <v>#N/A</v>
      </c>
      <c r="F868" s="95" t="s">
        <v>2362</v>
      </c>
      <c r="G868" s="23" t="str">
        <f t="shared" si="82"/>
        <v>52044.336</v>
      </c>
      <c r="H868" s="31">
        <f t="shared" si="83"/>
        <v>-768.5</v>
      </c>
      <c r="I868" s="97" t="s">
        <v>3462</v>
      </c>
      <c r="J868" s="98" t="s">
        <v>3463</v>
      </c>
      <c r="K868" s="97" t="s">
        <v>3464</v>
      </c>
      <c r="L868" s="97" t="s">
        <v>2445</v>
      </c>
      <c r="M868" s="98" t="s">
        <v>2523</v>
      </c>
      <c r="N868" s="98" t="s">
        <v>2524</v>
      </c>
      <c r="O868" s="99" t="s">
        <v>3439</v>
      </c>
      <c r="P868" s="100" t="s">
        <v>3440</v>
      </c>
    </row>
    <row r="869" spans="1:16" ht="13.5" thickBot="1" x14ac:dyDescent="0.25">
      <c r="A869" s="31" t="str">
        <f t="shared" si="78"/>
        <v>IBVS 5245 </v>
      </c>
      <c r="B869" s="95" t="str">
        <f t="shared" si="79"/>
        <v>II</v>
      </c>
      <c r="C869" s="31">
        <f t="shared" si="80"/>
        <v>52054.417999999998</v>
      </c>
      <c r="D869" s="23" t="str">
        <f t="shared" si="81"/>
        <v>vis</v>
      </c>
      <c r="E869" s="96" t="e">
        <f>VLOOKUP(C869,'Active 1'!C$21:E$971,3,FALSE)</f>
        <v>#N/A</v>
      </c>
      <c r="F869" s="95" t="s">
        <v>2362</v>
      </c>
      <c r="G869" s="23" t="str">
        <f t="shared" si="82"/>
        <v>52054.418</v>
      </c>
      <c r="H869" s="31">
        <f t="shared" si="83"/>
        <v>-751.5</v>
      </c>
      <c r="I869" s="97" t="s">
        <v>3465</v>
      </c>
      <c r="J869" s="98" t="s">
        <v>3466</v>
      </c>
      <c r="K869" s="97" t="s">
        <v>3467</v>
      </c>
      <c r="L869" s="97" t="s">
        <v>2450</v>
      </c>
      <c r="M869" s="98" t="s">
        <v>2523</v>
      </c>
      <c r="N869" s="98" t="s">
        <v>2524</v>
      </c>
      <c r="O869" s="99" t="s">
        <v>3439</v>
      </c>
      <c r="P869" s="100" t="s">
        <v>3440</v>
      </c>
    </row>
    <row r="870" spans="1:16" ht="13.5" thickBot="1" x14ac:dyDescent="0.25">
      <c r="A870" s="31" t="str">
        <f t="shared" si="78"/>
        <v>IBVS 5341 </v>
      </c>
      <c r="B870" s="95" t="str">
        <f t="shared" si="79"/>
        <v>I</v>
      </c>
      <c r="C870" s="31">
        <f t="shared" si="80"/>
        <v>52195.273999999998</v>
      </c>
      <c r="D870" s="23" t="str">
        <f t="shared" si="81"/>
        <v>vis</v>
      </c>
      <c r="E870" s="96" t="e">
        <f>VLOOKUP(C870,'Active 1'!C$21:E$971,3,FALSE)</f>
        <v>#N/A</v>
      </c>
      <c r="F870" s="95" t="s">
        <v>2362</v>
      </c>
      <c r="G870" s="23" t="str">
        <f t="shared" si="82"/>
        <v>52195.2740</v>
      </c>
      <c r="H870" s="31">
        <f t="shared" si="83"/>
        <v>-514</v>
      </c>
      <c r="I870" s="97" t="s">
        <v>3472</v>
      </c>
      <c r="J870" s="98" t="s">
        <v>3473</v>
      </c>
      <c r="K870" s="97" t="s">
        <v>3474</v>
      </c>
      <c r="L870" s="97" t="s">
        <v>610</v>
      </c>
      <c r="M870" s="98" t="s">
        <v>2523</v>
      </c>
      <c r="N870" s="98" t="s">
        <v>2524</v>
      </c>
      <c r="O870" s="99" t="s">
        <v>3200</v>
      </c>
      <c r="P870" s="100" t="s">
        <v>3475</v>
      </c>
    </row>
    <row r="871" spans="1:16" ht="13.5" thickBot="1" x14ac:dyDescent="0.25">
      <c r="A871" s="31" t="str">
        <f t="shared" si="78"/>
        <v>IBVS 5245 </v>
      </c>
      <c r="B871" s="95" t="str">
        <f t="shared" si="79"/>
        <v>I</v>
      </c>
      <c r="C871" s="31">
        <f t="shared" si="80"/>
        <v>52198.237000000001</v>
      </c>
      <c r="D871" s="23" t="str">
        <f t="shared" si="81"/>
        <v>vis</v>
      </c>
      <c r="E871" s="96" t="e">
        <f>VLOOKUP(C871,'Active 1'!C$21:E$971,3,FALSE)</f>
        <v>#N/A</v>
      </c>
      <c r="F871" s="95" t="s">
        <v>2362</v>
      </c>
      <c r="G871" s="23" t="str">
        <f t="shared" si="82"/>
        <v>52198.237</v>
      </c>
      <c r="H871" s="31">
        <f t="shared" si="83"/>
        <v>-509</v>
      </c>
      <c r="I871" s="97" t="s">
        <v>3476</v>
      </c>
      <c r="J871" s="98" t="s">
        <v>3477</v>
      </c>
      <c r="K871" s="97" t="s">
        <v>3478</v>
      </c>
      <c r="L871" s="97" t="s">
        <v>2363</v>
      </c>
      <c r="M871" s="98" t="s">
        <v>2523</v>
      </c>
      <c r="N871" s="98" t="s">
        <v>2524</v>
      </c>
      <c r="O871" s="99" t="s">
        <v>3439</v>
      </c>
      <c r="P871" s="100" t="s">
        <v>3440</v>
      </c>
    </row>
    <row r="872" spans="1:16" ht="13.5" thickBot="1" x14ac:dyDescent="0.25">
      <c r="A872" s="31" t="str">
        <f t="shared" si="78"/>
        <v>IBVS 5341 </v>
      </c>
      <c r="B872" s="95" t="str">
        <f t="shared" si="79"/>
        <v>II</v>
      </c>
      <c r="C872" s="31">
        <f t="shared" si="80"/>
        <v>52198.536500000002</v>
      </c>
      <c r="D872" s="23" t="str">
        <f t="shared" si="81"/>
        <v>vis</v>
      </c>
      <c r="E872" s="96" t="e">
        <f>VLOOKUP(C872,'Active 1'!C$21:E$971,3,FALSE)</f>
        <v>#N/A</v>
      </c>
      <c r="F872" s="95" t="s">
        <v>2362</v>
      </c>
      <c r="G872" s="23" t="str">
        <f t="shared" si="82"/>
        <v>52198.5365</v>
      </c>
      <c r="H872" s="31">
        <f t="shared" si="83"/>
        <v>-508.5</v>
      </c>
      <c r="I872" s="97" t="s">
        <v>3479</v>
      </c>
      <c r="J872" s="98" t="s">
        <v>3480</v>
      </c>
      <c r="K872" s="97" t="s">
        <v>3481</v>
      </c>
      <c r="L872" s="97" t="s">
        <v>3241</v>
      </c>
      <c r="M872" s="98" t="s">
        <v>2523</v>
      </c>
      <c r="N872" s="98" t="s">
        <v>2524</v>
      </c>
      <c r="O872" s="99" t="s">
        <v>3200</v>
      </c>
      <c r="P872" s="100" t="s">
        <v>3475</v>
      </c>
    </row>
    <row r="873" spans="1:16" ht="13.5" thickBot="1" x14ac:dyDescent="0.25">
      <c r="A873" s="31" t="str">
        <f t="shared" si="78"/>
        <v>IBVS 5341 </v>
      </c>
      <c r="B873" s="95" t="str">
        <f t="shared" si="79"/>
        <v>II</v>
      </c>
      <c r="C873" s="31">
        <f t="shared" si="80"/>
        <v>52200.317799999997</v>
      </c>
      <c r="D873" s="23" t="str">
        <f t="shared" si="81"/>
        <v>vis</v>
      </c>
      <c r="E873" s="96" t="e">
        <f>VLOOKUP(C873,'Active 1'!C$21:E$971,3,FALSE)</f>
        <v>#N/A</v>
      </c>
      <c r="F873" s="95" t="s">
        <v>2362</v>
      </c>
      <c r="G873" s="23" t="str">
        <f t="shared" si="82"/>
        <v>52200.3178</v>
      </c>
      <c r="H873" s="31">
        <f t="shared" si="83"/>
        <v>-505.5</v>
      </c>
      <c r="I873" s="97" t="s">
        <v>3482</v>
      </c>
      <c r="J873" s="98" t="s">
        <v>3483</v>
      </c>
      <c r="K873" s="97" t="s">
        <v>3484</v>
      </c>
      <c r="L873" s="97" t="s">
        <v>2654</v>
      </c>
      <c r="M873" s="98" t="s">
        <v>2523</v>
      </c>
      <c r="N873" s="98" t="s">
        <v>2524</v>
      </c>
      <c r="O873" s="99" t="s">
        <v>3200</v>
      </c>
      <c r="P873" s="100" t="s">
        <v>3475</v>
      </c>
    </row>
    <row r="874" spans="1:16" ht="13.5" thickBot="1" x14ac:dyDescent="0.25">
      <c r="A874" s="31" t="str">
        <f t="shared" si="78"/>
        <v>IBVS 5341 </v>
      </c>
      <c r="B874" s="95" t="str">
        <f t="shared" si="79"/>
        <v>I</v>
      </c>
      <c r="C874" s="31">
        <f t="shared" si="80"/>
        <v>52200.612399999998</v>
      </c>
      <c r="D874" s="23" t="str">
        <f t="shared" si="81"/>
        <v>vis</v>
      </c>
      <c r="E874" s="96" t="e">
        <f>VLOOKUP(C874,'Active 1'!C$21:E$971,3,FALSE)</f>
        <v>#N/A</v>
      </c>
      <c r="F874" s="95" t="s">
        <v>2362</v>
      </c>
      <c r="G874" s="23" t="str">
        <f t="shared" si="82"/>
        <v>52200.6124</v>
      </c>
      <c r="H874" s="31">
        <f t="shared" si="83"/>
        <v>-505</v>
      </c>
      <c r="I874" s="97" t="s">
        <v>3485</v>
      </c>
      <c r="J874" s="98" t="s">
        <v>3486</v>
      </c>
      <c r="K874" s="97" t="s">
        <v>3487</v>
      </c>
      <c r="L874" s="97" t="s">
        <v>3273</v>
      </c>
      <c r="M874" s="98" t="s">
        <v>2523</v>
      </c>
      <c r="N874" s="98" t="s">
        <v>2524</v>
      </c>
      <c r="O874" s="99" t="s">
        <v>3200</v>
      </c>
      <c r="P874" s="100" t="s">
        <v>3475</v>
      </c>
    </row>
    <row r="875" spans="1:16" ht="13.5" thickBot="1" x14ac:dyDescent="0.25">
      <c r="A875" s="31" t="str">
        <f t="shared" si="78"/>
        <v>IBVS 5245 </v>
      </c>
      <c r="B875" s="95" t="str">
        <f t="shared" si="79"/>
        <v>I</v>
      </c>
      <c r="C875" s="31">
        <f t="shared" si="80"/>
        <v>52208.321000000004</v>
      </c>
      <c r="D875" s="23" t="str">
        <f t="shared" si="81"/>
        <v>vis</v>
      </c>
      <c r="E875" s="96" t="e">
        <f>VLOOKUP(C875,'Active 1'!C$21:E$971,3,FALSE)</f>
        <v>#N/A</v>
      </c>
      <c r="F875" s="95" t="s">
        <v>2362</v>
      </c>
      <c r="G875" s="23" t="str">
        <f t="shared" si="82"/>
        <v>52208.321</v>
      </c>
      <c r="H875" s="31">
        <f t="shared" si="83"/>
        <v>-492</v>
      </c>
      <c r="I875" s="97" t="s">
        <v>3488</v>
      </c>
      <c r="J875" s="98" t="s">
        <v>3489</v>
      </c>
      <c r="K875" s="97" t="s">
        <v>3490</v>
      </c>
      <c r="L875" s="97" t="s">
        <v>2445</v>
      </c>
      <c r="M875" s="98" t="s">
        <v>2523</v>
      </c>
      <c r="N875" s="98" t="s">
        <v>2524</v>
      </c>
      <c r="O875" s="99" t="s">
        <v>3439</v>
      </c>
      <c r="P875" s="100" t="s">
        <v>3440</v>
      </c>
    </row>
    <row r="876" spans="1:16" ht="13.5" thickBot="1" x14ac:dyDescent="0.25">
      <c r="A876" s="31" t="str">
        <f t="shared" si="78"/>
        <v>IBVS 5245 </v>
      </c>
      <c r="B876" s="95" t="str">
        <f t="shared" si="79"/>
        <v>II</v>
      </c>
      <c r="C876" s="31">
        <f t="shared" si="80"/>
        <v>52310.635999999999</v>
      </c>
      <c r="D876" s="23" t="str">
        <f t="shared" si="81"/>
        <v>vis</v>
      </c>
      <c r="E876" s="96" t="e">
        <f>VLOOKUP(C876,'Active 1'!C$21:E$971,3,FALSE)</f>
        <v>#N/A</v>
      </c>
      <c r="F876" s="95" t="s">
        <v>2362</v>
      </c>
      <c r="G876" s="23" t="str">
        <f t="shared" si="82"/>
        <v>52310.636</v>
      </c>
      <c r="H876" s="31">
        <f t="shared" si="83"/>
        <v>-319.5</v>
      </c>
      <c r="I876" s="97" t="s">
        <v>3506</v>
      </c>
      <c r="J876" s="98" t="s">
        <v>3507</v>
      </c>
      <c r="K876" s="97" t="s">
        <v>3508</v>
      </c>
      <c r="L876" s="97" t="s">
        <v>2383</v>
      </c>
      <c r="M876" s="98" t="s">
        <v>2523</v>
      </c>
      <c r="N876" s="98" t="s">
        <v>2524</v>
      </c>
      <c r="O876" s="99" t="s">
        <v>3439</v>
      </c>
      <c r="P876" s="100" t="s">
        <v>3440</v>
      </c>
    </row>
    <row r="877" spans="1:16" ht="13.5" thickBot="1" x14ac:dyDescent="0.25">
      <c r="A877" s="31" t="str">
        <f t="shared" si="78"/>
        <v>IBVS 5245 </v>
      </c>
      <c r="B877" s="95" t="str">
        <f t="shared" si="79"/>
        <v>II</v>
      </c>
      <c r="C877" s="31">
        <f t="shared" si="80"/>
        <v>52321.305</v>
      </c>
      <c r="D877" s="23" t="str">
        <f t="shared" si="81"/>
        <v>vis</v>
      </c>
      <c r="E877" s="96" t="e">
        <f>VLOOKUP(C877,'Active 1'!C$21:E$971,3,FALSE)</f>
        <v>#N/A</v>
      </c>
      <c r="F877" s="95" t="s">
        <v>2362</v>
      </c>
      <c r="G877" s="23" t="str">
        <f t="shared" si="82"/>
        <v>52321.305</v>
      </c>
      <c r="H877" s="31">
        <f t="shared" si="83"/>
        <v>-301.5</v>
      </c>
      <c r="I877" s="97" t="s">
        <v>3509</v>
      </c>
      <c r="J877" s="98" t="s">
        <v>3510</v>
      </c>
      <c r="K877" s="97" t="s">
        <v>3511</v>
      </c>
      <c r="L877" s="97" t="s">
        <v>2392</v>
      </c>
      <c r="M877" s="98" t="s">
        <v>2523</v>
      </c>
      <c r="N877" s="98" t="s">
        <v>2524</v>
      </c>
      <c r="O877" s="99" t="s">
        <v>3439</v>
      </c>
      <c r="P877" s="100" t="s">
        <v>3440</v>
      </c>
    </row>
    <row r="878" spans="1:16" ht="13.5" thickBot="1" x14ac:dyDescent="0.25">
      <c r="A878" s="31" t="str">
        <f t="shared" si="78"/>
        <v>IBVS 5245 </v>
      </c>
      <c r="B878" s="95" t="str">
        <f t="shared" si="79"/>
        <v>I</v>
      </c>
      <c r="C878" s="31">
        <f t="shared" si="80"/>
        <v>52321.597999999998</v>
      </c>
      <c r="D878" s="23" t="str">
        <f t="shared" si="81"/>
        <v>vis</v>
      </c>
      <c r="E878" s="96" t="e">
        <f>VLOOKUP(C878,'Active 1'!C$21:E$971,3,FALSE)</f>
        <v>#N/A</v>
      </c>
      <c r="F878" s="95" t="s">
        <v>2362</v>
      </c>
      <c r="G878" s="23" t="str">
        <f t="shared" si="82"/>
        <v>52321.598</v>
      </c>
      <c r="H878" s="31">
        <f t="shared" si="83"/>
        <v>-301</v>
      </c>
      <c r="I878" s="97" t="s">
        <v>3512</v>
      </c>
      <c r="J878" s="98" t="s">
        <v>3513</v>
      </c>
      <c r="K878" s="97" t="s">
        <v>3514</v>
      </c>
      <c r="L878" s="97" t="s">
        <v>2445</v>
      </c>
      <c r="M878" s="98" t="s">
        <v>2523</v>
      </c>
      <c r="N878" s="98" t="s">
        <v>2524</v>
      </c>
      <c r="O878" s="99" t="s">
        <v>3439</v>
      </c>
      <c r="P878" s="100" t="s">
        <v>3440</v>
      </c>
    </row>
    <row r="879" spans="1:16" ht="13.5" thickBot="1" x14ac:dyDescent="0.25">
      <c r="A879" s="31" t="str">
        <f t="shared" si="78"/>
        <v>BAVM 158 </v>
      </c>
      <c r="B879" s="95" t="str">
        <f t="shared" si="79"/>
        <v>I</v>
      </c>
      <c r="C879" s="31">
        <f t="shared" si="80"/>
        <v>52327.527699999999</v>
      </c>
      <c r="D879" s="23" t="str">
        <f t="shared" si="81"/>
        <v>vis</v>
      </c>
      <c r="E879" s="96" t="e">
        <f>VLOOKUP(C879,'Active 1'!C$21:E$971,3,FALSE)</f>
        <v>#N/A</v>
      </c>
      <c r="F879" s="95" t="s">
        <v>2362</v>
      </c>
      <c r="G879" s="23" t="str">
        <f t="shared" si="82"/>
        <v>52327.5277</v>
      </c>
      <c r="H879" s="31">
        <f t="shared" si="83"/>
        <v>-291</v>
      </c>
      <c r="I879" s="97" t="s">
        <v>3515</v>
      </c>
      <c r="J879" s="98" t="s">
        <v>3516</v>
      </c>
      <c r="K879" s="97" t="s">
        <v>3517</v>
      </c>
      <c r="L879" s="97" t="s">
        <v>2947</v>
      </c>
      <c r="M879" s="98" t="s">
        <v>2523</v>
      </c>
      <c r="N879" s="98" t="s">
        <v>3414</v>
      </c>
      <c r="O879" s="99" t="s">
        <v>2819</v>
      </c>
      <c r="P879" s="100" t="s">
        <v>3518</v>
      </c>
    </row>
    <row r="880" spans="1:16" ht="13.5" thickBot="1" x14ac:dyDescent="0.25">
      <c r="A880" s="31" t="str">
        <f t="shared" si="78"/>
        <v>IBVS 5594 </v>
      </c>
      <c r="B880" s="95" t="str">
        <f t="shared" si="79"/>
        <v>I</v>
      </c>
      <c r="C880" s="31">
        <f t="shared" si="80"/>
        <v>52361.334600000002</v>
      </c>
      <c r="D880" s="23" t="str">
        <f t="shared" si="81"/>
        <v>vis</v>
      </c>
      <c r="E880" s="96" t="e">
        <f>VLOOKUP(C880,'Active 1'!C$21:E$971,3,FALSE)</f>
        <v>#N/A</v>
      </c>
      <c r="F880" s="95" t="s">
        <v>2362</v>
      </c>
      <c r="G880" s="23" t="str">
        <f t="shared" si="82"/>
        <v>52361.3346</v>
      </c>
      <c r="H880" s="31">
        <f t="shared" si="83"/>
        <v>-234</v>
      </c>
      <c r="I880" s="97" t="s">
        <v>3528</v>
      </c>
      <c r="J880" s="98" t="s">
        <v>3529</v>
      </c>
      <c r="K880" s="97" t="s">
        <v>3530</v>
      </c>
      <c r="L880" s="97" t="s">
        <v>2532</v>
      </c>
      <c r="M880" s="98" t="s">
        <v>2523</v>
      </c>
      <c r="N880" s="98" t="s">
        <v>2524</v>
      </c>
      <c r="O880" s="99" t="s">
        <v>3531</v>
      </c>
      <c r="P880" s="100" t="s">
        <v>3532</v>
      </c>
    </row>
    <row r="881" spans="1:16" ht="13.5" thickBot="1" x14ac:dyDescent="0.25">
      <c r="A881" s="31" t="str">
        <f t="shared" si="78"/>
        <v>BAVM 158 </v>
      </c>
      <c r="B881" s="95" t="str">
        <f t="shared" si="79"/>
        <v>I</v>
      </c>
      <c r="C881" s="31">
        <f t="shared" si="80"/>
        <v>52368.453000000001</v>
      </c>
      <c r="D881" s="23" t="str">
        <f t="shared" si="81"/>
        <v>vis</v>
      </c>
      <c r="E881" s="96" t="e">
        <f>VLOOKUP(C881,'Active 1'!C$21:E$971,3,FALSE)</f>
        <v>#N/A</v>
      </c>
      <c r="F881" s="95" t="s">
        <v>2362</v>
      </c>
      <c r="G881" s="23" t="str">
        <f t="shared" si="82"/>
        <v>52368.4530</v>
      </c>
      <c r="H881" s="31">
        <f t="shared" si="83"/>
        <v>-222</v>
      </c>
      <c r="I881" s="97" t="s">
        <v>3533</v>
      </c>
      <c r="J881" s="98" t="s">
        <v>3534</v>
      </c>
      <c r="K881" s="97" t="s">
        <v>3535</v>
      </c>
      <c r="L881" s="97" t="s">
        <v>2646</v>
      </c>
      <c r="M881" s="98" t="s">
        <v>2523</v>
      </c>
      <c r="N881" s="98" t="s">
        <v>3414</v>
      </c>
      <c r="O881" s="99" t="s">
        <v>2819</v>
      </c>
      <c r="P881" s="100" t="s">
        <v>3518</v>
      </c>
    </row>
    <row r="882" spans="1:16" ht="13.5" thickBot="1" x14ac:dyDescent="0.25">
      <c r="A882" s="31" t="str">
        <f t="shared" si="78"/>
        <v>OEJV 0074 </v>
      </c>
      <c r="B882" s="95" t="str">
        <f t="shared" si="79"/>
        <v>I</v>
      </c>
      <c r="C882" s="31">
        <f t="shared" si="80"/>
        <v>52425.391000000003</v>
      </c>
      <c r="D882" s="23" t="str">
        <f t="shared" si="81"/>
        <v>vis</v>
      </c>
      <c r="E882" s="96" t="e">
        <f>VLOOKUP(C882,'Active 1'!C$21:E$971,3,FALSE)</f>
        <v>#N/A</v>
      </c>
      <c r="F882" s="95" t="s">
        <v>2362</v>
      </c>
      <c r="G882" s="23" t="str">
        <f t="shared" si="82"/>
        <v>52425.391</v>
      </c>
      <c r="H882" s="31">
        <f t="shared" si="83"/>
        <v>-126</v>
      </c>
      <c r="I882" s="97" t="s">
        <v>3536</v>
      </c>
      <c r="J882" s="98" t="s">
        <v>3537</v>
      </c>
      <c r="K882" s="97" t="s">
        <v>3538</v>
      </c>
      <c r="L882" s="97" t="s">
        <v>2580</v>
      </c>
      <c r="M882" s="98" t="s">
        <v>2436</v>
      </c>
      <c r="N882" s="98"/>
      <c r="O882" s="99" t="s">
        <v>3539</v>
      </c>
      <c r="P882" s="100" t="s">
        <v>3390</v>
      </c>
    </row>
    <row r="883" spans="1:16" ht="13.5" thickBot="1" x14ac:dyDescent="0.25">
      <c r="A883" s="31" t="str">
        <f t="shared" si="78"/>
        <v>IBVS 5668 </v>
      </c>
      <c r="B883" s="95" t="str">
        <f t="shared" si="79"/>
        <v>II</v>
      </c>
      <c r="C883" s="31">
        <f t="shared" si="80"/>
        <v>52657.574800000002</v>
      </c>
      <c r="D883" s="23" t="str">
        <f t="shared" si="81"/>
        <v>vis</v>
      </c>
      <c r="E883" s="96" t="e">
        <f>VLOOKUP(C883,'Active 1'!C$21:E$971,3,FALSE)</f>
        <v>#N/A</v>
      </c>
      <c r="F883" s="95" t="s">
        <v>2362</v>
      </c>
      <c r="G883" s="23" t="str">
        <f t="shared" si="82"/>
        <v>52657.5748</v>
      </c>
      <c r="H883" s="31">
        <f t="shared" si="83"/>
        <v>265.5</v>
      </c>
      <c r="I883" s="97" t="s">
        <v>3554</v>
      </c>
      <c r="J883" s="98" t="s">
        <v>3555</v>
      </c>
      <c r="K883" s="97" t="s">
        <v>3556</v>
      </c>
      <c r="L883" s="97" t="s">
        <v>2634</v>
      </c>
      <c r="M883" s="98" t="s">
        <v>2523</v>
      </c>
      <c r="N883" s="98" t="s">
        <v>2524</v>
      </c>
      <c r="O883" s="99" t="s">
        <v>3200</v>
      </c>
      <c r="P883" s="100" t="s">
        <v>3557</v>
      </c>
    </row>
    <row r="884" spans="1:16" ht="13.5" thickBot="1" x14ac:dyDescent="0.25">
      <c r="A884" s="31" t="str">
        <f t="shared" si="78"/>
        <v>IBVS 5407 </v>
      </c>
      <c r="B884" s="95" t="str">
        <f t="shared" si="79"/>
        <v>I</v>
      </c>
      <c r="C884" s="31">
        <f t="shared" si="80"/>
        <v>52674.475700000003</v>
      </c>
      <c r="D884" s="23" t="str">
        <f t="shared" si="81"/>
        <v>vis</v>
      </c>
      <c r="E884" s="96" t="e">
        <f>VLOOKUP(C884,'Active 1'!C$21:E$971,3,FALSE)</f>
        <v>#N/A</v>
      </c>
      <c r="F884" s="95" t="s">
        <v>2362</v>
      </c>
      <c r="G884" s="23" t="str">
        <f t="shared" si="82"/>
        <v>52674.4757</v>
      </c>
      <c r="H884" s="31">
        <f t="shared" si="83"/>
        <v>294</v>
      </c>
      <c r="I884" s="97" t="s">
        <v>3558</v>
      </c>
      <c r="J884" s="98" t="s">
        <v>3559</v>
      </c>
      <c r="K884" s="97" t="s">
        <v>3560</v>
      </c>
      <c r="L884" s="97" t="s">
        <v>3221</v>
      </c>
      <c r="M884" s="98" t="s">
        <v>2523</v>
      </c>
      <c r="N884" s="98" t="s">
        <v>2524</v>
      </c>
      <c r="O884" s="99" t="s">
        <v>3561</v>
      </c>
      <c r="P884" s="100" t="s">
        <v>3562</v>
      </c>
    </row>
    <row r="885" spans="1:16" ht="13.5" thickBot="1" x14ac:dyDescent="0.25">
      <c r="A885" s="31" t="str">
        <f t="shared" si="78"/>
        <v>BAVM 158 </v>
      </c>
      <c r="B885" s="95" t="str">
        <f t="shared" si="79"/>
        <v>I</v>
      </c>
      <c r="C885" s="31">
        <f t="shared" si="80"/>
        <v>52683.371299999999</v>
      </c>
      <c r="D885" s="23" t="str">
        <f t="shared" si="81"/>
        <v>vis</v>
      </c>
      <c r="E885" s="96" t="e">
        <f>VLOOKUP(C885,'Active 1'!C$21:E$971,3,FALSE)</f>
        <v>#N/A</v>
      </c>
      <c r="F885" s="95" t="s">
        <v>2362</v>
      </c>
      <c r="G885" s="23" t="str">
        <f t="shared" si="82"/>
        <v>52683.3713</v>
      </c>
      <c r="H885" s="31">
        <f t="shared" si="83"/>
        <v>309</v>
      </c>
      <c r="I885" s="97" t="s">
        <v>3563</v>
      </c>
      <c r="J885" s="98" t="s">
        <v>3564</v>
      </c>
      <c r="K885" s="97" t="s">
        <v>3565</v>
      </c>
      <c r="L885" s="97" t="s">
        <v>3199</v>
      </c>
      <c r="M885" s="98" t="s">
        <v>2523</v>
      </c>
      <c r="N885" s="98" t="s">
        <v>3414</v>
      </c>
      <c r="O885" s="99" t="s">
        <v>2819</v>
      </c>
      <c r="P885" s="100" t="s">
        <v>3518</v>
      </c>
    </row>
    <row r="886" spans="1:16" ht="13.5" thickBot="1" x14ac:dyDescent="0.25">
      <c r="A886" s="31" t="str">
        <f t="shared" si="78"/>
        <v>IBVS 5668 </v>
      </c>
      <c r="B886" s="95" t="str">
        <f t="shared" si="79"/>
        <v>II</v>
      </c>
      <c r="C886" s="31">
        <f t="shared" si="80"/>
        <v>52688.405400000003</v>
      </c>
      <c r="D886" s="23" t="str">
        <f t="shared" si="81"/>
        <v>vis</v>
      </c>
      <c r="E886" s="96" t="e">
        <f>VLOOKUP(C886,'Active 1'!C$21:E$971,3,FALSE)</f>
        <v>#N/A</v>
      </c>
      <c r="F886" s="95" t="s">
        <v>2362</v>
      </c>
      <c r="G886" s="23" t="str">
        <f t="shared" si="82"/>
        <v>52688.4054</v>
      </c>
      <c r="H886" s="31">
        <f t="shared" si="83"/>
        <v>317.5</v>
      </c>
      <c r="I886" s="97" t="s">
        <v>3566</v>
      </c>
      <c r="J886" s="98" t="s">
        <v>3567</v>
      </c>
      <c r="K886" s="97" t="s">
        <v>3568</v>
      </c>
      <c r="L886" s="97" t="s">
        <v>3569</v>
      </c>
      <c r="M886" s="98" t="s">
        <v>2523</v>
      </c>
      <c r="N886" s="98" t="s">
        <v>2524</v>
      </c>
      <c r="O886" s="99" t="s">
        <v>3200</v>
      </c>
      <c r="P886" s="100" t="s">
        <v>3557</v>
      </c>
    </row>
    <row r="887" spans="1:16" ht="13.5" thickBot="1" x14ac:dyDescent="0.25">
      <c r="A887" s="31" t="str">
        <f t="shared" si="78"/>
        <v>BAVM 158 </v>
      </c>
      <c r="B887" s="95" t="str">
        <f t="shared" si="79"/>
        <v>II</v>
      </c>
      <c r="C887" s="31">
        <f t="shared" si="80"/>
        <v>52694.339099999997</v>
      </c>
      <c r="D887" s="23" t="str">
        <f t="shared" si="81"/>
        <v>vis</v>
      </c>
      <c r="E887" s="96" t="e">
        <f>VLOOKUP(C887,'Active 1'!C$21:E$971,3,FALSE)</f>
        <v>#N/A</v>
      </c>
      <c r="F887" s="95" t="s">
        <v>2362</v>
      </c>
      <c r="G887" s="23" t="str">
        <f t="shared" si="82"/>
        <v>52694.3391</v>
      </c>
      <c r="H887" s="31">
        <f t="shared" si="83"/>
        <v>327.5</v>
      </c>
      <c r="I887" s="97" t="s">
        <v>3570</v>
      </c>
      <c r="J887" s="98" t="s">
        <v>3571</v>
      </c>
      <c r="K887" s="97" t="s">
        <v>3572</v>
      </c>
      <c r="L887" s="97" t="s">
        <v>3104</v>
      </c>
      <c r="M887" s="98" t="s">
        <v>2523</v>
      </c>
      <c r="N887" s="98" t="s">
        <v>3414</v>
      </c>
      <c r="O887" s="99" t="s">
        <v>2819</v>
      </c>
      <c r="P887" s="100" t="s">
        <v>3518</v>
      </c>
    </row>
    <row r="888" spans="1:16" ht="13.5" thickBot="1" x14ac:dyDescent="0.25">
      <c r="A888" s="31" t="str">
        <f t="shared" si="78"/>
        <v>IBVS 5668 </v>
      </c>
      <c r="B888" s="95" t="str">
        <f t="shared" si="79"/>
        <v>I</v>
      </c>
      <c r="C888" s="31">
        <f t="shared" si="80"/>
        <v>52694.640700000004</v>
      </c>
      <c r="D888" s="23" t="str">
        <f t="shared" si="81"/>
        <v>vis</v>
      </c>
      <c r="E888" s="96" t="e">
        <f>VLOOKUP(C888,'Active 1'!C$21:E$971,3,FALSE)</f>
        <v>#N/A</v>
      </c>
      <c r="F888" s="95" t="s">
        <v>2362</v>
      </c>
      <c r="G888" s="23" t="str">
        <f t="shared" si="82"/>
        <v>52694.6407</v>
      </c>
      <c r="H888" s="31">
        <f t="shared" si="83"/>
        <v>328</v>
      </c>
      <c r="I888" s="97" t="s">
        <v>3573</v>
      </c>
      <c r="J888" s="98" t="s">
        <v>3574</v>
      </c>
      <c r="K888" s="97" t="s">
        <v>3575</v>
      </c>
      <c r="L888" s="97" t="s">
        <v>2538</v>
      </c>
      <c r="M888" s="98" t="s">
        <v>2523</v>
      </c>
      <c r="N888" s="98" t="s">
        <v>2524</v>
      </c>
      <c r="O888" s="99" t="s">
        <v>3200</v>
      </c>
      <c r="P888" s="100" t="s">
        <v>3557</v>
      </c>
    </row>
    <row r="889" spans="1:16" ht="13.5" thickBot="1" x14ac:dyDescent="0.25">
      <c r="A889" s="31" t="str">
        <f t="shared" si="78"/>
        <v>IBVS 5616 </v>
      </c>
      <c r="B889" s="95" t="str">
        <f t="shared" si="79"/>
        <v>I</v>
      </c>
      <c r="C889" s="31">
        <f t="shared" si="80"/>
        <v>52725.485500000003</v>
      </c>
      <c r="D889" s="23" t="str">
        <f t="shared" si="81"/>
        <v>vis</v>
      </c>
      <c r="E889" s="96" t="e">
        <f>VLOOKUP(C889,'Active 1'!C$21:E$971,3,FALSE)</f>
        <v>#N/A</v>
      </c>
      <c r="F889" s="95" t="s">
        <v>2362</v>
      </c>
      <c r="G889" s="23" t="str">
        <f t="shared" si="82"/>
        <v>52725.4855</v>
      </c>
      <c r="H889" s="31">
        <f t="shared" si="83"/>
        <v>380</v>
      </c>
      <c r="I889" s="97" t="s">
        <v>3579</v>
      </c>
      <c r="J889" s="98" t="s">
        <v>3580</v>
      </c>
      <c r="K889" s="97" t="s">
        <v>3581</v>
      </c>
      <c r="L889" s="97" t="s">
        <v>3086</v>
      </c>
      <c r="M889" s="98" t="s">
        <v>2523</v>
      </c>
      <c r="N889" s="98" t="s">
        <v>2524</v>
      </c>
      <c r="O889" s="99" t="s">
        <v>3582</v>
      </c>
      <c r="P889" s="100" t="s">
        <v>3583</v>
      </c>
    </row>
    <row r="890" spans="1:16" ht="13.5" thickBot="1" x14ac:dyDescent="0.25">
      <c r="A890" s="31" t="str">
        <f t="shared" si="78"/>
        <v>BAVM 172 </v>
      </c>
      <c r="B890" s="95" t="str">
        <f t="shared" si="79"/>
        <v>I</v>
      </c>
      <c r="C890" s="31">
        <f t="shared" si="80"/>
        <v>52747.424400000004</v>
      </c>
      <c r="D890" s="23" t="str">
        <f t="shared" si="81"/>
        <v>vis</v>
      </c>
      <c r="E890" s="96" t="e">
        <f>VLOOKUP(C890,'Active 1'!C$21:E$971,3,FALSE)</f>
        <v>#N/A</v>
      </c>
      <c r="F890" s="95" t="s">
        <v>2362</v>
      </c>
      <c r="G890" s="23" t="str">
        <f t="shared" si="82"/>
        <v>52747.4244</v>
      </c>
      <c r="H890" s="31">
        <f t="shared" si="83"/>
        <v>417</v>
      </c>
      <c r="I890" s="97" t="s">
        <v>3584</v>
      </c>
      <c r="J890" s="98" t="s">
        <v>3585</v>
      </c>
      <c r="K890" s="97" t="s">
        <v>3586</v>
      </c>
      <c r="L890" s="97" t="s">
        <v>2532</v>
      </c>
      <c r="M890" s="98" t="s">
        <v>2523</v>
      </c>
      <c r="N890" s="98" t="s">
        <v>3414</v>
      </c>
      <c r="O890" s="99" t="s">
        <v>2819</v>
      </c>
      <c r="P890" s="100" t="s">
        <v>3587</v>
      </c>
    </row>
    <row r="891" spans="1:16" ht="13.5" thickBot="1" x14ac:dyDescent="0.25">
      <c r="A891" s="31" t="str">
        <f t="shared" si="78"/>
        <v>IBVS 5662 </v>
      </c>
      <c r="B891" s="95" t="str">
        <f t="shared" si="79"/>
        <v>I</v>
      </c>
      <c r="C891" s="31">
        <f t="shared" si="80"/>
        <v>52820.371599999999</v>
      </c>
      <c r="D891" s="23" t="str">
        <f t="shared" si="81"/>
        <v>vis</v>
      </c>
      <c r="E891" s="96" t="e">
        <f>VLOOKUP(C891,'Active 1'!C$21:E$971,3,FALSE)</f>
        <v>#N/A</v>
      </c>
      <c r="F891" s="95" t="s">
        <v>2362</v>
      </c>
      <c r="G891" s="23" t="str">
        <f t="shared" si="82"/>
        <v>52820.3716</v>
      </c>
      <c r="H891" s="31">
        <f t="shared" si="83"/>
        <v>540</v>
      </c>
      <c r="I891" s="97" t="s">
        <v>3588</v>
      </c>
      <c r="J891" s="98" t="s">
        <v>3589</v>
      </c>
      <c r="K891" s="97" t="s">
        <v>3590</v>
      </c>
      <c r="L891" s="97" t="s">
        <v>3205</v>
      </c>
      <c r="M891" s="98" t="s">
        <v>2523</v>
      </c>
      <c r="N891" s="98" t="s">
        <v>2524</v>
      </c>
      <c r="O891" s="99" t="s">
        <v>3582</v>
      </c>
      <c r="P891" s="100" t="s">
        <v>3591</v>
      </c>
    </row>
    <row r="892" spans="1:16" ht="13.5" thickBot="1" x14ac:dyDescent="0.25">
      <c r="A892" s="31" t="str">
        <f t="shared" si="78"/>
        <v>BAVM 172 </v>
      </c>
      <c r="B892" s="95" t="str">
        <f t="shared" si="79"/>
        <v>I</v>
      </c>
      <c r="C892" s="31">
        <f t="shared" si="80"/>
        <v>52928.310299999997</v>
      </c>
      <c r="D892" s="23" t="str">
        <f t="shared" si="81"/>
        <v>vis</v>
      </c>
      <c r="E892" s="96" t="e">
        <f>VLOOKUP(C892,'Active 1'!C$21:E$971,3,FALSE)</f>
        <v>#N/A</v>
      </c>
      <c r="F892" s="95" t="s">
        <v>2362</v>
      </c>
      <c r="G892" s="23" t="str">
        <f t="shared" si="82"/>
        <v>52928.3103</v>
      </c>
      <c r="H892" s="31">
        <f t="shared" si="83"/>
        <v>722</v>
      </c>
      <c r="I892" s="97" t="s">
        <v>3596</v>
      </c>
      <c r="J892" s="98" t="s">
        <v>3597</v>
      </c>
      <c r="K892" s="97" t="s">
        <v>3598</v>
      </c>
      <c r="L892" s="97" t="s">
        <v>3203</v>
      </c>
      <c r="M892" s="98" t="s">
        <v>2523</v>
      </c>
      <c r="N892" s="98" t="s">
        <v>2362</v>
      </c>
      <c r="O892" s="99" t="s">
        <v>3599</v>
      </c>
      <c r="P892" s="100" t="s">
        <v>3587</v>
      </c>
    </row>
    <row r="893" spans="1:16" ht="13.5" thickBot="1" x14ac:dyDescent="0.25">
      <c r="A893" s="31" t="str">
        <f t="shared" si="78"/>
        <v>IBVS 5668 </v>
      </c>
      <c r="B893" s="95" t="str">
        <f t="shared" si="79"/>
        <v>I</v>
      </c>
      <c r="C893" s="31">
        <f t="shared" si="80"/>
        <v>52938.389799999997</v>
      </c>
      <c r="D893" s="23" t="str">
        <f t="shared" si="81"/>
        <v>vis</v>
      </c>
      <c r="E893" s="96" t="e">
        <f>VLOOKUP(C893,'Active 1'!C$21:E$971,3,FALSE)</f>
        <v>#N/A</v>
      </c>
      <c r="F893" s="95" t="s">
        <v>2362</v>
      </c>
      <c r="G893" s="23" t="str">
        <f t="shared" si="82"/>
        <v>52938.3898</v>
      </c>
      <c r="H893" s="31">
        <f t="shared" si="83"/>
        <v>739</v>
      </c>
      <c r="I893" s="97" t="s">
        <v>3603</v>
      </c>
      <c r="J893" s="98" t="s">
        <v>3604</v>
      </c>
      <c r="K893" s="97" t="s">
        <v>3605</v>
      </c>
      <c r="L893" s="97" t="s">
        <v>3606</v>
      </c>
      <c r="M893" s="98" t="s">
        <v>2523</v>
      </c>
      <c r="N893" s="98" t="s">
        <v>2524</v>
      </c>
      <c r="O893" s="99" t="s">
        <v>3200</v>
      </c>
      <c r="P893" s="100" t="s">
        <v>3557</v>
      </c>
    </row>
    <row r="894" spans="1:16" ht="13.5" thickBot="1" x14ac:dyDescent="0.25">
      <c r="A894" s="31" t="str">
        <f t="shared" si="78"/>
        <v>IBVS 5668 </v>
      </c>
      <c r="B894" s="95" t="str">
        <f t="shared" si="79"/>
        <v>I</v>
      </c>
      <c r="C894" s="31">
        <f t="shared" si="80"/>
        <v>52952.623399999997</v>
      </c>
      <c r="D894" s="23" t="str">
        <f t="shared" si="81"/>
        <v>vis</v>
      </c>
      <c r="E894" s="96" t="e">
        <f>VLOOKUP(C894,'Active 1'!C$21:E$971,3,FALSE)</f>
        <v>#N/A</v>
      </c>
      <c r="F894" s="95" t="s">
        <v>2362</v>
      </c>
      <c r="G894" s="23" t="str">
        <f t="shared" si="82"/>
        <v>52952.6234</v>
      </c>
      <c r="H894" s="31">
        <f t="shared" si="83"/>
        <v>763</v>
      </c>
      <c r="I894" s="97" t="s">
        <v>3607</v>
      </c>
      <c r="J894" s="98" t="s">
        <v>3608</v>
      </c>
      <c r="K894" s="97" t="s">
        <v>3609</v>
      </c>
      <c r="L894" s="97" t="s">
        <v>3610</v>
      </c>
      <c r="M894" s="98" t="s">
        <v>2523</v>
      </c>
      <c r="N894" s="98" t="s">
        <v>2524</v>
      </c>
      <c r="O894" s="99" t="s">
        <v>3200</v>
      </c>
      <c r="P894" s="100" t="s">
        <v>3557</v>
      </c>
    </row>
    <row r="895" spans="1:16" ht="13.5" thickBot="1" x14ac:dyDescent="0.25">
      <c r="A895" s="31" t="str">
        <f t="shared" si="78"/>
        <v>BAVM 172 </v>
      </c>
      <c r="B895" s="95" t="str">
        <f t="shared" si="79"/>
        <v>I</v>
      </c>
      <c r="C895" s="31">
        <f t="shared" si="80"/>
        <v>53056.414700000001</v>
      </c>
      <c r="D895" s="23" t="str">
        <f t="shared" si="81"/>
        <v>vis</v>
      </c>
      <c r="E895" s="96" t="e">
        <f>VLOOKUP(C895,'Active 1'!C$21:E$971,3,FALSE)</f>
        <v>#N/A</v>
      </c>
      <c r="F895" s="95" t="s">
        <v>2362</v>
      </c>
      <c r="G895" s="23" t="str">
        <f t="shared" si="82"/>
        <v>53056.4147</v>
      </c>
      <c r="H895" s="31">
        <f t="shared" si="83"/>
        <v>938</v>
      </c>
      <c r="I895" s="97" t="s">
        <v>3618</v>
      </c>
      <c r="J895" s="98" t="s">
        <v>3619</v>
      </c>
      <c r="K895" s="97" t="s">
        <v>3616</v>
      </c>
      <c r="L895" s="97" t="s">
        <v>2549</v>
      </c>
      <c r="M895" s="98" t="s">
        <v>2523</v>
      </c>
      <c r="N895" s="98" t="s">
        <v>3176</v>
      </c>
      <c r="O895" s="99" t="s">
        <v>3620</v>
      </c>
      <c r="P895" s="100" t="s">
        <v>3587</v>
      </c>
    </row>
    <row r="896" spans="1:16" ht="13.5" thickBot="1" x14ac:dyDescent="0.25">
      <c r="A896" s="31" t="str">
        <f t="shared" si="78"/>
        <v>BAVM 172 </v>
      </c>
      <c r="B896" s="95" t="str">
        <f t="shared" si="79"/>
        <v>I</v>
      </c>
      <c r="C896" s="31">
        <f t="shared" si="80"/>
        <v>53094.3773</v>
      </c>
      <c r="D896" s="23" t="str">
        <f t="shared" si="81"/>
        <v>vis</v>
      </c>
      <c r="E896" s="96" t="e">
        <f>VLOOKUP(C896,'Active 1'!C$21:E$971,3,FALSE)</f>
        <v>#N/A</v>
      </c>
      <c r="F896" s="95" t="s">
        <v>2362</v>
      </c>
      <c r="G896" s="23" t="str">
        <f t="shared" si="82"/>
        <v>53094.3773</v>
      </c>
      <c r="H896" s="31">
        <f t="shared" si="83"/>
        <v>1002</v>
      </c>
      <c r="I896" s="97" t="s">
        <v>3621</v>
      </c>
      <c r="J896" s="98" t="s">
        <v>3622</v>
      </c>
      <c r="K896" s="97" t="s">
        <v>3623</v>
      </c>
      <c r="L896" s="97" t="s">
        <v>3624</v>
      </c>
      <c r="M896" s="98" t="s">
        <v>2523</v>
      </c>
      <c r="N896" s="98" t="s">
        <v>3176</v>
      </c>
      <c r="O896" s="99" t="s">
        <v>3625</v>
      </c>
      <c r="P896" s="100" t="s">
        <v>3587</v>
      </c>
    </row>
    <row r="897" spans="1:16" ht="13.5" thickBot="1" x14ac:dyDescent="0.25">
      <c r="A897" s="31" t="str">
        <f t="shared" si="78"/>
        <v>BAVM 174 </v>
      </c>
      <c r="B897" s="95" t="str">
        <f t="shared" si="79"/>
        <v>I</v>
      </c>
      <c r="C897" s="31">
        <f t="shared" si="80"/>
        <v>53155.457999999999</v>
      </c>
      <c r="D897" s="23" t="str">
        <f t="shared" si="81"/>
        <v>vis</v>
      </c>
      <c r="E897" s="96" t="e">
        <f>VLOOKUP(C897,'Active 1'!C$21:E$971,3,FALSE)</f>
        <v>#N/A</v>
      </c>
      <c r="F897" s="95" t="s">
        <v>2362</v>
      </c>
      <c r="G897" s="23" t="str">
        <f t="shared" si="82"/>
        <v>53155.458</v>
      </c>
      <c r="H897" s="31">
        <f t="shared" si="83"/>
        <v>1105</v>
      </c>
      <c r="I897" s="97" t="s">
        <v>3629</v>
      </c>
      <c r="J897" s="98" t="s">
        <v>3630</v>
      </c>
      <c r="K897" s="97" t="s">
        <v>3631</v>
      </c>
      <c r="L897" s="97" t="s">
        <v>2486</v>
      </c>
      <c r="M897" s="98" t="s">
        <v>2436</v>
      </c>
      <c r="N897" s="98"/>
      <c r="O897" s="99" t="s">
        <v>3182</v>
      </c>
      <c r="P897" s="100" t="s">
        <v>3632</v>
      </c>
    </row>
    <row r="898" spans="1:16" ht="13.5" thickBot="1" x14ac:dyDescent="0.25">
      <c r="A898" s="31" t="str">
        <f t="shared" si="78"/>
        <v> CPRI 19.40 </v>
      </c>
      <c r="B898" s="95" t="str">
        <f t="shared" si="79"/>
        <v>I</v>
      </c>
      <c r="C898" s="31">
        <f t="shared" si="80"/>
        <v>13895.9</v>
      </c>
      <c r="D898" s="23" t="str">
        <f t="shared" si="81"/>
        <v>vis</v>
      </c>
      <c r="E898" s="96">
        <f>VLOOKUP(C898,'Active 1'!C$21:E$971,3,FALSE)</f>
        <v>-65091.950555750387</v>
      </c>
      <c r="F898" s="95" t="s">
        <v>2362</v>
      </c>
      <c r="G898" s="23" t="str">
        <f t="shared" si="82"/>
        <v>13895.90</v>
      </c>
      <c r="H898" s="31">
        <f t="shared" si="83"/>
        <v>-65092</v>
      </c>
      <c r="I898" s="97" t="s">
        <v>2365</v>
      </c>
      <c r="J898" s="98" t="s">
        <v>2366</v>
      </c>
      <c r="K898" s="97">
        <v>-65092</v>
      </c>
      <c r="L898" s="97" t="s">
        <v>2367</v>
      </c>
      <c r="M898" s="98" t="s">
        <v>2364</v>
      </c>
      <c r="N898" s="98"/>
      <c r="O898" s="99" t="s">
        <v>2368</v>
      </c>
      <c r="P898" s="99" t="s">
        <v>2369</v>
      </c>
    </row>
    <row r="899" spans="1:16" ht="13.5" thickBot="1" x14ac:dyDescent="0.25">
      <c r="A899" s="31" t="str">
        <f t="shared" si="78"/>
        <v> CPRI 19.40 </v>
      </c>
      <c r="B899" s="95" t="str">
        <f t="shared" si="79"/>
        <v>I</v>
      </c>
      <c r="C899" s="31">
        <f t="shared" si="80"/>
        <v>14850.736999999999</v>
      </c>
      <c r="D899" s="23" t="str">
        <f t="shared" si="81"/>
        <v>vis</v>
      </c>
      <c r="E899" s="96">
        <f>VLOOKUP(C899,'Active 1'!C$21:E$971,3,FALSE)</f>
        <v>-63481.965596082759</v>
      </c>
      <c r="F899" s="95" t="s">
        <v>2362</v>
      </c>
      <c r="G899" s="23" t="str">
        <f t="shared" si="82"/>
        <v>14850.737</v>
      </c>
      <c r="H899" s="31">
        <f t="shared" si="83"/>
        <v>-63482</v>
      </c>
      <c r="I899" s="97" t="s">
        <v>2370</v>
      </c>
      <c r="J899" s="98" t="s">
        <v>2371</v>
      </c>
      <c r="K899" s="97">
        <v>-63482</v>
      </c>
      <c r="L899" s="97" t="s">
        <v>2372</v>
      </c>
      <c r="M899" s="98" t="s">
        <v>2364</v>
      </c>
      <c r="N899" s="98"/>
      <c r="O899" s="99" t="s">
        <v>2368</v>
      </c>
      <c r="P899" s="99" t="s">
        <v>2369</v>
      </c>
    </row>
    <row r="900" spans="1:16" ht="13.5" thickBot="1" x14ac:dyDescent="0.25">
      <c r="A900" s="31" t="str">
        <f t="shared" si="78"/>
        <v> CPRI 19.40 </v>
      </c>
      <c r="B900" s="95" t="str">
        <f t="shared" si="79"/>
        <v>I</v>
      </c>
      <c r="C900" s="31">
        <f t="shared" si="80"/>
        <v>15698.835999999999</v>
      </c>
      <c r="D900" s="23" t="str">
        <f t="shared" si="81"/>
        <v>vis</v>
      </c>
      <c r="E900" s="96">
        <f>VLOOKUP(C900,'Active 1'!C$21:E$971,3,FALSE)</f>
        <v>-62051.955411821837</v>
      </c>
      <c r="F900" s="95" t="s">
        <v>2362</v>
      </c>
      <c r="G900" s="23" t="str">
        <f t="shared" si="82"/>
        <v>15698.836</v>
      </c>
      <c r="H900" s="31">
        <f t="shared" si="83"/>
        <v>-62052</v>
      </c>
      <c r="I900" s="97" t="s">
        <v>2373</v>
      </c>
      <c r="J900" s="98" t="s">
        <v>2374</v>
      </c>
      <c r="K900" s="97">
        <v>-62052</v>
      </c>
      <c r="L900" s="97" t="s">
        <v>2375</v>
      </c>
      <c r="M900" s="98" t="s">
        <v>2364</v>
      </c>
      <c r="N900" s="98"/>
      <c r="O900" s="99" t="s">
        <v>2368</v>
      </c>
      <c r="P900" s="99" t="s">
        <v>2369</v>
      </c>
    </row>
    <row r="901" spans="1:16" ht="13.5" thickBot="1" x14ac:dyDescent="0.25">
      <c r="A901" s="31" t="str">
        <f t="shared" si="78"/>
        <v> CPRI 19.40 </v>
      </c>
      <c r="B901" s="95" t="str">
        <f t="shared" si="79"/>
        <v>I</v>
      </c>
      <c r="C901" s="31">
        <f t="shared" si="80"/>
        <v>16499.474999999999</v>
      </c>
      <c r="D901" s="23" t="str">
        <f t="shared" si="81"/>
        <v>vis</v>
      </c>
      <c r="E901" s="96">
        <f>VLOOKUP(C901,'Active 1'!C$21:E$971,3,FALSE)</f>
        <v>-60701.969238136342</v>
      </c>
      <c r="F901" s="95" t="s">
        <v>2362</v>
      </c>
      <c r="G901" s="23" t="str">
        <f t="shared" si="82"/>
        <v>16499.475</v>
      </c>
      <c r="H901" s="31">
        <f t="shared" si="83"/>
        <v>-60702</v>
      </c>
      <c r="I901" s="97" t="s">
        <v>2376</v>
      </c>
      <c r="J901" s="98" t="s">
        <v>2377</v>
      </c>
      <c r="K901" s="97">
        <v>-60702</v>
      </c>
      <c r="L901" s="97" t="s">
        <v>2378</v>
      </c>
      <c r="M901" s="98" t="s">
        <v>2364</v>
      </c>
      <c r="N901" s="98"/>
      <c r="O901" s="99" t="s">
        <v>2368</v>
      </c>
      <c r="P901" s="99" t="s">
        <v>2369</v>
      </c>
    </row>
    <row r="902" spans="1:16" ht="13.5" thickBot="1" x14ac:dyDescent="0.25">
      <c r="A902" s="31" t="str">
        <f t="shared" si="78"/>
        <v> CPRI 19.40 </v>
      </c>
      <c r="B902" s="95" t="str">
        <f t="shared" si="79"/>
        <v>I</v>
      </c>
      <c r="C902" s="31">
        <f t="shared" si="80"/>
        <v>17501.766</v>
      </c>
      <c r="D902" s="23" t="str">
        <f t="shared" si="81"/>
        <v>vis</v>
      </c>
      <c r="E902" s="96">
        <f>VLOOKUP(C902,'Active 1'!C$21:E$971,3,FALSE)</f>
        <v>-59011.970384708759</v>
      </c>
      <c r="F902" s="95" t="s">
        <v>2362</v>
      </c>
      <c r="G902" s="23" t="str">
        <f t="shared" si="82"/>
        <v>17501.766</v>
      </c>
      <c r="H902" s="31">
        <f t="shared" si="83"/>
        <v>-59012</v>
      </c>
      <c r="I902" s="97" t="s">
        <v>2379</v>
      </c>
      <c r="J902" s="98" t="s">
        <v>2380</v>
      </c>
      <c r="K902" s="97">
        <v>-59012</v>
      </c>
      <c r="L902" s="97" t="s">
        <v>2378</v>
      </c>
      <c r="M902" s="98" t="s">
        <v>2364</v>
      </c>
      <c r="N902" s="98"/>
      <c r="O902" s="99" t="s">
        <v>2368</v>
      </c>
      <c r="P902" s="99" t="s">
        <v>2369</v>
      </c>
    </row>
    <row r="903" spans="1:16" ht="13.5" thickBot="1" x14ac:dyDescent="0.25">
      <c r="A903" s="31" t="str">
        <f t="shared" si="78"/>
        <v> CPRI 19.40 </v>
      </c>
      <c r="B903" s="95" t="str">
        <f t="shared" si="79"/>
        <v>I</v>
      </c>
      <c r="C903" s="31">
        <f t="shared" si="80"/>
        <v>18498.117999999999</v>
      </c>
      <c r="D903" s="23" t="str">
        <f t="shared" si="81"/>
        <v>vis</v>
      </c>
      <c r="E903" s="96">
        <f>VLOOKUP(C903,'Active 1'!C$21:E$971,3,FALSE)</f>
        <v>-57331.985492486565</v>
      </c>
      <c r="F903" s="95" t="s">
        <v>2362</v>
      </c>
      <c r="G903" s="23" t="str">
        <f t="shared" si="82"/>
        <v>18498.118</v>
      </c>
      <c r="H903" s="31">
        <f t="shared" si="83"/>
        <v>-57332</v>
      </c>
      <c r="I903" s="97" t="s">
        <v>2381</v>
      </c>
      <c r="J903" s="98" t="s">
        <v>2382</v>
      </c>
      <c r="K903" s="97">
        <v>-57332</v>
      </c>
      <c r="L903" s="97" t="s">
        <v>2383</v>
      </c>
      <c r="M903" s="98" t="s">
        <v>2364</v>
      </c>
      <c r="N903" s="98"/>
      <c r="O903" s="99" t="s">
        <v>2368</v>
      </c>
      <c r="P903" s="99" t="s">
        <v>2369</v>
      </c>
    </row>
    <row r="904" spans="1:16" ht="13.5" thickBot="1" x14ac:dyDescent="0.25">
      <c r="A904" s="31" t="str">
        <f t="shared" si="78"/>
        <v> CPRI 19.40 </v>
      </c>
      <c r="B904" s="95" t="str">
        <f t="shared" si="79"/>
        <v>I</v>
      </c>
      <c r="C904" s="31">
        <f t="shared" si="80"/>
        <v>19500.414000000001</v>
      </c>
      <c r="D904" s="23" t="str">
        <f t="shared" si="81"/>
        <v>vis</v>
      </c>
      <c r="E904" s="96">
        <f>VLOOKUP(C904,'Active 1'!C$21:E$971,3,FALSE)</f>
        <v>-55641.978208379405</v>
      </c>
      <c r="F904" s="95" t="s">
        <v>2362</v>
      </c>
      <c r="G904" s="23" t="str">
        <f t="shared" si="82"/>
        <v>19500.414</v>
      </c>
      <c r="H904" s="31">
        <f t="shared" si="83"/>
        <v>-55642</v>
      </c>
      <c r="I904" s="97" t="s">
        <v>2384</v>
      </c>
      <c r="J904" s="98" t="s">
        <v>2385</v>
      </c>
      <c r="K904" s="97">
        <v>-55642</v>
      </c>
      <c r="L904" s="97" t="s">
        <v>2386</v>
      </c>
      <c r="M904" s="98" t="s">
        <v>2364</v>
      </c>
      <c r="N904" s="98"/>
      <c r="O904" s="99" t="s">
        <v>2368</v>
      </c>
      <c r="P904" s="99" t="s">
        <v>2369</v>
      </c>
    </row>
    <row r="905" spans="1:16" ht="13.5" thickBot="1" x14ac:dyDescent="0.25">
      <c r="A905" s="31" t="str">
        <f t="shared" si="78"/>
        <v> CPRI 19.40 </v>
      </c>
      <c r="B905" s="95" t="str">
        <f t="shared" si="79"/>
        <v>I</v>
      </c>
      <c r="C905" s="31">
        <f t="shared" si="80"/>
        <v>20496.766</v>
      </c>
      <c r="D905" s="23" t="str">
        <f t="shared" si="81"/>
        <v>vis</v>
      </c>
      <c r="E905" s="96">
        <f>VLOOKUP(C905,'Active 1'!C$21:E$971,3,FALSE)</f>
        <v>-53961.993316157219</v>
      </c>
      <c r="F905" s="95" t="s">
        <v>2362</v>
      </c>
      <c r="G905" s="23" t="str">
        <f t="shared" si="82"/>
        <v>20496.766</v>
      </c>
      <c r="H905" s="31">
        <f t="shared" si="83"/>
        <v>-53962</v>
      </c>
      <c r="I905" s="97" t="s">
        <v>2387</v>
      </c>
      <c r="J905" s="98" t="s">
        <v>2388</v>
      </c>
      <c r="K905" s="97">
        <v>-53962</v>
      </c>
      <c r="L905" s="97" t="s">
        <v>2389</v>
      </c>
      <c r="M905" s="98" t="s">
        <v>2364</v>
      </c>
      <c r="N905" s="98"/>
      <c r="O905" s="99" t="s">
        <v>2368</v>
      </c>
      <c r="P905" s="99" t="s">
        <v>2369</v>
      </c>
    </row>
    <row r="906" spans="1:16" ht="13.5" thickBot="1" x14ac:dyDescent="0.25">
      <c r="A906" s="31" t="str">
        <f t="shared" si="78"/>
        <v> CPRI 19.40 </v>
      </c>
      <c r="B906" s="95" t="str">
        <f t="shared" si="79"/>
        <v>I</v>
      </c>
      <c r="C906" s="31">
        <f t="shared" si="80"/>
        <v>21499.057000000001</v>
      </c>
      <c r="D906" s="23" t="str">
        <f t="shared" si="81"/>
        <v>vis</v>
      </c>
      <c r="E906" s="96">
        <f>VLOOKUP(C906,'Active 1'!C$21:E$971,3,FALSE)</f>
        <v>-52271.994462729643</v>
      </c>
      <c r="F906" s="95" t="s">
        <v>2362</v>
      </c>
      <c r="G906" s="23" t="str">
        <f t="shared" si="82"/>
        <v>21499.057</v>
      </c>
      <c r="H906" s="31">
        <f t="shared" si="83"/>
        <v>-52272</v>
      </c>
      <c r="I906" s="97" t="s">
        <v>2390</v>
      </c>
      <c r="J906" s="98" t="s">
        <v>2391</v>
      </c>
      <c r="K906" s="97">
        <v>-52272</v>
      </c>
      <c r="L906" s="97" t="s">
        <v>2392</v>
      </c>
      <c r="M906" s="98" t="s">
        <v>2364</v>
      </c>
      <c r="N906" s="98"/>
      <c r="O906" s="99" t="s">
        <v>2368</v>
      </c>
      <c r="P906" s="99" t="s">
        <v>2369</v>
      </c>
    </row>
    <row r="907" spans="1:16" ht="13.5" thickBot="1" x14ac:dyDescent="0.25">
      <c r="A907" s="31" t="str">
        <f t="shared" ref="A907:A970" si="84">P907</f>
        <v> CPRI 19.40 </v>
      </c>
      <c r="B907" s="95" t="str">
        <f t="shared" ref="B907:B970" si="85">IF(H907=INT(H907),"I","II")</f>
        <v>I</v>
      </c>
      <c r="C907" s="31">
        <f t="shared" ref="C907:C970" si="86">1*G907</f>
        <v>22501.346000000001</v>
      </c>
      <c r="D907" s="23" t="str">
        <f t="shared" ref="D907:D970" si="87">VLOOKUP(F907,I$1:J$5,2,FALSE)</f>
        <v>vis</v>
      </c>
      <c r="E907" s="96">
        <f>VLOOKUP(C907,'Active 1'!C$21:E$971,3,FALSE)</f>
        <v>-50581.998981573895</v>
      </c>
      <c r="F907" s="95" t="s">
        <v>2362</v>
      </c>
      <c r="G907" s="23" t="str">
        <f t="shared" ref="G907:G970" si="88">MID(I907,3,LEN(I907)-3)</f>
        <v>22501.346</v>
      </c>
      <c r="H907" s="31">
        <f t="shared" ref="H907:H970" si="89">1*K907</f>
        <v>-50582</v>
      </c>
      <c r="I907" s="97" t="s">
        <v>2393</v>
      </c>
      <c r="J907" s="98" t="s">
        <v>2394</v>
      </c>
      <c r="K907" s="97">
        <v>-50582</v>
      </c>
      <c r="L907" s="97" t="s">
        <v>2395</v>
      </c>
      <c r="M907" s="98" t="s">
        <v>2364</v>
      </c>
      <c r="N907" s="98"/>
      <c r="O907" s="99" t="s">
        <v>2368</v>
      </c>
      <c r="P907" s="99" t="s">
        <v>2369</v>
      </c>
    </row>
    <row r="908" spans="1:16" ht="13.5" thickBot="1" x14ac:dyDescent="0.25">
      <c r="A908" s="31" t="str">
        <f t="shared" si="84"/>
        <v> CPRI 19.40 </v>
      </c>
      <c r="B908" s="95" t="str">
        <f t="shared" si="85"/>
        <v>I</v>
      </c>
      <c r="C908" s="31">
        <f t="shared" si="86"/>
        <v>23497.701000000001</v>
      </c>
      <c r="D908" s="23" t="str">
        <f t="shared" si="87"/>
        <v>vis</v>
      </c>
      <c r="E908" s="96">
        <f>VLOOKUP(C908,'Active 1'!C$21:E$971,3,FALSE)</f>
        <v>-48902.009030943955</v>
      </c>
      <c r="F908" s="95" t="s">
        <v>2362</v>
      </c>
      <c r="G908" s="23" t="str">
        <f t="shared" si="88"/>
        <v>23497.701</v>
      </c>
      <c r="H908" s="31">
        <f t="shared" si="89"/>
        <v>-48902</v>
      </c>
      <c r="I908" s="97" t="s">
        <v>2396</v>
      </c>
      <c r="J908" s="98" t="s">
        <v>2397</v>
      </c>
      <c r="K908" s="97">
        <v>-48902</v>
      </c>
      <c r="L908" s="97" t="s">
        <v>2398</v>
      </c>
      <c r="M908" s="98" t="s">
        <v>2364</v>
      </c>
      <c r="N908" s="98"/>
      <c r="O908" s="99" t="s">
        <v>2368</v>
      </c>
      <c r="P908" s="99" t="s">
        <v>2369</v>
      </c>
    </row>
    <row r="909" spans="1:16" ht="13.5" thickBot="1" x14ac:dyDescent="0.25">
      <c r="A909" s="31" t="str">
        <f t="shared" si="84"/>
        <v> CPRI 19.40 </v>
      </c>
      <c r="B909" s="95" t="str">
        <f t="shared" si="85"/>
        <v>I</v>
      </c>
      <c r="C909" s="31">
        <f t="shared" si="86"/>
        <v>24499.992999999999</v>
      </c>
      <c r="D909" s="23" t="str">
        <f t="shared" si="87"/>
        <v>vis</v>
      </c>
      <c r="E909" s="96">
        <f>VLOOKUP(C909,'Active 1'!C$21:E$971,3,FALSE)</f>
        <v>-47212.008491380468</v>
      </c>
      <c r="F909" s="95" t="s">
        <v>2362</v>
      </c>
      <c r="G909" s="23" t="str">
        <f t="shared" si="88"/>
        <v>24499.993</v>
      </c>
      <c r="H909" s="31">
        <f t="shared" si="89"/>
        <v>-47212</v>
      </c>
      <c r="I909" s="97" t="s">
        <v>2399</v>
      </c>
      <c r="J909" s="98" t="s">
        <v>2400</v>
      </c>
      <c r="K909" s="97">
        <v>-47212</v>
      </c>
      <c r="L909" s="97" t="s">
        <v>2398</v>
      </c>
      <c r="M909" s="98" t="s">
        <v>2364</v>
      </c>
      <c r="N909" s="98"/>
      <c r="O909" s="99" t="s">
        <v>2368</v>
      </c>
      <c r="P909" s="99" t="s">
        <v>2369</v>
      </c>
    </row>
    <row r="910" spans="1:16" ht="13.5" thickBot="1" x14ac:dyDescent="0.25">
      <c r="A910" s="31" t="str">
        <f t="shared" si="84"/>
        <v> HA 113.71 </v>
      </c>
      <c r="B910" s="95" t="str">
        <f t="shared" si="85"/>
        <v>I</v>
      </c>
      <c r="C910" s="31">
        <f t="shared" si="86"/>
        <v>25454.237000000001</v>
      </c>
      <c r="D910" s="23" t="str">
        <f t="shared" si="87"/>
        <v>vis</v>
      </c>
      <c r="E910" s="96">
        <f>VLOOKUP(C910,'Active 1'!C$21:E$971,3,FALSE)</f>
        <v>-45603.023410311049</v>
      </c>
      <c r="F910" s="95" t="s">
        <v>2362</v>
      </c>
      <c r="G910" s="23" t="str">
        <f t="shared" si="88"/>
        <v>25454.237</v>
      </c>
      <c r="H910" s="31">
        <f t="shared" si="89"/>
        <v>-45603</v>
      </c>
      <c r="I910" s="97" t="s">
        <v>2401</v>
      </c>
      <c r="J910" s="98" t="s">
        <v>2402</v>
      </c>
      <c r="K910" s="97">
        <v>-45603</v>
      </c>
      <c r="L910" s="97" t="s">
        <v>2403</v>
      </c>
      <c r="M910" s="98" t="s">
        <v>2364</v>
      </c>
      <c r="N910" s="98"/>
      <c r="O910" s="99" t="s">
        <v>2404</v>
      </c>
      <c r="P910" s="99" t="s">
        <v>2405</v>
      </c>
    </row>
    <row r="911" spans="1:16" ht="13.5" thickBot="1" x14ac:dyDescent="0.25">
      <c r="A911" s="31" t="str">
        <f t="shared" si="84"/>
        <v> AN 235.84 </v>
      </c>
      <c r="B911" s="95" t="str">
        <f t="shared" si="85"/>
        <v>II</v>
      </c>
      <c r="C911" s="31">
        <f t="shared" si="86"/>
        <v>25498.44</v>
      </c>
      <c r="D911" s="23" t="str">
        <f t="shared" si="87"/>
        <v>vis</v>
      </c>
      <c r="E911" s="96">
        <f>VLOOKUP(C911,'Active 1'!C$21:E$971,3,FALSE)</f>
        <v>-45528.491144414162</v>
      </c>
      <c r="F911" s="95" t="s">
        <v>2362</v>
      </c>
      <c r="G911" s="23" t="str">
        <f t="shared" si="88"/>
        <v>25498.44</v>
      </c>
      <c r="H911" s="31">
        <f t="shared" si="89"/>
        <v>-45528.5</v>
      </c>
      <c r="I911" s="97" t="s">
        <v>2406</v>
      </c>
      <c r="J911" s="98" t="s">
        <v>2407</v>
      </c>
      <c r="K911" s="97">
        <v>-45528.5</v>
      </c>
      <c r="L911" s="97" t="s">
        <v>2408</v>
      </c>
      <c r="M911" s="98" t="s">
        <v>2409</v>
      </c>
      <c r="N911" s="98"/>
      <c r="O911" s="99" t="s">
        <v>2410</v>
      </c>
      <c r="P911" s="99" t="s">
        <v>2411</v>
      </c>
    </row>
    <row r="912" spans="1:16" ht="13.5" thickBot="1" x14ac:dyDescent="0.25">
      <c r="A912" s="31" t="str">
        <f t="shared" si="84"/>
        <v> AN 235.84 </v>
      </c>
      <c r="B912" s="95" t="str">
        <f t="shared" si="85"/>
        <v>I</v>
      </c>
      <c r="C912" s="31">
        <f t="shared" si="86"/>
        <v>25503.45</v>
      </c>
      <c r="D912" s="23" t="str">
        <f t="shared" si="87"/>
        <v>vis</v>
      </c>
      <c r="E912" s="96">
        <f>VLOOKUP(C912,'Active 1'!C$21:E$971,3,FALSE)</f>
        <v>-45520.043603474776</v>
      </c>
      <c r="F912" s="95" t="s">
        <v>2362</v>
      </c>
      <c r="G912" s="23" t="str">
        <f t="shared" si="88"/>
        <v>25503.45</v>
      </c>
      <c r="H912" s="31">
        <f t="shared" si="89"/>
        <v>-45520</v>
      </c>
      <c r="I912" s="97" t="s">
        <v>2412</v>
      </c>
      <c r="J912" s="98" t="s">
        <v>2413</v>
      </c>
      <c r="K912" s="97">
        <v>-45520</v>
      </c>
      <c r="L912" s="97" t="s">
        <v>2414</v>
      </c>
      <c r="M912" s="98" t="s">
        <v>2409</v>
      </c>
      <c r="N912" s="98"/>
      <c r="O912" s="99" t="s">
        <v>2410</v>
      </c>
      <c r="P912" s="99" t="s">
        <v>2411</v>
      </c>
    </row>
    <row r="913" spans="1:16" ht="13.5" thickBot="1" x14ac:dyDescent="0.25">
      <c r="A913" s="31" t="str">
        <f t="shared" si="84"/>
        <v> AN 235.84 </v>
      </c>
      <c r="B913" s="95" t="str">
        <f t="shared" si="85"/>
        <v>I</v>
      </c>
      <c r="C913" s="31">
        <f t="shared" si="86"/>
        <v>25503.48</v>
      </c>
      <c r="D913" s="23" t="str">
        <f t="shared" si="87"/>
        <v>vis</v>
      </c>
      <c r="E913" s="96">
        <f>VLOOKUP(C913,'Active 1'!C$21:E$971,3,FALSE)</f>
        <v>-45519.993019397298</v>
      </c>
      <c r="F913" s="95" t="s">
        <v>2362</v>
      </c>
      <c r="G913" s="23" t="str">
        <f t="shared" si="88"/>
        <v>25503.48</v>
      </c>
      <c r="H913" s="31">
        <f t="shared" si="89"/>
        <v>-45520</v>
      </c>
      <c r="I913" s="97" t="s">
        <v>2415</v>
      </c>
      <c r="J913" s="98" t="s">
        <v>2416</v>
      </c>
      <c r="K913" s="97">
        <v>-45520</v>
      </c>
      <c r="L913" s="97" t="s">
        <v>2417</v>
      </c>
      <c r="M913" s="98" t="s">
        <v>2409</v>
      </c>
      <c r="N913" s="98"/>
      <c r="O913" s="99" t="s">
        <v>2410</v>
      </c>
      <c r="P913" s="99" t="s">
        <v>2411</v>
      </c>
    </row>
    <row r="914" spans="1:16" ht="13.5" thickBot="1" x14ac:dyDescent="0.25">
      <c r="A914" s="31" t="str">
        <f t="shared" si="84"/>
        <v> CPRI 19.40 </v>
      </c>
      <c r="B914" s="95" t="str">
        <f t="shared" si="85"/>
        <v>I</v>
      </c>
      <c r="C914" s="31">
        <f t="shared" si="86"/>
        <v>25549.726999999999</v>
      </c>
      <c r="D914" s="23" t="str">
        <f t="shared" si="87"/>
        <v>vis</v>
      </c>
      <c r="E914" s="96">
        <f>VLOOKUP(C914,'Active 1'!C$21:E$971,3,FALSE)</f>
        <v>-45442.014291688021</v>
      </c>
      <c r="F914" s="95" t="s">
        <v>2362</v>
      </c>
      <c r="G914" s="23" t="str">
        <f t="shared" si="88"/>
        <v>25549.727</v>
      </c>
      <c r="H914" s="31">
        <f t="shared" si="89"/>
        <v>-45442</v>
      </c>
      <c r="I914" s="97" t="s">
        <v>2418</v>
      </c>
      <c r="J914" s="98" t="s">
        <v>2419</v>
      </c>
      <c r="K914" s="97">
        <v>-45442</v>
      </c>
      <c r="L914" s="97" t="s">
        <v>2420</v>
      </c>
      <c r="M914" s="98" t="s">
        <v>2364</v>
      </c>
      <c r="N914" s="98"/>
      <c r="O914" s="99" t="s">
        <v>2368</v>
      </c>
      <c r="P914" s="99" t="s">
        <v>2369</v>
      </c>
    </row>
    <row r="915" spans="1:16" ht="13.5" thickBot="1" x14ac:dyDescent="0.25">
      <c r="A915" s="31" t="str">
        <f t="shared" si="84"/>
        <v> AN 235.84 </v>
      </c>
      <c r="B915" s="95" t="str">
        <f t="shared" si="85"/>
        <v>I</v>
      </c>
      <c r="C915" s="31">
        <f t="shared" si="86"/>
        <v>25561.49</v>
      </c>
      <c r="D915" s="23" t="str">
        <f t="shared" si="87"/>
        <v>vis</v>
      </c>
      <c r="E915" s="96">
        <f>VLOOKUP(C915,'Active 1'!C$21:E$971,3,FALSE)</f>
        <v>-45422.180274907587</v>
      </c>
      <c r="F915" s="95" t="s">
        <v>2362</v>
      </c>
      <c r="G915" s="23" t="str">
        <f t="shared" si="88"/>
        <v>25561.49</v>
      </c>
      <c r="H915" s="31">
        <f t="shared" si="89"/>
        <v>-45422</v>
      </c>
      <c r="I915" s="97" t="s">
        <v>2421</v>
      </c>
      <c r="J915" s="98" t="s">
        <v>2422</v>
      </c>
      <c r="K915" s="97">
        <v>-45422</v>
      </c>
      <c r="L915" s="97" t="s">
        <v>2423</v>
      </c>
      <c r="M915" s="98" t="s">
        <v>2409</v>
      </c>
      <c r="N915" s="98"/>
      <c r="O915" s="99" t="s">
        <v>2410</v>
      </c>
      <c r="P915" s="99" t="s">
        <v>2411</v>
      </c>
    </row>
    <row r="916" spans="1:16" ht="13.5" thickBot="1" x14ac:dyDescent="0.25">
      <c r="A916" s="31" t="str">
        <f t="shared" si="84"/>
        <v> AN 235.84 </v>
      </c>
      <c r="B916" s="95" t="str">
        <f t="shared" si="85"/>
        <v>I</v>
      </c>
      <c r="C916" s="31">
        <f t="shared" si="86"/>
        <v>25567.51</v>
      </c>
      <c r="D916" s="23" t="str">
        <f t="shared" si="87"/>
        <v>vis</v>
      </c>
      <c r="E916" s="96">
        <f>VLOOKUP(C916,'Active 1'!C$21:E$971,3,FALSE)</f>
        <v>-45412.02973669301</v>
      </c>
      <c r="F916" s="95" t="s">
        <v>2362</v>
      </c>
      <c r="G916" s="23" t="str">
        <f t="shared" si="88"/>
        <v>25567.51</v>
      </c>
      <c r="H916" s="31">
        <f t="shared" si="89"/>
        <v>-45412</v>
      </c>
      <c r="I916" s="97" t="s">
        <v>2424</v>
      </c>
      <c r="J916" s="98" t="s">
        <v>2425</v>
      </c>
      <c r="K916" s="97">
        <v>-45412</v>
      </c>
      <c r="L916" s="97" t="s">
        <v>2426</v>
      </c>
      <c r="M916" s="98" t="s">
        <v>2409</v>
      </c>
      <c r="N916" s="98"/>
      <c r="O916" s="99" t="s">
        <v>2410</v>
      </c>
      <c r="P916" s="99" t="s">
        <v>2411</v>
      </c>
    </row>
    <row r="917" spans="1:16" ht="13.5" thickBot="1" x14ac:dyDescent="0.25">
      <c r="A917" s="31" t="str">
        <f t="shared" si="84"/>
        <v> AN 235.84 </v>
      </c>
      <c r="B917" s="95" t="str">
        <f t="shared" si="85"/>
        <v>I</v>
      </c>
      <c r="C917" s="31">
        <f t="shared" si="86"/>
        <v>25567.54</v>
      </c>
      <c r="D917" s="23" t="str">
        <f t="shared" si="87"/>
        <v>vis</v>
      </c>
      <c r="E917" s="96">
        <f>VLOOKUP(C917,'Active 1'!C$21:E$971,3,FALSE)</f>
        <v>-45411.979152615524</v>
      </c>
      <c r="F917" s="95" t="s">
        <v>2362</v>
      </c>
      <c r="G917" s="23" t="str">
        <f t="shared" si="88"/>
        <v>25567.54</v>
      </c>
      <c r="H917" s="31">
        <f t="shared" si="89"/>
        <v>-45412</v>
      </c>
      <c r="I917" s="97" t="s">
        <v>2427</v>
      </c>
      <c r="J917" s="98" t="s">
        <v>2428</v>
      </c>
      <c r="K917" s="97">
        <v>-45412</v>
      </c>
      <c r="L917" s="97" t="s">
        <v>2408</v>
      </c>
      <c r="M917" s="98" t="s">
        <v>2409</v>
      </c>
      <c r="N917" s="98"/>
      <c r="O917" s="99" t="s">
        <v>2410</v>
      </c>
      <c r="P917" s="99" t="s">
        <v>2411</v>
      </c>
    </row>
    <row r="918" spans="1:16" ht="13.5" thickBot="1" x14ac:dyDescent="0.25">
      <c r="A918" s="31" t="str">
        <f t="shared" si="84"/>
        <v> AN 258.412 </v>
      </c>
      <c r="B918" s="95" t="str">
        <f t="shared" si="85"/>
        <v>I</v>
      </c>
      <c r="C918" s="31">
        <f t="shared" si="86"/>
        <v>25951.249</v>
      </c>
      <c r="D918" s="23" t="str">
        <f t="shared" si="87"/>
        <v>vis</v>
      </c>
      <c r="E918" s="96">
        <f>VLOOKUP(C918,'Active 1'!C$21:E$971,3,FALSE)</f>
        <v>-44764.993626406227</v>
      </c>
      <c r="F918" s="95" t="s">
        <v>2362</v>
      </c>
      <c r="G918" s="23" t="str">
        <f t="shared" si="88"/>
        <v>25951.249</v>
      </c>
      <c r="H918" s="31">
        <f t="shared" si="89"/>
        <v>-44765</v>
      </c>
      <c r="I918" s="97" t="s">
        <v>2429</v>
      </c>
      <c r="J918" s="98" t="s">
        <v>2430</v>
      </c>
      <c r="K918" s="97">
        <v>-44765</v>
      </c>
      <c r="L918" s="97" t="s">
        <v>2389</v>
      </c>
      <c r="M918" s="98" t="s">
        <v>2364</v>
      </c>
      <c r="N918" s="98"/>
      <c r="O918" s="99" t="s">
        <v>2431</v>
      </c>
      <c r="P918" s="99" t="s">
        <v>2432</v>
      </c>
    </row>
    <row r="919" spans="1:16" ht="13.5" thickBot="1" x14ac:dyDescent="0.25">
      <c r="A919" s="31" t="str">
        <f t="shared" si="84"/>
        <v> AN 252.27 </v>
      </c>
      <c r="B919" s="95" t="str">
        <f t="shared" si="85"/>
        <v>I</v>
      </c>
      <c r="C919" s="31">
        <f t="shared" si="86"/>
        <v>26420.353999999999</v>
      </c>
      <c r="D919" s="23" t="str">
        <f t="shared" si="87"/>
        <v>vis</v>
      </c>
      <c r="E919" s="96">
        <f>VLOOKUP(C919,'Active 1'!C$21:E$971,3,FALSE)</f>
        <v>-43974.018837510448</v>
      </c>
      <c r="F919" s="95" t="s">
        <v>2362</v>
      </c>
      <c r="G919" s="23" t="str">
        <f t="shared" si="88"/>
        <v>26420.354</v>
      </c>
      <c r="H919" s="31">
        <f t="shared" si="89"/>
        <v>-43974</v>
      </c>
      <c r="I919" s="97" t="s">
        <v>2433</v>
      </c>
      <c r="J919" s="98" t="s">
        <v>2434</v>
      </c>
      <c r="K919" s="97">
        <v>-43974</v>
      </c>
      <c r="L919" s="97" t="s">
        <v>2435</v>
      </c>
      <c r="M919" s="98" t="s">
        <v>2436</v>
      </c>
      <c r="N919" s="98"/>
      <c r="O919" s="99" t="s">
        <v>2437</v>
      </c>
      <c r="P919" s="99" t="s">
        <v>2438</v>
      </c>
    </row>
    <row r="920" spans="1:16" ht="13.5" thickBot="1" x14ac:dyDescent="0.25">
      <c r="A920" s="31" t="str">
        <f t="shared" si="84"/>
        <v> AN 258.276 </v>
      </c>
      <c r="B920" s="95" t="str">
        <f t="shared" si="85"/>
        <v>I</v>
      </c>
      <c r="C920" s="31">
        <f t="shared" si="86"/>
        <v>26433.407999999999</v>
      </c>
      <c r="D920" s="23" t="str">
        <f t="shared" si="87"/>
        <v>vis</v>
      </c>
      <c r="E920" s="96">
        <f>VLOOKUP(C920,'Active 1'!C$21:E$971,3,FALSE)</f>
        <v>-43952.008019262408</v>
      </c>
      <c r="F920" s="95" t="s">
        <v>2362</v>
      </c>
      <c r="G920" s="23" t="str">
        <f t="shared" si="88"/>
        <v>26433.408</v>
      </c>
      <c r="H920" s="31">
        <f t="shared" si="89"/>
        <v>-43952</v>
      </c>
      <c r="I920" s="97" t="s">
        <v>2439</v>
      </c>
      <c r="J920" s="98" t="s">
        <v>2440</v>
      </c>
      <c r="K920" s="97">
        <v>-43952</v>
      </c>
      <c r="L920" s="97" t="s">
        <v>2398</v>
      </c>
      <c r="M920" s="98" t="s">
        <v>2436</v>
      </c>
      <c r="N920" s="98"/>
      <c r="O920" s="99" t="s">
        <v>2441</v>
      </c>
      <c r="P920" s="99" t="s">
        <v>2442</v>
      </c>
    </row>
    <row r="921" spans="1:16" ht="13.5" thickBot="1" x14ac:dyDescent="0.25">
      <c r="A921" s="31" t="str">
        <f t="shared" si="84"/>
        <v> AN 252.27 </v>
      </c>
      <c r="B921" s="95" t="str">
        <f t="shared" si="85"/>
        <v>I</v>
      </c>
      <c r="C921" s="31">
        <f t="shared" si="86"/>
        <v>26439.342000000001</v>
      </c>
      <c r="D921" s="23" t="str">
        <f t="shared" si="87"/>
        <v>vis</v>
      </c>
      <c r="E921" s="96">
        <f>VLOOKUP(C921,'Active 1'!C$21:E$971,3,FALSE)</f>
        <v>-43942.002488736602</v>
      </c>
      <c r="F921" s="95" t="s">
        <v>2362</v>
      </c>
      <c r="G921" s="23" t="str">
        <f t="shared" si="88"/>
        <v>26439.342</v>
      </c>
      <c r="H921" s="31">
        <f t="shared" si="89"/>
        <v>-43942</v>
      </c>
      <c r="I921" s="97" t="s">
        <v>2443</v>
      </c>
      <c r="J921" s="98" t="s">
        <v>2444</v>
      </c>
      <c r="K921" s="97">
        <v>-43942</v>
      </c>
      <c r="L921" s="97" t="s">
        <v>2445</v>
      </c>
      <c r="M921" s="98" t="s">
        <v>2436</v>
      </c>
      <c r="N921" s="98"/>
      <c r="O921" s="99" t="s">
        <v>2437</v>
      </c>
      <c r="P921" s="99" t="s">
        <v>2438</v>
      </c>
    </row>
    <row r="922" spans="1:16" ht="13.5" thickBot="1" x14ac:dyDescent="0.25">
      <c r="A922" s="31" t="str">
        <f t="shared" si="84"/>
        <v> CPRI 19.40 </v>
      </c>
      <c r="B922" s="95" t="str">
        <f t="shared" si="85"/>
        <v>I</v>
      </c>
      <c r="C922" s="31">
        <f t="shared" si="86"/>
        <v>26498.646000000001</v>
      </c>
      <c r="D922" s="23" t="str">
        <f t="shared" si="87"/>
        <v>vis</v>
      </c>
      <c r="E922" s="96">
        <f>VLOOKUP(C922,'Active 1'!C$21:E$971,3,FALSE)</f>
        <v>-43842.007884371531</v>
      </c>
      <c r="F922" s="95" t="s">
        <v>2362</v>
      </c>
      <c r="G922" s="23" t="str">
        <f t="shared" si="88"/>
        <v>26498.646</v>
      </c>
      <c r="H922" s="31">
        <f t="shared" si="89"/>
        <v>-43842</v>
      </c>
      <c r="I922" s="97" t="s">
        <v>2446</v>
      </c>
      <c r="J922" s="98" t="s">
        <v>2447</v>
      </c>
      <c r="K922" s="97">
        <v>-43842</v>
      </c>
      <c r="L922" s="97" t="s">
        <v>2398</v>
      </c>
      <c r="M922" s="98" t="s">
        <v>2364</v>
      </c>
      <c r="N922" s="98"/>
      <c r="O922" s="99" t="s">
        <v>2368</v>
      </c>
      <c r="P922" s="99" t="s">
        <v>2369</v>
      </c>
    </row>
    <row r="923" spans="1:16" ht="13.5" thickBot="1" x14ac:dyDescent="0.25">
      <c r="A923" s="31" t="str">
        <f t="shared" si="84"/>
        <v> AN 252.27 </v>
      </c>
      <c r="B923" s="95" t="str">
        <f t="shared" si="85"/>
        <v>I</v>
      </c>
      <c r="C923" s="31">
        <f t="shared" si="86"/>
        <v>26513.474999999999</v>
      </c>
      <c r="D923" s="23" t="str">
        <f t="shared" si="87"/>
        <v>vis</v>
      </c>
      <c r="E923" s="96">
        <f>VLOOKUP(C923,'Active 1'!C$21:E$971,3,FALSE)</f>
        <v>-43817.00417487252</v>
      </c>
      <c r="F923" s="95" t="s">
        <v>2362</v>
      </c>
      <c r="G923" s="23" t="str">
        <f t="shared" si="88"/>
        <v>26513.475</v>
      </c>
      <c r="H923" s="31">
        <f t="shared" si="89"/>
        <v>-43817</v>
      </c>
      <c r="I923" s="97" t="s">
        <v>2448</v>
      </c>
      <c r="J923" s="98" t="s">
        <v>2449</v>
      </c>
      <c r="K923" s="97">
        <v>-43817</v>
      </c>
      <c r="L923" s="97" t="s">
        <v>2450</v>
      </c>
      <c r="M923" s="98" t="s">
        <v>2436</v>
      </c>
      <c r="N923" s="98"/>
      <c r="O923" s="99" t="s">
        <v>2437</v>
      </c>
      <c r="P923" s="99" t="s">
        <v>2438</v>
      </c>
    </row>
    <row r="924" spans="1:16" ht="13.5" thickBot="1" x14ac:dyDescent="0.25">
      <c r="A924" s="31" t="str">
        <f t="shared" si="84"/>
        <v> AN 252.27 </v>
      </c>
      <c r="B924" s="95" t="str">
        <f t="shared" si="85"/>
        <v>I</v>
      </c>
      <c r="C924" s="31">
        <f t="shared" si="86"/>
        <v>26618.447</v>
      </c>
      <c r="D924" s="23" t="str">
        <f t="shared" si="87"/>
        <v>vis</v>
      </c>
      <c r="E924" s="96">
        <f>VLOOKUP(C924,'Active 1'!C$21:E$971,3,FALSE)</f>
        <v>-43640.007115493558</v>
      </c>
      <c r="F924" s="95" t="s">
        <v>2362</v>
      </c>
      <c r="G924" s="23" t="str">
        <f t="shared" si="88"/>
        <v>26618.447</v>
      </c>
      <c r="H924" s="31">
        <f t="shared" si="89"/>
        <v>-43640</v>
      </c>
      <c r="I924" s="97" t="s">
        <v>2451</v>
      </c>
      <c r="J924" s="98" t="s">
        <v>2452</v>
      </c>
      <c r="K924" s="97">
        <v>-43640</v>
      </c>
      <c r="L924" s="97" t="s">
        <v>2453</v>
      </c>
      <c r="M924" s="98" t="s">
        <v>2436</v>
      </c>
      <c r="N924" s="98"/>
      <c r="O924" s="99" t="s">
        <v>2437</v>
      </c>
      <c r="P924" s="99" t="s">
        <v>2438</v>
      </c>
    </row>
    <row r="925" spans="1:16" ht="13.5" thickBot="1" x14ac:dyDescent="0.25">
      <c r="A925" s="31" t="str">
        <f t="shared" si="84"/>
        <v> AN 258.412 </v>
      </c>
      <c r="B925" s="95" t="str">
        <f t="shared" si="85"/>
        <v>I</v>
      </c>
      <c r="C925" s="31">
        <f t="shared" si="86"/>
        <v>26799.332999999999</v>
      </c>
      <c r="D925" s="23" t="str">
        <f t="shared" si="87"/>
        <v>vis</v>
      </c>
      <c r="E925" s="96">
        <f>VLOOKUP(C925,'Active 1'!C$21:E$971,3,FALSE)</f>
        <v>-43335.008734184041</v>
      </c>
      <c r="F925" s="95" t="s">
        <v>2362</v>
      </c>
      <c r="G925" s="23" t="str">
        <f t="shared" si="88"/>
        <v>26799.333</v>
      </c>
      <c r="H925" s="31">
        <f t="shared" si="89"/>
        <v>-43335</v>
      </c>
      <c r="I925" s="97" t="s">
        <v>2454</v>
      </c>
      <c r="J925" s="98" t="s">
        <v>2455</v>
      </c>
      <c r="K925" s="97">
        <v>-43335</v>
      </c>
      <c r="L925" s="97" t="s">
        <v>2398</v>
      </c>
      <c r="M925" s="98" t="s">
        <v>2364</v>
      </c>
      <c r="N925" s="98"/>
      <c r="O925" s="99" t="s">
        <v>2431</v>
      </c>
      <c r="P925" s="99" t="s">
        <v>2432</v>
      </c>
    </row>
    <row r="926" spans="1:16" ht="13.5" thickBot="1" x14ac:dyDescent="0.25">
      <c r="A926" s="31" t="str">
        <f t="shared" si="84"/>
        <v> AN 249.214 </v>
      </c>
      <c r="B926" s="95" t="str">
        <f t="shared" si="85"/>
        <v>I</v>
      </c>
      <c r="C926" s="31">
        <f t="shared" si="86"/>
        <v>26933.366000000002</v>
      </c>
      <c r="D926" s="23" t="str">
        <f t="shared" si="87"/>
        <v>vis</v>
      </c>
      <c r="E926" s="96">
        <f>VLOOKUP(C926,'Active 1'!C$21:E$971,3,FALSE)</f>
        <v>-43109.010878948917</v>
      </c>
      <c r="F926" s="95" t="s">
        <v>2362</v>
      </c>
      <c r="G926" s="23" t="str">
        <f t="shared" si="88"/>
        <v>26933.366</v>
      </c>
      <c r="H926" s="31">
        <f t="shared" si="89"/>
        <v>-43109</v>
      </c>
      <c r="I926" s="97" t="s">
        <v>2456</v>
      </c>
      <c r="J926" s="98" t="s">
        <v>2457</v>
      </c>
      <c r="K926" s="97">
        <v>-43109</v>
      </c>
      <c r="L926" s="97" t="s">
        <v>2458</v>
      </c>
      <c r="M926" s="98" t="s">
        <v>2436</v>
      </c>
      <c r="N926" s="98"/>
      <c r="O926" s="99" t="s">
        <v>2459</v>
      </c>
      <c r="P926" s="99" t="s">
        <v>2460</v>
      </c>
    </row>
    <row r="927" spans="1:16" ht="13.5" thickBot="1" x14ac:dyDescent="0.25">
      <c r="A927" s="31" t="str">
        <f t="shared" si="84"/>
        <v> AN 249.214 </v>
      </c>
      <c r="B927" s="95" t="str">
        <f t="shared" si="85"/>
        <v>I</v>
      </c>
      <c r="C927" s="31">
        <f t="shared" si="86"/>
        <v>26946.41</v>
      </c>
      <c r="D927" s="23" t="str">
        <f t="shared" si="87"/>
        <v>vis</v>
      </c>
      <c r="E927" s="96">
        <f>VLOOKUP(C927,'Active 1'!C$21:E$971,3,FALSE)</f>
        <v>-43087.016922060044</v>
      </c>
      <c r="F927" s="95" t="s">
        <v>2362</v>
      </c>
      <c r="G927" s="23" t="str">
        <f t="shared" si="88"/>
        <v>26946.410</v>
      </c>
      <c r="H927" s="31">
        <f t="shared" si="89"/>
        <v>-43087</v>
      </c>
      <c r="I927" s="97" t="s">
        <v>2461</v>
      </c>
      <c r="J927" s="98" t="s">
        <v>2462</v>
      </c>
      <c r="K927" s="97">
        <v>-43087</v>
      </c>
      <c r="L927" s="97" t="s">
        <v>2463</v>
      </c>
      <c r="M927" s="98" t="s">
        <v>2436</v>
      </c>
      <c r="N927" s="98"/>
      <c r="O927" s="99" t="s">
        <v>2459</v>
      </c>
      <c r="P927" s="99" t="s">
        <v>2460</v>
      </c>
    </row>
    <row r="928" spans="1:16" ht="13.5" thickBot="1" x14ac:dyDescent="0.25">
      <c r="A928" s="31" t="str">
        <f t="shared" si="84"/>
        <v> AN 249.214 </v>
      </c>
      <c r="B928" s="95" t="str">
        <f t="shared" si="85"/>
        <v>I</v>
      </c>
      <c r="C928" s="31">
        <f t="shared" si="86"/>
        <v>26949.374</v>
      </c>
      <c r="D928" s="23" t="str">
        <f t="shared" si="87"/>
        <v>vis</v>
      </c>
      <c r="E928" s="96">
        <f>VLOOKUP(C928,'Active 1'!C$21:E$971,3,FALSE)</f>
        <v>-43082.019215204891</v>
      </c>
      <c r="F928" s="95" t="s">
        <v>2362</v>
      </c>
      <c r="G928" s="23" t="str">
        <f t="shared" si="88"/>
        <v>26949.374</v>
      </c>
      <c r="H928" s="31">
        <f t="shared" si="89"/>
        <v>-43082</v>
      </c>
      <c r="I928" s="97" t="s">
        <v>2464</v>
      </c>
      <c r="J928" s="98" t="s">
        <v>2465</v>
      </c>
      <c r="K928" s="97">
        <v>-43082</v>
      </c>
      <c r="L928" s="97" t="s">
        <v>2435</v>
      </c>
      <c r="M928" s="98" t="s">
        <v>2436</v>
      </c>
      <c r="N928" s="98"/>
      <c r="O928" s="99" t="s">
        <v>2459</v>
      </c>
      <c r="P928" s="99" t="s">
        <v>2460</v>
      </c>
    </row>
    <row r="929" spans="1:16" ht="13.5" thickBot="1" x14ac:dyDescent="0.25">
      <c r="A929" s="31" t="str">
        <f t="shared" si="84"/>
        <v> AN 249.214 </v>
      </c>
      <c r="B929" s="95" t="str">
        <f t="shared" si="85"/>
        <v>I</v>
      </c>
      <c r="C929" s="31">
        <f t="shared" si="86"/>
        <v>26968.351999999999</v>
      </c>
      <c r="D929" s="23" t="str">
        <f t="shared" si="87"/>
        <v>vis</v>
      </c>
      <c r="E929" s="96">
        <f>VLOOKUP(C929,'Active 1'!C$21:E$971,3,FALSE)</f>
        <v>-43050.019727790212</v>
      </c>
      <c r="F929" s="95" t="s">
        <v>2362</v>
      </c>
      <c r="G929" s="23" t="str">
        <f t="shared" si="88"/>
        <v>26968.352</v>
      </c>
      <c r="H929" s="31">
        <f t="shared" si="89"/>
        <v>-43050</v>
      </c>
      <c r="I929" s="97" t="s">
        <v>2466</v>
      </c>
      <c r="J929" s="98" t="s">
        <v>2467</v>
      </c>
      <c r="K929" s="97">
        <v>-43050</v>
      </c>
      <c r="L929" s="97" t="s">
        <v>2468</v>
      </c>
      <c r="M929" s="98" t="s">
        <v>2436</v>
      </c>
      <c r="N929" s="98"/>
      <c r="O929" s="99" t="s">
        <v>2459</v>
      </c>
      <c r="P929" s="99" t="s">
        <v>2460</v>
      </c>
    </row>
    <row r="930" spans="1:16" ht="13.5" thickBot="1" x14ac:dyDescent="0.25">
      <c r="A930" s="31" t="str">
        <f t="shared" si="84"/>
        <v> AN 249.214 </v>
      </c>
      <c r="B930" s="95" t="str">
        <f t="shared" si="85"/>
        <v>I</v>
      </c>
      <c r="C930" s="31">
        <f t="shared" si="86"/>
        <v>26980.217000000001</v>
      </c>
      <c r="D930" s="23" t="str">
        <f t="shared" si="87"/>
        <v>vis</v>
      </c>
      <c r="E930" s="96">
        <f>VLOOKUP(C930,'Active 1'!C$21:E$971,3,FALSE)</f>
        <v>-43030.013725146346</v>
      </c>
      <c r="F930" s="95" t="s">
        <v>2362</v>
      </c>
      <c r="G930" s="23" t="str">
        <f t="shared" si="88"/>
        <v>26980.217</v>
      </c>
      <c r="H930" s="31">
        <f t="shared" si="89"/>
        <v>-43030</v>
      </c>
      <c r="I930" s="97" t="s">
        <v>2469</v>
      </c>
      <c r="J930" s="98" t="s">
        <v>2470</v>
      </c>
      <c r="K930" s="97">
        <v>-43030</v>
      </c>
      <c r="L930" s="97" t="s">
        <v>2420</v>
      </c>
      <c r="M930" s="98" t="s">
        <v>2436</v>
      </c>
      <c r="N930" s="98"/>
      <c r="O930" s="99" t="s">
        <v>2459</v>
      </c>
      <c r="P930" s="99" t="s">
        <v>2460</v>
      </c>
    </row>
    <row r="931" spans="1:16" ht="13.5" thickBot="1" x14ac:dyDescent="0.25">
      <c r="A931" s="31" t="str">
        <f t="shared" si="84"/>
        <v> AN 249.214 </v>
      </c>
      <c r="B931" s="95" t="str">
        <f t="shared" si="85"/>
        <v>I</v>
      </c>
      <c r="C931" s="31">
        <f t="shared" si="86"/>
        <v>27003.345000000001</v>
      </c>
      <c r="D931" s="23" t="str">
        <f t="shared" si="87"/>
        <v>vis</v>
      </c>
      <c r="E931" s="96">
        <f>VLOOKUP(C931,'Active 1'!C$21:E$971,3,FALSE)</f>
        <v>-42991.016773680079</v>
      </c>
      <c r="F931" s="95" t="s">
        <v>2362</v>
      </c>
      <c r="G931" s="23" t="str">
        <f t="shared" si="88"/>
        <v>27003.345</v>
      </c>
      <c r="H931" s="31">
        <f t="shared" si="89"/>
        <v>-42991</v>
      </c>
      <c r="I931" s="97" t="s">
        <v>2471</v>
      </c>
      <c r="J931" s="98" t="s">
        <v>2472</v>
      </c>
      <c r="K931" s="97">
        <v>-42991</v>
      </c>
      <c r="L931" s="97" t="s">
        <v>2463</v>
      </c>
      <c r="M931" s="98" t="s">
        <v>2436</v>
      </c>
      <c r="N931" s="98"/>
      <c r="O931" s="99" t="s">
        <v>2459</v>
      </c>
      <c r="P931" s="99" t="s">
        <v>2460</v>
      </c>
    </row>
    <row r="932" spans="1:16" ht="13.5" thickBot="1" x14ac:dyDescent="0.25">
      <c r="A932" s="31" t="str">
        <f t="shared" si="84"/>
        <v> AN 249.214 </v>
      </c>
      <c r="B932" s="95" t="str">
        <f t="shared" si="85"/>
        <v>I</v>
      </c>
      <c r="C932" s="31">
        <f t="shared" si="86"/>
        <v>27134.412</v>
      </c>
      <c r="D932" s="23" t="str">
        <f t="shared" si="87"/>
        <v>vis</v>
      </c>
      <c r="E932" s="96">
        <f>VLOOKUP(C932,'Active 1'!C$21:E$971,3,FALSE)</f>
        <v>-42770.019997571959</v>
      </c>
      <c r="F932" s="95" t="s">
        <v>2362</v>
      </c>
      <c r="G932" s="23" t="str">
        <f t="shared" si="88"/>
        <v>27134.412</v>
      </c>
      <c r="H932" s="31">
        <f t="shared" si="89"/>
        <v>-42770</v>
      </c>
      <c r="I932" s="97" t="s">
        <v>2473</v>
      </c>
      <c r="J932" s="98" t="s">
        <v>2474</v>
      </c>
      <c r="K932" s="97">
        <v>-42770</v>
      </c>
      <c r="L932" s="97" t="s">
        <v>2468</v>
      </c>
      <c r="M932" s="98" t="s">
        <v>2436</v>
      </c>
      <c r="N932" s="98"/>
      <c r="O932" s="99" t="s">
        <v>2459</v>
      </c>
      <c r="P932" s="99" t="s">
        <v>2460</v>
      </c>
    </row>
    <row r="933" spans="1:16" ht="13.5" thickBot="1" x14ac:dyDescent="0.25">
      <c r="A933" s="31" t="str">
        <f t="shared" si="84"/>
        <v> CPRI 19.40 </v>
      </c>
      <c r="B933" s="95" t="str">
        <f t="shared" si="85"/>
        <v>I</v>
      </c>
      <c r="C933" s="31">
        <f t="shared" si="86"/>
        <v>27447.556</v>
      </c>
      <c r="D933" s="23" t="str">
        <f t="shared" si="87"/>
        <v>vis</v>
      </c>
      <c r="E933" s="96">
        <f>VLOOKUP(C933,'Active 1'!C$21:E$971,3,FALSE)</f>
        <v>-42242.016652278297</v>
      </c>
      <c r="F933" s="95" t="s">
        <v>2362</v>
      </c>
      <c r="G933" s="23" t="str">
        <f t="shared" si="88"/>
        <v>27447.556</v>
      </c>
      <c r="H933" s="31">
        <f t="shared" si="89"/>
        <v>-42242</v>
      </c>
      <c r="I933" s="97" t="s">
        <v>2475</v>
      </c>
      <c r="J933" s="98" t="s">
        <v>2476</v>
      </c>
      <c r="K933" s="97">
        <v>-42242</v>
      </c>
      <c r="L933" s="97" t="s">
        <v>2463</v>
      </c>
      <c r="M933" s="98" t="s">
        <v>2364</v>
      </c>
      <c r="N933" s="98"/>
      <c r="O933" s="99" t="s">
        <v>2368</v>
      </c>
      <c r="P933" s="99" t="s">
        <v>2369</v>
      </c>
    </row>
    <row r="934" spans="1:16" ht="13.5" thickBot="1" x14ac:dyDescent="0.25">
      <c r="A934" s="31" t="str">
        <f t="shared" si="84"/>
        <v> AJ 48.121 </v>
      </c>
      <c r="B934" s="95" t="str">
        <f t="shared" si="85"/>
        <v>I</v>
      </c>
      <c r="C934" s="31">
        <f t="shared" si="86"/>
        <v>28132.565999999999</v>
      </c>
      <c r="D934" s="23" t="str">
        <f t="shared" si="87"/>
        <v>vis</v>
      </c>
      <c r="E934" s="96">
        <f>VLOOKUP(C934,'Active 1'!C$21:E$971,3,FALSE)</f>
        <v>-41086.996688429055</v>
      </c>
      <c r="F934" s="95" t="s">
        <v>2362</v>
      </c>
      <c r="G934" s="23" t="str">
        <f t="shared" si="88"/>
        <v>28132.566</v>
      </c>
      <c r="H934" s="31">
        <f t="shared" si="89"/>
        <v>-41087</v>
      </c>
      <c r="I934" s="97" t="s">
        <v>2477</v>
      </c>
      <c r="J934" s="98" t="s">
        <v>2478</v>
      </c>
      <c r="K934" s="97">
        <v>-41087</v>
      </c>
      <c r="L934" s="97" t="s">
        <v>2479</v>
      </c>
      <c r="M934" s="98" t="s">
        <v>2436</v>
      </c>
      <c r="N934" s="98"/>
      <c r="O934" s="99" t="s">
        <v>2480</v>
      </c>
      <c r="P934" s="99" t="s">
        <v>2481</v>
      </c>
    </row>
    <row r="935" spans="1:16" ht="13.5" thickBot="1" x14ac:dyDescent="0.25">
      <c r="A935" s="31" t="str">
        <f t="shared" si="84"/>
        <v> AJ 48.121 </v>
      </c>
      <c r="B935" s="95" t="str">
        <f t="shared" si="85"/>
        <v>I</v>
      </c>
      <c r="C935" s="31">
        <f t="shared" si="86"/>
        <v>28148.575000000001</v>
      </c>
      <c r="D935" s="23" t="str">
        <f t="shared" si="87"/>
        <v>vis</v>
      </c>
      <c r="E935" s="96">
        <f>VLOOKUP(C935,'Active 1'!C$21:E$971,3,FALSE)</f>
        <v>-41060.003338549104</v>
      </c>
      <c r="F935" s="95" t="s">
        <v>2362</v>
      </c>
      <c r="G935" s="23" t="str">
        <f t="shared" si="88"/>
        <v>28148.575</v>
      </c>
      <c r="H935" s="31">
        <f t="shared" si="89"/>
        <v>-41060</v>
      </c>
      <c r="I935" s="97" t="s">
        <v>2482</v>
      </c>
      <c r="J935" s="98" t="s">
        <v>2483</v>
      </c>
      <c r="K935" s="97">
        <v>-41060</v>
      </c>
      <c r="L935" s="97" t="s">
        <v>2450</v>
      </c>
      <c r="M935" s="98" t="s">
        <v>2436</v>
      </c>
      <c r="N935" s="98"/>
      <c r="O935" s="99" t="s">
        <v>2480</v>
      </c>
      <c r="P935" s="99" t="s">
        <v>2481</v>
      </c>
    </row>
    <row r="936" spans="1:16" ht="13.5" thickBot="1" x14ac:dyDescent="0.25">
      <c r="A936" s="31" t="str">
        <f t="shared" si="84"/>
        <v> AJ 48.121 </v>
      </c>
      <c r="B936" s="95" t="str">
        <f t="shared" si="85"/>
        <v>I</v>
      </c>
      <c r="C936" s="31">
        <f t="shared" si="86"/>
        <v>28196.616000000002</v>
      </c>
      <c r="D936" s="23" t="str">
        <f t="shared" si="87"/>
        <v>vis</v>
      </c>
      <c r="E936" s="96">
        <f>VLOOKUP(C936,'Active 1'!C$21:E$971,3,FALSE)</f>
        <v>-40978.999683006434</v>
      </c>
      <c r="F936" s="95" t="s">
        <v>2362</v>
      </c>
      <c r="G936" s="23" t="str">
        <f t="shared" si="88"/>
        <v>28196.616</v>
      </c>
      <c r="H936" s="31">
        <f t="shared" si="89"/>
        <v>-40979</v>
      </c>
      <c r="I936" s="97" t="s">
        <v>2484</v>
      </c>
      <c r="J936" s="98" t="s">
        <v>2485</v>
      </c>
      <c r="K936" s="97">
        <v>-40979</v>
      </c>
      <c r="L936" s="97" t="s">
        <v>2486</v>
      </c>
      <c r="M936" s="98" t="s">
        <v>2436</v>
      </c>
      <c r="N936" s="98"/>
      <c r="O936" s="99" t="s">
        <v>2480</v>
      </c>
      <c r="P936" s="99" t="s">
        <v>2481</v>
      </c>
    </row>
    <row r="937" spans="1:16" ht="13.5" thickBot="1" x14ac:dyDescent="0.25">
      <c r="A937" s="31" t="str">
        <f t="shared" si="84"/>
        <v> AJ 48.121 </v>
      </c>
      <c r="B937" s="95" t="str">
        <f t="shared" si="85"/>
        <v>I</v>
      </c>
      <c r="C937" s="31">
        <f t="shared" si="86"/>
        <v>28209.661</v>
      </c>
      <c r="D937" s="23" t="str">
        <f t="shared" si="87"/>
        <v>vis</v>
      </c>
      <c r="E937" s="96">
        <f>VLOOKUP(C937,'Active 1'!C$21:E$971,3,FALSE)</f>
        <v>-40957.00403998165</v>
      </c>
      <c r="F937" s="95" t="s">
        <v>2362</v>
      </c>
      <c r="G937" s="23" t="str">
        <f t="shared" si="88"/>
        <v>28209.661</v>
      </c>
      <c r="H937" s="31">
        <f t="shared" si="89"/>
        <v>-40957</v>
      </c>
      <c r="I937" s="97" t="s">
        <v>2487</v>
      </c>
      <c r="J937" s="98" t="s">
        <v>2488</v>
      </c>
      <c r="K937" s="97">
        <v>-40957</v>
      </c>
      <c r="L937" s="97" t="s">
        <v>2450</v>
      </c>
      <c r="M937" s="98" t="s">
        <v>2436</v>
      </c>
      <c r="N937" s="98"/>
      <c r="O937" s="99" t="s">
        <v>2480</v>
      </c>
      <c r="P937" s="99" t="s">
        <v>2481</v>
      </c>
    </row>
    <row r="938" spans="1:16" ht="13.5" thickBot="1" x14ac:dyDescent="0.25">
      <c r="A938" s="31" t="str">
        <f t="shared" si="84"/>
        <v> CPRI 19.40 </v>
      </c>
      <c r="B938" s="95" t="str">
        <f t="shared" si="85"/>
        <v>I</v>
      </c>
      <c r="C938" s="31">
        <f t="shared" si="86"/>
        <v>28301.585999999999</v>
      </c>
      <c r="D938" s="23" t="str">
        <f t="shared" si="87"/>
        <v>vis</v>
      </c>
      <c r="E938" s="96">
        <f>VLOOKUP(C938,'Active 1'!C$21:E$971,3,FALSE)</f>
        <v>-40802.005995899308</v>
      </c>
      <c r="F938" s="95" t="s">
        <v>2362</v>
      </c>
      <c r="G938" s="23" t="str">
        <f t="shared" si="88"/>
        <v>28301.586</v>
      </c>
      <c r="H938" s="31">
        <f t="shared" si="89"/>
        <v>-40802</v>
      </c>
      <c r="I938" s="97" t="s">
        <v>2489</v>
      </c>
      <c r="J938" s="98" t="s">
        <v>2490</v>
      </c>
      <c r="K938" s="97">
        <v>-40802</v>
      </c>
      <c r="L938" s="97" t="s">
        <v>2453</v>
      </c>
      <c r="M938" s="98" t="s">
        <v>2364</v>
      </c>
      <c r="N938" s="98"/>
      <c r="O938" s="99" t="s">
        <v>2368</v>
      </c>
      <c r="P938" s="99" t="s">
        <v>2369</v>
      </c>
    </row>
    <row r="939" spans="1:16" ht="13.5" thickBot="1" x14ac:dyDescent="0.25">
      <c r="A939" s="31" t="str">
        <f t="shared" si="84"/>
        <v> AJ 48.121 </v>
      </c>
      <c r="B939" s="95" t="str">
        <f t="shared" si="85"/>
        <v>I</v>
      </c>
      <c r="C939" s="31">
        <f t="shared" si="86"/>
        <v>28563.724999999999</v>
      </c>
      <c r="D939" s="23" t="str">
        <f t="shared" si="87"/>
        <v>vis</v>
      </c>
      <c r="E939" s="96">
        <f>VLOOKUP(C939,'Active 1'!C$21:E$971,3,FALSE)</f>
        <v>-40360.004013003476</v>
      </c>
      <c r="F939" s="95" t="s">
        <v>2362</v>
      </c>
      <c r="G939" s="23" t="str">
        <f t="shared" si="88"/>
        <v>28563.725</v>
      </c>
      <c r="H939" s="31">
        <f t="shared" si="89"/>
        <v>-40360</v>
      </c>
      <c r="I939" s="97" t="s">
        <v>2491</v>
      </c>
      <c r="J939" s="98" t="s">
        <v>2492</v>
      </c>
      <c r="K939" s="97">
        <v>-40360</v>
      </c>
      <c r="L939" s="97" t="s">
        <v>2450</v>
      </c>
      <c r="M939" s="98" t="s">
        <v>2436</v>
      </c>
      <c r="N939" s="98"/>
      <c r="O939" s="99" t="s">
        <v>2480</v>
      </c>
      <c r="P939" s="99" t="s">
        <v>2481</v>
      </c>
    </row>
    <row r="940" spans="1:16" ht="13.5" thickBot="1" x14ac:dyDescent="0.25">
      <c r="A940" s="31" t="str">
        <f t="shared" si="84"/>
        <v> AJ 48.121 </v>
      </c>
      <c r="B940" s="95" t="str">
        <f t="shared" si="85"/>
        <v>I</v>
      </c>
      <c r="C940" s="31">
        <f t="shared" si="86"/>
        <v>28610.577000000001</v>
      </c>
      <c r="D940" s="23" t="str">
        <f t="shared" si="87"/>
        <v>vis</v>
      </c>
      <c r="E940" s="96">
        <f>VLOOKUP(C940,'Active 1'!C$21:E$971,3,FALSE)</f>
        <v>-40281.005173064979</v>
      </c>
      <c r="F940" s="95" t="s">
        <v>2362</v>
      </c>
      <c r="G940" s="23" t="str">
        <f t="shared" si="88"/>
        <v>28610.577</v>
      </c>
      <c r="H940" s="31">
        <f t="shared" si="89"/>
        <v>-40281</v>
      </c>
      <c r="I940" s="97" t="s">
        <v>2493</v>
      </c>
      <c r="J940" s="98" t="s">
        <v>2494</v>
      </c>
      <c r="K940" s="97">
        <v>-40281</v>
      </c>
      <c r="L940" s="97" t="s">
        <v>2363</v>
      </c>
      <c r="M940" s="98" t="s">
        <v>2436</v>
      </c>
      <c r="N940" s="98"/>
      <c r="O940" s="99" t="s">
        <v>2480</v>
      </c>
      <c r="P940" s="99" t="s">
        <v>2481</v>
      </c>
    </row>
    <row r="941" spans="1:16" ht="13.5" thickBot="1" x14ac:dyDescent="0.25">
      <c r="A941" s="31" t="str">
        <f t="shared" si="84"/>
        <v> AJ 48.121 </v>
      </c>
      <c r="B941" s="95" t="str">
        <f t="shared" si="85"/>
        <v>I</v>
      </c>
      <c r="C941" s="31">
        <f t="shared" si="86"/>
        <v>28862.634999999998</v>
      </c>
      <c r="D941" s="23" t="str">
        <f t="shared" si="87"/>
        <v>vis</v>
      </c>
      <c r="E941" s="96">
        <f>VLOOKUP(C941,'Active 1'!C$21:E$971,3,FALSE)</f>
        <v>-39856.001126338786</v>
      </c>
      <c r="F941" s="95" t="s">
        <v>2362</v>
      </c>
      <c r="G941" s="23" t="str">
        <f t="shared" si="88"/>
        <v>28862.635</v>
      </c>
      <c r="H941" s="31">
        <f t="shared" si="89"/>
        <v>-39856</v>
      </c>
      <c r="I941" s="97" t="s">
        <v>2495</v>
      </c>
      <c r="J941" s="98" t="s">
        <v>2496</v>
      </c>
      <c r="K941" s="97">
        <v>-39856</v>
      </c>
      <c r="L941" s="97" t="s">
        <v>2445</v>
      </c>
      <c r="M941" s="98" t="s">
        <v>2436</v>
      </c>
      <c r="N941" s="98"/>
      <c r="O941" s="99" t="s">
        <v>2480</v>
      </c>
      <c r="P941" s="99" t="s">
        <v>2481</v>
      </c>
    </row>
    <row r="942" spans="1:16" ht="13.5" thickBot="1" x14ac:dyDescent="0.25">
      <c r="A942" s="31" t="str">
        <f t="shared" si="84"/>
        <v> IPUL 16.47 </v>
      </c>
      <c r="B942" s="95" t="str">
        <f t="shared" si="85"/>
        <v>I</v>
      </c>
      <c r="C942" s="31">
        <f t="shared" si="86"/>
        <v>29172.222000000002</v>
      </c>
      <c r="D942" s="23" t="str">
        <f t="shared" si="87"/>
        <v>vis</v>
      </c>
      <c r="E942" s="96">
        <f>VLOOKUP(C942,'Active 1'!C$21:E$971,3,FALSE)</f>
        <v>-39333.995366498493</v>
      </c>
      <c r="F942" s="95" t="s">
        <v>2362</v>
      </c>
      <c r="G942" s="23" t="str">
        <f t="shared" si="88"/>
        <v>29172.222</v>
      </c>
      <c r="H942" s="31">
        <f t="shared" si="89"/>
        <v>-39334</v>
      </c>
      <c r="I942" s="97" t="s">
        <v>2497</v>
      </c>
      <c r="J942" s="98" t="s">
        <v>2498</v>
      </c>
      <c r="K942" s="97">
        <v>-39334</v>
      </c>
      <c r="L942" s="97" t="s">
        <v>2392</v>
      </c>
      <c r="M942" s="98" t="s">
        <v>2364</v>
      </c>
      <c r="N942" s="98"/>
      <c r="O942" s="99" t="s">
        <v>2499</v>
      </c>
      <c r="P942" s="99" t="s">
        <v>2500</v>
      </c>
    </row>
    <row r="943" spans="1:16" ht="13.5" thickBot="1" x14ac:dyDescent="0.25">
      <c r="A943" s="31" t="str">
        <f t="shared" si="84"/>
        <v> AJ 48.121 </v>
      </c>
      <c r="B943" s="95" t="str">
        <f t="shared" si="85"/>
        <v>I</v>
      </c>
      <c r="C943" s="31">
        <f t="shared" si="86"/>
        <v>29174.592000000001</v>
      </c>
      <c r="D943" s="23" t="str">
        <f t="shared" si="87"/>
        <v>vis</v>
      </c>
      <c r="E943" s="96">
        <f>VLOOKUP(C943,'Active 1'!C$21:E$971,3,FALSE)</f>
        <v>-39329.999224377469</v>
      </c>
      <c r="F943" s="95" t="s">
        <v>2362</v>
      </c>
      <c r="G943" s="23" t="str">
        <f t="shared" si="88"/>
        <v>29174.592</v>
      </c>
      <c r="H943" s="31">
        <f t="shared" si="89"/>
        <v>-39330</v>
      </c>
      <c r="I943" s="97" t="s">
        <v>2501</v>
      </c>
      <c r="J943" s="98" t="s">
        <v>2502</v>
      </c>
      <c r="K943" s="97">
        <v>-39330</v>
      </c>
      <c r="L943" s="97" t="s">
        <v>2486</v>
      </c>
      <c r="M943" s="98" t="s">
        <v>2436</v>
      </c>
      <c r="N943" s="98"/>
      <c r="O943" s="99" t="s">
        <v>2480</v>
      </c>
      <c r="P943" s="99" t="s">
        <v>2481</v>
      </c>
    </row>
    <row r="944" spans="1:16" ht="13.5" thickBot="1" x14ac:dyDescent="0.25">
      <c r="A944" s="31" t="str">
        <f t="shared" si="84"/>
        <v> IPUL 16.47 </v>
      </c>
      <c r="B944" s="95" t="str">
        <f t="shared" si="85"/>
        <v>I</v>
      </c>
      <c r="C944" s="31">
        <f t="shared" si="86"/>
        <v>29176.371999999999</v>
      </c>
      <c r="D944" s="23" t="str">
        <f t="shared" si="87"/>
        <v>vis</v>
      </c>
      <c r="E944" s="96">
        <f>VLOOKUP(C944,'Active 1'!C$21:E$971,3,FALSE)</f>
        <v>-39326.997902446914</v>
      </c>
      <c r="F944" s="95" t="s">
        <v>2362</v>
      </c>
      <c r="G944" s="23" t="str">
        <f t="shared" si="88"/>
        <v>29176.372</v>
      </c>
      <c r="H944" s="31">
        <f t="shared" si="89"/>
        <v>-39327</v>
      </c>
      <c r="I944" s="97" t="s">
        <v>2503</v>
      </c>
      <c r="J944" s="98" t="s">
        <v>2504</v>
      </c>
      <c r="K944" s="97">
        <v>-39327</v>
      </c>
      <c r="L944" s="97" t="s">
        <v>2395</v>
      </c>
      <c r="M944" s="98" t="s">
        <v>2364</v>
      </c>
      <c r="N944" s="98"/>
      <c r="O944" s="99" t="s">
        <v>2499</v>
      </c>
      <c r="P944" s="99" t="s">
        <v>2500</v>
      </c>
    </row>
    <row r="945" spans="1:16" ht="13.5" thickBot="1" x14ac:dyDescent="0.25">
      <c r="A945" s="31" t="str">
        <f t="shared" si="84"/>
        <v> IPUL 16.47 </v>
      </c>
      <c r="B945" s="95" t="str">
        <f t="shared" si="85"/>
        <v>I</v>
      </c>
      <c r="C945" s="31">
        <f t="shared" si="86"/>
        <v>29177.563999999998</v>
      </c>
      <c r="D945" s="23" t="str">
        <f t="shared" si="87"/>
        <v>vis</v>
      </c>
      <c r="E945" s="96">
        <f>VLOOKUP(C945,'Active 1'!C$21:E$971,3,FALSE)</f>
        <v>-39324.988028434993</v>
      </c>
      <c r="F945" s="95" t="s">
        <v>2362</v>
      </c>
      <c r="G945" s="23" t="str">
        <f t="shared" si="88"/>
        <v>29177.564</v>
      </c>
      <c r="H945" s="31">
        <f t="shared" si="89"/>
        <v>-39325</v>
      </c>
      <c r="I945" s="97" t="s">
        <v>2505</v>
      </c>
      <c r="J945" s="98" t="s">
        <v>2506</v>
      </c>
      <c r="K945" s="97">
        <v>-39325</v>
      </c>
      <c r="L945" s="97" t="s">
        <v>2507</v>
      </c>
      <c r="M945" s="98" t="s">
        <v>2364</v>
      </c>
      <c r="N945" s="98"/>
      <c r="O945" s="99" t="s">
        <v>2499</v>
      </c>
      <c r="P945" s="99" t="s">
        <v>2500</v>
      </c>
    </row>
    <row r="946" spans="1:16" ht="13.5" thickBot="1" x14ac:dyDescent="0.25">
      <c r="A946" s="31" t="str">
        <f t="shared" si="84"/>
        <v> IPUL 16.47 </v>
      </c>
      <c r="B946" s="95" t="str">
        <f t="shared" si="85"/>
        <v>I</v>
      </c>
      <c r="C946" s="31">
        <f t="shared" si="86"/>
        <v>29183.494999999999</v>
      </c>
      <c r="D946" s="23" t="str">
        <f t="shared" si="87"/>
        <v>vis</v>
      </c>
      <c r="E946" s="96">
        <f>VLOOKUP(C946,'Active 1'!C$21:E$971,3,FALSE)</f>
        <v>-39314.987556316933</v>
      </c>
      <c r="F946" s="95" t="s">
        <v>2362</v>
      </c>
      <c r="G946" s="23" t="str">
        <f t="shared" si="88"/>
        <v>29183.495</v>
      </c>
      <c r="H946" s="31">
        <f t="shared" si="89"/>
        <v>-39315</v>
      </c>
      <c r="I946" s="97" t="s">
        <v>2508</v>
      </c>
      <c r="J946" s="98" t="s">
        <v>2509</v>
      </c>
      <c r="K946" s="97">
        <v>-39315</v>
      </c>
      <c r="L946" s="97" t="s">
        <v>2507</v>
      </c>
      <c r="M946" s="98" t="s">
        <v>2364</v>
      </c>
      <c r="N946" s="98"/>
      <c r="O946" s="99" t="s">
        <v>2499</v>
      </c>
      <c r="P946" s="99" t="s">
        <v>2500</v>
      </c>
    </row>
    <row r="947" spans="1:16" ht="13.5" thickBot="1" x14ac:dyDescent="0.25">
      <c r="A947" s="31" t="str">
        <f t="shared" si="84"/>
        <v> CPRI 21.41 </v>
      </c>
      <c r="B947" s="95" t="str">
        <f t="shared" si="85"/>
        <v>I</v>
      </c>
      <c r="C947" s="31">
        <f t="shared" si="86"/>
        <v>29277.785</v>
      </c>
      <c r="D947" s="23" t="str">
        <f t="shared" si="87"/>
        <v>vis</v>
      </c>
      <c r="E947" s="96">
        <f>VLOOKUP(C947,'Active 1'!C$21:E$971,3,FALSE)</f>
        <v>-39156.00180079315</v>
      </c>
      <c r="F947" s="95" t="s">
        <v>2362</v>
      </c>
      <c r="G947" s="23" t="str">
        <f t="shared" si="88"/>
        <v>29277.785</v>
      </c>
      <c r="H947" s="31">
        <f t="shared" si="89"/>
        <v>-39156</v>
      </c>
      <c r="I947" s="97" t="s">
        <v>2510</v>
      </c>
      <c r="J947" s="98" t="s">
        <v>2511</v>
      </c>
      <c r="K947" s="97">
        <v>-39156</v>
      </c>
      <c r="L947" s="97" t="s">
        <v>2445</v>
      </c>
      <c r="M947" s="98" t="s">
        <v>2364</v>
      </c>
      <c r="N947" s="98"/>
      <c r="O947" s="99" t="s">
        <v>2512</v>
      </c>
      <c r="P947" s="99" t="s">
        <v>2513</v>
      </c>
    </row>
    <row r="948" spans="1:16" ht="13.5" thickBot="1" x14ac:dyDescent="0.25">
      <c r="A948" s="31" t="str">
        <f t="shared" si="84"/>
        <v> CPRI 21.41 </v>
      </c>
      <c r="B948" s="95" t="str">
        <f t="shared" si="85"/>
        <v>I</v>
      </c>
      <c r="C948" s="31">
        <f t="shared" si="86"/>
        <v>29286.681</v>
      </c>
      <c r="D948" s="23" t="str">
        <f t="shared" si="87"/>
        <v>vis</v>
      </c>
      <c r="E948" s="96">
        <f>VLOOKUP(C948,'Active 1'!C$21:E$971,3,FALSE)</f>
        <v>-39141.00193568402</v>
      </c>
      <c r="F948" s="95" t="s">
        <v>2362</v>
      </c>
      <c r="G948" s="23" t="str">
        <f t="shared" si="88"/>
        <v>29286.681</v>
      </c>
      <c r="H948" s="31">
        <f t="shared" si="89"/>
        <v>-39141</v>
      </c>
      <c r="I948" s="97" t="s">
        <v>2514</v>
      </c>
      <c r="J948" s="98" t="s">
        <v>2515</v>
      </c>
      <c r="K948" s="97">
        <v>-39141</v>
      </c>
      <c r="L948" s="97" t="s">
        <v>2445</v>
      </c>
      <c r="M948" s="98" t="s">
        <v>2364</v>
      </c>
      <c r="N948" s="98"/>
      <c r="O948" s="99" t="s">
        <v>2512</v>
      </c>
      <c r="P948" s="99" t="s">
        <v>2513</v>
      </c>
    </row>
    <row r="949" spans="1:16" ht="13.5" thickBot="1" x14ac:dyDescent="0.25">
      <c r="A949" s="31" t="str">
        <f t="shared" si="84"/>
        <v> CPRI 21.41 </v>
      </c>
      <c r="B949" s="95" t="str">
        <f t="shared" si="85"/>
        <v>I</v>
      </c>
      <c r="C949" s="31">
        <f t="shared" si="86"/>
        <v>29287.87</v>
      </c>
      <c r="D949" s="23" t="str">
        <f t="shared" si="87"/>
        <v>vis</v>
      </c>
      <c r="E949" s="96">
        <f>VLOOKUP(C949,'Active 1'!C$21:E$971,3,FALSE)</f>
        <v>-39138.997120079846</v>
      </c>
      <c r="F949" s="95" t="s">
        <v>2362</v>
      </c>
      <c r="G949" s="23" t="str">
        <f t="shared" si="88"/>
        <v>29287.870</v>
      </c>
      <c r="H949" s="31">
        <f t="shared" si="89"/>
        <v>-39139</v>
      </c>
      <c r="I949" s="97" t="s">
        <v>2516</v>
      </c>
      <c r="J949" s="98" t="s">
        <v>2517</v>
      </c>
      <c r="K949" s="97">
        <v>-39139</v>
      </c>
      <c r="L949" s="97" t="s">
        <v>2479</v>
      </c>
      <c r="M949" s="98" t="s">
        <v>2364</v>
      </c>
      <c r="N949" s="98"/>
      <c r="O949" s="99" t="s">
        <v>2512</v>
      </c>
      <c r="P949" s="99" t="s">
        <v>2513</v>
      </c>
    </row>
    <row r="950" spans="1:16" ht="13.5" thickBot="1" x14ac:dyDescent="0.25">
      <c r="A950" s="31" t="str">
        <f t="shared" si="84"/>
        <v> CPRI 21.41 </v>
      </c>
      <c r="B950" s="95" t="str">
        <f t="shared" si="85"/>
        <v>I</v>
      </c>
      <c r="C950" s="31">
        <f t="shared" si="86"/>
        <v>31745.565999999999</v>
      </c>
      <c r="D950" s="23" t="str">
        <f t="shared" si="87"/>
        <v>vis</v>
      </c>
      <c r="E950" s="96">
        <f>VLOOKUP(C950,'Active 1'!C$21:E$971,3,FALSE)</f>
        <v>-34994.987623762368</v>
      </c>
      <c r="F950" s="95" t="s">
        <v>2362</v>
      </c>
      <c r="G950" s="23" t="str">
        <f t="shared" si="88"/>
        <v>31745.566</v>
      </c>
      <c r="H950" s="31">
        <f t="shared" si="89"/>
        <v>-34995</v>
      </c>
      <c r="I950" s="97" t="s">
        <v>2518</v>
      </c>
      <c r="J950" s="98" t="s">
        <v>2519</v>
      </c>
      <c r="K950" s="97">
        <v>-34995</v>
      </c>
      <c r="L950" s="97" t="s">
        <v>2507</v>
      </c>
      <c r="M950" s="98" t="s">
        <v>2364</v>
      </c>
      <c r="N950" s="98"/>
      <c r="O950" s="99" t="s">
        <v>2480</v>
      </c>
      <c r="P950" s="99" t="s">
        <v>2513</v>
      </c>
    </row>
    <row r="951" spans="1:16" ht="13.5" thickBot="1" x14ac:dyDescent="0.25">
      <c r="A951" s="31" t="str">
        <f t="shared" si="84"/>
        <v> AOLD 21.55 </v>
      </c>
      <c r="B951" s="95" t="str">
        <f t="shared" si="85"/>
        <v>I</v>
      </c>
      <c r="C951" s="31">
        <f t="shared" si="86"/>
        <v>32253.819</v>
      </c>
      <c r="D951" s="23" t="str">
        <f t="shared" si="87"/>
        <v>vis</v>
      </c>
      <c r="E951" s="96">
        <f>VLOOKUP(C951,'Active 1'!C$21:E$971,3,FALSE)</f>
        <v>-34138.003986025302</v>
      </c>
      <c r="F951" s="95" t="s">
        <v>2362</v>
      </c>
      <c r="G951" s="23" t="str">
        <f t="shared" si="88"/>
        <v>32253.8190</v>
      </c>
      <c r="H951" s="31">
        <f t="shared" si="89"/>
        <v>-34138</v>
      </c>
      <c r="I951" s="97" t="s">
        <v>2520</v>
      </c>
      <c r="J951" s="98" t="s">
        <v>2521</v>
      </c>
      <c r="K951" s="97">
        <v>-34138</v>
      </c>
      <c r="L951" s="97" t="s">
        <v>2522</v>
      </c>
      <c r="M951" s="98" t="s">
        <v>2523</v>
      </c>
      <c r="N951" s="98" t="s">
        <v>2524</v>
      </c>
      <c r="O951" s="99" t="s">
        <v>2525</v>
      </c>
      <c r="P951" s="99" t="s">
        <v>2526</v>
      </c>
    </row>
    <row r="952" spans="1:16" ht="13.5" thickBot="1" x14ac:dyDescent="0.25">
      <c r="A952" s="31" t="str">
        <f t="shared" si="84"/>
        <v> AOLD 21.55 </v>
      </c>
      <c r="B952" s="95" t="str">
        <f t="shared" si="85"/>
        <v>I</v>
      </c>
      <c r="C952" s="31">
        <f t="shared" si="86"/>
        <v>32265.6819</v>
      </c>
      <c r="D952" s="23" t="str">
        <f t="shared" si="87"/>
        <v>vis</v>
      </c>
      <c r="E952" s="96">
        <f>VLOOKUP(C952,'Active 1'!C$21:E$971,3,FALSE)</f>
        <v>-34118.00152426686</v>
      </c>
      <c r="F952" s="95" t="s">
        <v>2362</v>
      </c>
      <c r="G952" s="23" t="str">
        <f t="shared" si="88"/>
        <v>32265.6819</v>
      </c>
      <c r="H952" s="31">
        <f t="shared" si="89"/>
        <v>-34118</v>
      </c>
      <c r="I952" s="97" t="s">
        <v>2527</v>
      </c>
      <c r="J952" s="98" t="s">
        <v>2528</v>
      </c>
      <c r="K952" s="97">
        <v>-34118</v>
      </c>
      <c r="L952" s="97" t="s">
        <v>2529</v>
      </c>
      <c r="M952" s="98" t="s">
        <v>2523</v>
      </c>
      <c r="N952" s="98" t="s">
        <v>2524</v>
      </c>
      <c r="O952" s="99" t="s">
        <v>2525</v>
      </c>
      <c r="P952" s="99" t="s">
        <v>2526</v>
      </c>
    </row>
    <row r="953" spans="1:16" ht="13.5" thickBot="1" x14ac:dyDescent="0.25">
      <c r="A953" s="31" t="str">
        <f t="shared" si="84"/>
        <v> AOLD 21.55 </v>
      </c>
      <c r="B953" s="95" t="str">
        <f t="shared" si="85"/>
        <v>I</v>
      </c>
      <c r="C953" s="31">
        <f t="shared" si="86"/>
        <v>32268.648300000001</v>
      </c>
      <c r="D953" s="23" t="str">
        <f t="shared" si="87"/>
        <v>vis</v>
      </c>
      <c r="E953" s="96">
        <f>VLOOKUP(C953,'Active 1'!C$21:E$971,3,FALSE)</f>
        <v>-34112.999770685507</v>
      </c>
      <c r="F953" s="95" t="s">
        <v>2362</v>
      </c>
      <c r="G953" s="23" t="str">
        <f t="shared" si="88"/>
        <v>32268.6483</v>
      </c>
      <c r="H953" s="31">
        <f t="shared" si="89"/>
        <v>-34113</v>
      </c>
      <c r="I953" s="97" t="s">
        <v>2530</v>
      </c>
      <c r="J953" s="98" t="s">
        <v>2531</v>
      </c>
      <c r="K953" s="97">
        <v>-34113</v>
      </c>
      <c r="L953" s="97" t="s">
        <v>2532</v>
      </c>
      <c r="M953" s="98" t="s">
        <v>2523</v>
      </c>
      <c r="N953" s="98" t="s">
        <v>2524</v>
      </c>
      <c r="O953" s="99" t="s">
        <v>2525</v>
      </c>
      <c r="P953" s="99" t="s">
        <v>2526</v>
      </c>
    </row>
    <row r="954" spans="1:16" ht="13.5" thickBot="1" x14ac:dyDescent="0.25">
      <c r="A954" s="31" t="str">
        <f t="shared" si="84"/>
        <v> AOLD 21.55 </v>
      </c>
      <c r="B954" s="95" t="str">
        <f t="shared" si="85"/>
        <v>I</v>
      </c>
      <c r="C954" s="31">
        <f t="shared" si="86"/>
        <v>32281.6963</v>
      </c>
      <c r="D954" s="23" t="str">
        <f t="shared" si="87"/>
        <v>vis</v>
      </c>
      <c r="E954" s="96">
        <f>VLOOKUP(C954,'Active 1'!C$21:E$971,3,FALSE)</f>
        <v>-34090.999069252968</v>
      </c>
      <c r="F954" s="95" t="s">
        <v>2362</v>
      </c>
      <c r="G954" s="23" t="str">
        <f t="shared" si="88"/>
        <v>32281.6963</v>
      </c>
      <c r="H954" s="31">
        <f t="shared" si="89"/>
        <v>-34091</v>
      </c>
      <c r="I954" s="97" t="s">
        <v>2533</v>
      </c>
      <c r="J954" s="98" t="s">
        <v>2534</v>
      </c>
      <c r="K954" s="97">
        <v>-34091</v>
      </c>
      <c r="L954" s="97" t="s">
        <v>2535</v>
      </c>
      <c r="M954" s="98" t="s">
        <v>2523</v>
      </c>
      <c r="N954" s="98" t="s">
        <v>2524</v>
      </c>
      <c r="O954" s="99" t="s">
        <v>2525</v>
      </c>
      <c r="P954" s="99" t="s">
        <v>2526</v>
      </c>
    </row>
    <row r="955" spans="1:16" ht="13.5" thickBot="1" x14ac:dyDescent="0.25">
      <c r="A955" s="31" t="str">
        <f t="shared" si="84"/>
        <v> AOLD 21.55 </v>
      </c>
      <c r="B955" s="95" t="str">
        <f t="shared" si="85"/>
        <v>I</v>
      </c>
      <c r="C955" s="31">
        <f t="shared" si="86"/>
        <v>32287.6263</v>
      </c>
      <c r="D955" s="23" t="str">
        <f t="shared" si="87"/>
        <v>vis</v>
      </c>
      <c r="E955" s="96">
        <f>VLOOKUP(C955,'Active 1'!C$21:E$971,3,FALSE)</f>
        <v>-34081.000283270827</v>
      </c>
      <c r="F955" s="95" t="s">
        <v>2362</v>
      </c>
      <c r="G955" s="23" t="str">
        <f t="shared" si="88"/>
        <v>32287.6263</v>
      </c>
      <c r="H955" s="31">
        <f t="shared" si="89"/>
        <v>-34081</v>
      </c>
      <c r="I955" s="97" t="s">
        <v>2536</v>
      </c>
      <c r="J955" s="98" t="s">
        <v>2537</v>
      </c>
      <c r="K955" s="97">
        <v>-34081</v>
      </c>
      <c r="L955" s="97" t="s">
        <v>2538</v>
      </c>
      <c r="M955" s="98" t="s">
        <v>2523</v>
      </c>
      <c r="N955" s="98" t="s">
        <v>2524</v>
      </c>
      <c r="O955" s="99" t="s">
        <v>2525</v>
      </c>
      <c r="P955" s="99" t="s">
        <v>2526</v>
      </c>
    </row>
    <row r="956" spans="1:16" ht="13.5" thickBot="1" x14ac:dyDescent="0.25">
      <c r="A956" s="31" t="str">
        <f t="shared" si="84"/>
        <v> AOLD 21.55 </v>
      </c>
      <c r="B956" s="95" t="str">
        <f t="shared" si="85"/>
        <v>I</v>
      </c>
      <c r="C956" s="31">
        <f t="shared" si="86"/>
        <v>32878.921399999999</v>
      </c>
      <c r="D956" s="23" t="str">
        <f t="shared" si="87"/>
        <v>vis</v>
      </c>
      <c r="E956" s="96">
        <f>VLOOKUP(C956,'Active 1'!C$21:E$971,3,FALSE)</f>
        <v>-33083.996378180047</v>
      </c>
      <c r="F956" s="95" t="s">
        <v>2362</v>
      </c>
      <c r="G956" s="23" t="str">
        <f t="shared" si="88"/>
        <v>32878.9214</v>
      </c>
      <c r="H956" s="31">
        <f t="shared" si="89"/>
        <v>-33084</v>
      </c>
      <c r="I956" s="97" t="s">
        <v>2539</v>
      </c>
      <c r="J956" s="98" t="s">
        <v>2540</v>
      </c>
      <c r="K956" s="97">
        <v>-33084</v>
      </c>
      <c r="L956" s="97" t="s">
        <v>2541</v>
      </c>
      <c r="M956" s="98" t="s">
        <v>2523</v>
      </c>
      <c r="N956" s="98" t="s">
        <v>2524</v>
      </c>
      <c r="O956" s="99" t="s">
        <v>2542</v>
      </c>
      <c r="P956" s="99" t="s">
        <v>2526</v>
      </c>
    </row>
    <row r="957" spans="1:16" ht="13.5" thickBot="1" x14ac:dyDescent="0.25">
      <c r="A957" s="31" t="str">
        <f t="shared" si="84"/>
        <v> AOLD 21.55 </v>
      </c>
      <c r="B957" s="95" t="str">
        <f t="shared" si="85"/>
        <v>I</v>
      </c>
      <c r="C957" s="31">
        <f t="shared" si="86"/>
        <v>32883.664799999999</v>
      </c>
      <c r="D957" s="23" t="str">
        <f t="shared" si="87"/>
        <v>vis</v>
      </c>
      <c r="E957" s="96">
        <f>VLOOKUP(C957,'Active 1'!C$21:E$971,3,FALSE)</f>
        <v>-33075.998361075886</v>
      </c>
      <c r="F957" s="95" t="s">
        <v>2362</v>
      </c>
      <c r="G957" s="23" t="str">
        <f t="shared" si="88"/>
        <v>32883.6648</v>
      </c>
      <c r="H957" s="31">
        <f t="shared" si="89"/>
        <v>-33076</v>
      </c>
      <c r="I957" s="97" t="s">
        <v>2543</v>
      </c>
      <c r="J957" s="98" t="s">
        <v>2544</v>
      </c>
      <c r="K957" s="97">
        <v>-33076</v>
      </c>
      <c r="L957" s="97" t="s">
        <v>2545</v>
      </c>
      <c r="M957" s="98" t="s">
        <v>2523</v>
      </c>
      <c r="N957" s="98" t="s">
        <v>2524</v>
      </c>
      <c r="O957" s="99" t="s">
        <v>2546</v>
      </c>
      <c r="P957" s="99" t="s">
        <v>2526</v>
      </c>
    </row>
    <row r="958" spans="1:16" ht="13.5" thickBot="1" x14ac:dyDescent="0.25">
      <c r="A958" s="31" t="str">
        <f t="shared" si="84"/>
        <v> AOLD 21.55 </v>
      </c>
      <c r="B958" s="95" t="str">
        <f t="shared" si="85"/>
        <v>I</v>
      </c>
      <c r="C958" s="31">
        <f t="shared" si="86"/>
        <v>32911.538099999998</v>
      </c>
      <c r="D958" s="23" t="str">
        <f t="shared" si="87"/>
        <v>vis</v>
      </c>
      <c r="E958" s="96">
        <f>VLOOKUP(C958,'Active 1'!C$21:E$971,3,FALSE)</f>
        <v>-33029.000188847218</v>
      </c>
      <c r="F958" s="95" t="s">
        <v>2362</v>
      </c>
      <c r="G958" s="23" t="str">
        <f t="shared" si="88"/>
        <v>32911.5381</v>
      </c>
      <c r="H958" s="31">
        <f t="shared" si="89"/>
        <v>-33029</v>
      </c>
      <c r="I958" s="97" t="s">
        <v>2547</v>
      </c>
      <c r="J958" s="98" t="s">
        <v>2548</v>
      </c>
      <c r="K958" s="97">
        <v>-33029</v>
      </c>
      <c r="L958" s="97" t="s">
        <v>2549</v>
      </c>
      <c r="M958" s="98" t="s">
        <v>2523</v>
      </c>
      <c r="N958" s="98" t="s">
        <v>2524</v>
      </c>
      <c r="O958" s="99" t="s">
        <v>2546</v>
      </c>
      <c r="P958" s="99" t="s">
        <v>2526</v>
      </c>
    </row>
    <row r="959" spans="1:16" ht="13.5" thickBot="1" x14ac:dyDescent="0.25">
      <c r="A959" s="31" t="str">
        <f t="shared" si="84"/>
        <v> AOLD 21.55 </v>
      </c>
      <c r="B959" s="95" t="str">
        <f t="shared" si="85"/>
        <v>I</v>
      </c>
      <c r="C959" s="31">
        <f t="shared" si="86"/>
        <v>32949.494899999998</v>
      </c>
      <c r="D959" s="23" t="str">
        <f t="shared" si="87"/>
        <v>vis</v>
      </c>
      <c r="E959" s="96">
        <f>VLOOKUP(C959,'Active 1'!C$21:E$971,3,FALSE)</f>
        <v>-32964.999865109123</v>
      </c>
      <c r="F959" s="95" t="s">
        <v>2362</v>
      </c>
      <c r="G959" s="23" t="str">
        <f t="shared" si="88"/>
        <v>32949.4949</v>
      </c>
      <c r="H959" s="31">
        <f t="shared" si="89"/>
        <v>-32965</v>
      </c>
      <c r="I959" s="97" t="s">
        <v>2550</v>
      </c>
      <c r="J959" s="98" t="s">
        <v>2551</v>
      </c>
      <c r="K959" s="97">
        <v>-32965</v>
      </c>
      <c r="L959" s="97" t="s">
        <v>2532</v>
      </c>
      <c r="M959" s="98" t="s">
        <v>2523</v>
      </c>
      <c r="N959" s="98" t="s">
        <v>2524</v>
      </c>
      <c r="O959" s="99" t="s">
        <v>2546</v>
      </c>
      <c r="P959" s="99" t="s">
        <v>2526</v>
      </c>
    </row>
    <row r="960" spans="1:16" ht="13.5" thickBot="1" x14ac:dyDescent="0.25">
      <c r="A960" s="31" t="str">
        <f t="shared" si="84"/>
        <v> AOLD 21.55 </v>
      </c>
      <c r="B960" s="95" t="str">
        <f t="shared" si="85"/>
        <v>I</v>
      </c>
      <c r="C960" s="31">
        <f t="shared" si="86"/>
        <v>33179.609400000001</v>
      </c>
      <c r="D960" s="23" t="str">
        <f t="shared" si="87"/>
        <v>vis</v>
      </c>
      <c r="E960" s="96">
        <f>VLOOKUP(C960,'Active 1'!C$21:E$971,3,FALSE)</f>
        <v>-32576.995541856628</v>
      </c>
      <c r="F960" s="95" t="s">
        <v>2362</v>
      </c>
      <c r="G960" s="23" t="str">
        <f t="shared" si="88"/>
        <v>33179.6094</v>
      </c>
      <c r="H960" s="31">
        <f t="shared" si="89"/>
        <v>-32577</v>
      </c>
      <c r="I960" s="97" t="s">
        <v>2552</v>
      </c>
      <c r="J960" s="98" t="s">
        <v>2553</v>
      </c>
      <c r="K960" s="97">
        <v>-32577</v>
      </c>
      <c r="L960" s="97" t="s">
        <v>2554</v>
      </c>
      <c r="M960" s="98" t="s">
        <v>2523</v>
      </c>
      <c r="N960" s="98" t="s">
        <v>2524</v>
      </c>
      <c r="O960" s="99" t="s">
        <v>2542</v>
      </c>
      <c r="P960" s="99" t="s">
        <v>2526</v>
      </c>
    </row>
    <row r="961" spans="1:16" ht="13.5" thickBot="1" x14ac:dyDescent="0.25">
      <c r="A961" s="31" t="str">
        <f t="shared" si="84"/>
        <v> AOLD 21.55 </v>
      </c>
      <c r="B961" s="95" t="str">
        <f t="shared" si="85"/>
        <v>I</v>
      </c>
      <c r="C961" s="31">
        <f t="shared" si="86"/>
        <v>33180.793700000002</v>
      </c>
      <c r="D961" s="23" t="str">
        <f t="shared" si="87"/>
        <v>vis</v>
      </c>
      <c r="E961" s="96">
        <f>VLOOKUP(C961,'Active 1'!C$21:E$971,3,FALSE)</f>
        <v>-32574.998651091257</v>
      </c>
      <c r="F961" s="95" t="s">
        <v>2362</v>
      </c>
      <c r="G961" s="23" t="str">
        <f t="shared" si="88"/>
        <v>33180.7937</v>
      </c>
      <c r="H961" s="31">
        <f t="shared" si="89"/>
        <v>-32575</v>
      </c>
      <c r="I961" s="97" t="s">
        <v>2555</v>
      </c>
      <c r="J961" s="98" t="s">
        <v>2556</v>
      </c>
      <c r="K961" s="97">
        <v>-32575</v>
      </c>
      <c r="L961" s="97" t="s">
        <v>2557</v>
      </c>
      <c r="M961" s="98" t="s">
        <v>2523</v>
      </c>
      <c r="N961" s="98" t="s">
        <v>2524</v>
      </c>
      <c r="O961" s="99" t="s">
        <v>2542</v>
      </c>
      <c r="P961" s="99" t="s">
        <v>2526</v>
      </c>
    </row>
    <row r="962" spans="1:16" ht="13.5" thickBot="1" x14ac:dyDescent="0.25">
      <c r="A962" s="31" t="str">
        <f t="shared" si="84"/>
        <v> AOLD 21.55 </v>
      </c>
      <c r="B962" s="95" t="str">
        <f t="shared" si="85"/>
        <v>I</v>
      </c>
      <c r="C962" s="31">
        <f t="shared" si="86"/>
        <v>33183.758300000001</v>
      </c>
      <c r="D962" s="23" t="str">
        <f t="shared" si="87"/>
        <v>vis</v>
      </c>
      <c r="E962" s="96">
        <f>VLOOKUP(C962,'Active 1'!C$21:E$971,3,FALSE)</f>
        <v>-32569.999932554554</v>
      </c>
      <c r="F962" s="95" t="s">
        <v>2362</v>
      </c>
      <c r="G962" s="23" t="str">
        <f t="shared" si="88"/>
        <v>33183.7583</v>
      </c>
      <c r="H962" s="31">
        <f t="shared" si="89"/>
        <v>-32570</v>
      </c>
      <c r="I962" s="97" t="s">
        <v>2558</v>
      </c>
      <c r="J962" s="98" t="s">
        <v>2559</v>
      </c>
      <c r="K962" s="97">
        <v>-32570</v>
      </c>
      <c r="L962" s="97" t="s">
        <v>2560</v>
      </c>
      <c r="M962" s="98" t="s">
        <v>2523</v>
      </c>
      <c r="N962" s="98" t="s">
        <v>2524</v>
      </c>
      <c r="O962" s="99" t="s">
        <v>2542</v>
      </c>
      <c r="P962" s="99" t="s">
        <v>2526</v>
      </c>
    </row>
    <row r="963" spans="1:16" ht="13.5" thickBot="1" x14ac:dyDescent="0.25">
      <c r="A963" s="31" t="str">
        <f t="shared" si="84"/>
        <v> AOLD 21.55 </v>
      </c>
      <c r="B963" s="95" t="str">
        <f t="shared" si="85"/>
        <v>I</v>
      </c>
      <c r="C963" s="31">
        <f t="shared" si="86"/>
        <v>33314.828399999999</v>
      </c>
      <c r="D963" s="23" t="str">
        <f t="shared" si="87"/>
        <v>vis</v>
      </c>
      <c r="E963" s="96">
        <f>VLOOKUP(C963,'Active 1'!C$21:E$971,3,FALSE)</f>
        <v>-32348.997929425092</v>
      </c>
      <c r="F963" s="95" t="s">
        <v>2362</v>
      </c>
      <c r="G963" s="23" t="str">
        <f t="shared" si="88"/>
        <v>33314.8284</v>
      </c>
      <c r="H963" s="31">
        <f t="shared" si="89"/>
        <v>-32349</v>
      </c>
      <c r="I963" s="97" t="s">
        <v>2561</v>
      </c>
      <c r="J963" s="98" t="s">
        <v>2562</v>
      </c>
      <c r="K963" s="97">
        <v>-32349</v>
      </c>
      <c r="L963" s="97" t="s">
        <v>2563</v>
      </c>
      <c r="M963" s="98" t="s">
        <v>2523</v>
      </c>
      <c r="N963" s="98" t="s">
        <v>2524</v>
      </c>
      <c r="O963" s="99" t="s">
        <v>2564</v>
      </c>
      <c r="P963" s="99" t="s">
        <v>2526</v>
      </c>
    </row>
    <row r="964" spans="1:16" ht="13.5" thickBot="1" x14ac:dyDescent="0.25">
      <c r="A964" s="31" t="str">
        <f t="shared" si="84"/>
        <v>BAVM 4 </v>
      </c>
      <c r="B964" s="95" t="str">
        <f t="shared" si="85"/>
        <v>I</v>
      </c>
      <c r="C964" s="31">
        <f t="shared" si="86"/>
        <v>33433.449000000001</v>
      </c>
      <c r="D964" s="23" t="str">
        <f t="shared" si="87"/>
        <v>vis</v>
      </c>
      <c r="E964" s="96">
        <f>VLOOKUP(C964,'Active 1'!C$21:E$971,3,FALSE)</f>
        <v>-32148.987475382408</v>
      </c>
      <c r="F964" s="95" t="s">
        <v>2362</v>
      </c>
      <c r="G964" s="23" t="str">
        <f t="shared" si="88"/>
        <v>33433.449</v>
      </c>
      <c r="H964" s="31">
        <f t="shared" si="89"/>
        <v>-32149</v>
      </c>
      <c r="I964" s="97" t="s">
        <v>2565</v>
      </c>
      <c r="J964" s="98" t="s">
        <v>2566</v>
      </c>
      <c r="K964" s="97">
        <v>-32149</v>
      </c>
      <c r="L964" s="97" t="s">
        <v>2507</v>
      </c>
      <c r="M964" s="98" t="s">
        <v>2436</v>
      </c>
      <c r="N964" s="98"/>
      <c r="O964" s="99" t="s">
        <v>2567</v>
      </c>
      <c r="P964" s="100" t="s">
        <v>2568</v>
      </c>
    </row>
    <row r="965" spans="1:16" ht="13.5" thickBot="1" x14ac:dyDescent="0.25">
      <c r="A965" s="31" t="str">
        <f t="shared" si="84"/>
        <v>BAVM 4 </v>
      </c>
      <c r="B965" s="95" t="str">
        <f t="shared" si="85"/>
        <v>I</v>
      </c>
      <c r="C965" s="31">
        <f t="shared" si="86"/>
        <v>33433.451000000001</v>
      </c>
      <c r="D965" s="23" t="str">
        <f t="shared" si="87"/>
        <v>vis</v>
      </c>
      <c r="E965" s="96">
        <f>VLOOKUP(C965,'Active 1'!C$21:E$971,3,FALSE)</f>
        <v>-32148.984103110575</v>
      </c>
      <c r="F965" s="95" t="str">
        <f>LEFT(M965,1)</f>
        <v>V</v>
      </c>
      <c r="G965" s="23" t="str">
        <f t="shared" si="88"/>
        <v>33433.451</v>
      </c>
      <c r="H965" s="31">
        <f t="shared" si="89"/>
        <v>-32149</v>
      </c>
      <c r="I965" s="97" t="s">
        <v>2569</v>
      </c>
      <c r="J965" s="98" t="s">
        <v>2570</v>
      </c>
      <c r="K965" s="97">
        <v>-32149</v>
      </c>
      <c r="L965" s="97" t="s">
        <v>2383</v>
      </c>
      <c r="M965" s="98" t="s">
        <v>2436</v>
      </c>
      <c r="N965" s="98"/>
      <c r="O965" s="99" t="s">
        <v>2571</v>
      </c>
      <c r="P965" s="100" t="s">
        <v>2568</v>
      </c>
    </row>
    <row r="966" spans="1:16" ht="13.5" thickBot="1" x14ac:dyDescent="0.25">
      <c r="A966" s="31" t="str">
        <f t="shared" si="84"/>
        <v>BAVM 4 </v>
      </c>
      <c r="B966" s="95" t="str">
        <f t="shared" si="85"/>
        <v>I</v>
      </c>
      <c r="C966" s="31">
        <f t="shared" si="86"/>
        <v>33433.453000000001</v>
      </c>
      <c r="D966" s="23" t="str">
        <f t="shared" si="87"/>
        <v>vis</v>
      </c>
      <c r="E966" s="96">
        <f>VLOOKUP(C966,'Active 1'!C$21:E$971,3,FALSE)</f>
        <v>-32148.980730838743</v>
      </c>
      <c r="F966" s="95" t="str">
        <f>LEFT(M966,1)</f>
        <v>V</v>
      </c>
      <c r="G966" s="23" t="str">
        <f t="shared" si="88"/>
        <v>33433.453</v>
      </c>
      <c r="H966" s="31">
        <f t="shared" si="89"/>
        <v>-32149</v>
      </c>
      <c r="I966" s="97" t="s">
        <v>2572</v>
      </c>
      <c r="J966" s="98" t="s">
        <v>2573</v>
      </c>
      <c r="K966" s="97">
        <v>-32149</v>
      </c>
      <c r="L966" s="97" t="s">
        <v>2574</v>
      </c>
      <c r="M966" s="98" t="s">
        <v>2436</v>
      </c>
      <c r="N966" s="98"/>
      <c r="O966" s="99" t="s">
        <v>2575</v>
      </c>
      <c r="P966" s="100" t="s">
        <v>2568</v>
      </c>
    </row>
    <row r="967" spans="1:16" ht="13.5" thickBot="1" x14ac:dyDescent="0.25">
      <c r="A967" s="31" t="str">
        <f t="shared" si="84"/>
        <v>BAVM 4 </v>
      </c>
      <c r="B967" s="95" t="str">
        <f t="shared" si="85"/>
        <v>I</v>
      </c>
      <c r="C967" s="31">
        <f t="shared" si="86"/>
        <v>33436.409</v>
      </c>
      <c r="D967" s="23" t="str">
        <f t="shared" si="87"/>
        <v>vis</v>
      </c>
      <c r="E967" s="96">
        <f>VLOOKUP(C967,'Active 1'!C$21:E$971,3,FALSE)</f>
        <v>-32143.996513070921</v>
      </c>
      <c r="F967" s="95" t="str">
        <f>LEFT(M967,1)</f>
        <v>V</v>
      </c>
      <c r="G967" s="23" t="str">
        <f t="shared" si="88"/>
        <v>33436.409</v>
      </c>
      <c r="H967" s="31">
        <f t="shared" si="89"/>
        <v>-32144</v>
      </c>
      <c r="I967" s="97" t="s">
        <v>2576</v>
      </c>
      <c r="J967" s="98" t="s">
        <v>2577</v>
      </c>
      <c r="K967" s="97">
        <v>-32144</v>
      </c>
      <c r="L967" s="97" t="s">
        <v>2479</v>
      </c>
      <c r="M967" s="98" t="s">
        <v>2436</v>
      </c>
      <c r="N967" s="98"/>
      <c r="O967" s="99" t="s">
        <v>2575</v>
      </c>
      <c r="P967" s="100" t="s">
        <v>2568</v>
      </c>
    </row>
    <row r="968" spans="1:16" ht="13.5" thickBot="1" x14ac:dyDescent="0.25">
      <c r="A968" s="31" t="str">
        <f t="shared" si="84"/>
        <v>BAVM 4 </v>
      </c>
      <c r="B968" s="95" t="str">
        <f t="shared" si="85"/>
        <v>I</v>
      </c>
      <c r="C968" s="31">
        <f t="shared" si="86"/>
        <v>33436.411999999997</v>
      </c>
      <c r="D968" s="23" t="str">
        <f t="shared" si="87"/>
        <v>vis</v>
      </c>
      <c r="E968" s="96">
        <f>VLOOKUP(C968,'Active 1'!C$21:E$971,3,FALSE)</f>
        <v>-32143.991454663177</v>
      </c>
      <c r="F968" s="95" t="str">
        <f>LEFT(M968,1)</f>
        <v>V</v>
      </c>
      <c r="G968" s="23" t="str">
        <f t="shared" si="88"/>
        <v>33436.412</v>
      </c>
      <c r="H968" s="31">
        <f t="shared" si="89"/>
        <v>-32144</v>
      </c>
      <c r="I968" s="97" t="s">
        <v>2578</v>
      </c>
      <c r="J968" s="98" t="s">
        <v>2579</v>
      </c>
      <c r="K968" s="97">
        <v>-32144</v>
      </c>
      <c r="L968" s="97" t="s">
        <v>2580</v>
      </c>
      <c r="M968" s="98" t="s">
        <v>2436</v>
      </c>
      <c r="N968" s="98"/>
      <c r="O968" s="99" t="s">
        <v>2567</v>
      </c>
      <c r="P968" s="100" t="s">
        <v>2568</v>
      </c>
    </row>
    <row r="969" spans="1:16" ht="13.5" thickBot="1" x14ac:dyDescent="0.25">
      <c r="A969" s="31" t="str">
        <f t="shared" si="84"/>
        <v>BAVM 8 </v>
      </c>
      <c r="B969" s="95" t="str">
        <f t="shared" si="85"/>
        <v>I</v>
      </c>
      <c r="C969" s="31">
        <f t="shared" si="86"/>
        <v>33541.379000000001</v>
      </c>
      <c r="D969" s="23" t="str">
        <f t="shared" si="87"/>
        <v>vis</v>
      </c>
      <c r="E969" s="96">
        <f>VLOOKUP(C969,'Active 1'!C$21:E$971,3,FALSE)</f>
        <v>-31967.002825963787</v>
      </c>
      <c r="F969" s="95" t="str">
        <f>LEFT(M969,1)</f>
        <v>V</v>
      </c>
      <c r="G969" s="23" t="str">
        <f t="shared" si="88"/>
        <v>33541.379</v>
      </c>
      <c r="H969" s="31">
        <f t="shared" si="89"/>
        <v>-31967</v>
      </c>
      <c r="I969" s="97" t="s">
        <v>2581</v>
      </c>
      <c r="J969" s="98" t="s">
        <v>2582</v>
      </c>
      <c r="K969" s="97">
        <v>-31967</v>
      </c>
      <c r="L969" s="97" t="s">
        <v>2450</v>
      </c>
      <c r="M969" s="98" t="s">
        <v>2436</v>
      </c>
      <c r="N969" s="98"/>
      <c r="O969" s="99" t="s">
        <v>2575</v>
      </c>
      <c r="P969" s="100" t="s">
        <v>2583</v>
      </c>
    </row>
    <row r="970" spans="1:16" ht="13.5" thickBot="1" x14ac:dyDescent="0.25">
      <c r="A970" s="31" t="str">
        <f t="shared" si="84"/>
        <v>BAVM 8 </v>
      </c>
      <c r="B970" s="95" t="str">
        <f t="shared" si="85"/>
        <v>I</v>
      </c>
      <c r="C970" s="31">
        <f t="shared" si="86"/>
        <v>33541.383000000002</v>
      </c>
      <c r="D970" s="23" t="str">
        <f t="shared" si="87"/>
        <v>vis</v>
      </c>
      <c r="E970" s="96">
        <f>VLOOKUP(C970,'Active 1'!C$21:E$971,3,FALSE)</f>
        <v>-31966.996081420122</v>
      </c>
      <c r="F970" s="95" t="s">
        <v>2362</v>
      </c>
      <c r="G970" s="23" t="str">
        <f t="shared" si="88"/>
        <v>33541.383</v>
      </c>
      <c r="H970" s="31">
        <f t="shared" si="89"/>
        <v>-31967</v>
      </c>
      <c r="I970" s="97" t="s">
        <v>2584</v>
      </c>
      <c r="J970" s="98" t="s">
        <v>2585</v>
      </c>
      <c r="K970" s="97">
        <v>-31967</v>
      </c>
      <c r="L970" s="97" t="s">
        <v>2479</v>
      </c>
      <c r="M970" s="98" t="s">
        <v>2436</v>
      </c>
      <c r="N970" s="98"/>
      <c r="O970" s="99" t="s">
        <v>2567</v>
      </c>
      <c r="P970" s="100" t="s">
        <v>2583</v>
      </c>
    </row>
    <row r="971" spans="1:16" ht="13.5" thickBot="1" x14ac:dyDescent="0.25">
      <c r="A971" s="31" t="str">
        <f t="shared" ref="A971:A1034" si="90">P971</f>
        <v>BAVM 8 </v>
      </c>
      <c r="B971" s="95" t="str">
        <f t="shared" ref="B971:B1034" si="91">IF(H971=INT(H971),"I","II")</f>
        <v>I</v>
      </c>
      <c r="C971" s="31">
        <f t="shared" ref="C971:C1034" si="92">1*G971</f>
        <v>33544.345000000001</v>
      </c>
      <c r="D971" s="23" t="str">
        <f t="shared" ref="D971:D1034" si="93">VLOOKUP(F971,I$1:J$5,2,FALSE)</f>
        <v>vis</v>
      </c>
      <c r="E971" s="96">
        <f>VLOOKUP(C971,'Active 1'!C$21:E$971,3,FALSE)</f>
        <v>-31962.001746836799</v>
      </c>
      <c r="F971" s="95" t="s">
        <v>2362</v>
      </c>
      <c r="G971" s="23" t="str">
        <f t="shared" ref="G971:G1034" si="94">MID(I971,3,LEN(I971)-3)</f>
        <v>33544.345</v>
      </c>
      <c r="H971" s="31">
        <f t="shared" ref="H971:H1034" si="95">1*K971</f>
        <v>-31962</v>
      </c>
      <c r="I971" s="97" t="s">
        <v>2586</v>
      </c>
      <c r="J971" s="98" t="s">
        <v>2587</v>
      </c>
      <c r="K971" s="97">
        <v>-31962</v>
      </c>
      <c r="L971" s="97" t="s">
        <v>2445</v>
      </c>
      <c r="M971" s="98" t="s">
        <v>2436</v>
      </c>
      <c r="N971" s="98"/>
      <c r="O971" s="99" t="s">
        <v>2588</v>
      </c>
      <c r="P971" s="100" t="s">
        <v>2583</v>
      </c>
    </row>
    <row r="972" spans="1:16" ht="13.5" thickBot="1" x14ac:dyDescent="0.25">
      <c r="A972" s="31" t="str">
        <f t="shared" si="90"/>
        <v>BAVM 8 </v>
      </c>
      <c r="B972" s="95" t="str">
        <f t="shared" si="91"/>
        <v>I</v>
      </c>
      <c r="C972" s="31">
        <f t="shared" si="92"/>
        <v>33544.345999999998</v>
      </c>
      <c r="D972" s="23" t="str">
        <f t="shared" si="93"/>
        <v>vis</v>
      </c>
      <c r="E972" s="96">
        <f>VLOOKUP(C972,'Active 1'!C$21:E$971,3,FALSE)</f>
        <v>-31962.000060700891</v>
      </c>
      <c r="F972" s="95" t="s">
        <v>2362</v>
      </c>
      <c r="G972" s="23" t="str">
        <f t="shared" si="94"/>
        <v>33544.346</v>
      </c>
      <c r="H972" s="31">
        <f t="shared" si="95"/>
        <v>-31962</v>
      </c>
      <c r="I972" s="97" t="s">
        <v>2589</v>
      </c>
      <c r="J972" s="98" t="s">
        <v>2590</v>
      </c>
      <c r="K972" s="97">
        <v>-31962</v>
      </c>
      <c r="L972" s="97" t="s">
        <v>2591</v>
      </c>
      <c r="M972" s="98" t="s">
        <v>2436</v>
      </c>
      <c r="N972" s="98"/>
      <c r="O972" s="99" t="s">
        <v>2567</v>
      </c>
      <c r="P972" s="100" t="s">
        <v>2583</v>
      </c>
    </row>
    <row r="973" spans="1:16" ht="13.5" thickBot="1" x14ac:dyDescent="0.25">
      <c r="A973" s="31" t="str">
        <f t="shared" si="90"/>
        <v>BAVM 8 </v>
      </c>
      <c r="B973" s="95" t="str">
        <f t="shared" si="91"/>
        <v>I</v>
      </c>
      <c r="C973" s="31">
        <f t="shared" si="92"/>
        <v>33544.356</v>
      </c>
      <c r="D973" s="23" t="str">
        <f t="shared" si="93"/>
        <v>vis</v>
      </c>
      <c r="E973" s="96">
        <f>VLOOKUP(C973,'Active 1'!C$21:E$971,3,FALSE)</f>
        <v>-31961.983199341725</v>
      </c>
      <c r="F973" s="95" t="s">
        <v>2362</v>
      </c>
      <c r="G973" s="23" t="str">
        <f t="shared" si="94"/>
        <v>33544.356</v>
      </c>
      <c r="H973" s="31">
        <f t="shared" si="95"/>
        <v>-31962</v>
      </c>
      <c r="I973" s="97" t="s">
        <v>2592</v>
      </c>
      <c r="J973" s="98" t="s">
        <v>2593</v>
      </c>
      <c r="K973" s="97">
        <v>-31962</v>
      </c>
      <c r="L973" s="97" t="s">
        <v>2594</v>
      </c>
      <c r="M973" s="98" t="s">
        <v>2436</v>
      </c>
      <c r="N973" s="98"/>
      <c r="O973" s="99" t="s">
        <v>2575</v>
      </c>
      <c r="P973" s="100" t="s">
        <v>2583</v>
      </c>
    </row>
    <row r="974" spans="1:16" ht="13.5" thickBot="1" x14ac:dyDescent="0.25">
      <c r="A974" s="31" t="str">
        <f t="shared" si="90"/>
        <v>BAVM 8 </v>
      </c>
      <c r="B974" s="95" t="str">
        <f t="shared" si="91"/>
        <v>I</v>
      </c>
      <c r="C974" s="31">
        <f t="shared" si="92"/>
        <v>33646.368000000002</v>
      </c>
      <c r="D974" s="23" t="str">
        <f t="shared" si="93"/>
        <v>vis</v>
      </c>
      <c r="E974" s="96">
        <f>VLOOKUP(C974,'Active 1'!C$21:E$971,3,FALSE)</f>
        <v>-31789.97710227425</v>
      </c>
      <c r="F974" s="95" t="s">
        <v>2362</v>
      </c>
      <c r="G974" s="23" t="str">
        <f t="shared" si="94"/>
        <v>33646.368</v>
      </c>
      <c r="H974" s="31">
        <f t="shared" si="95"/>
        <v>-31790</v>
      </c>
      <c r="I974" s="97" t="s">
        <v>2595</v>
      </c>
      <c r="J974" s="98" t="s">
        <v>2596</v>
      </c>
      <c r="K974" s="97">
        <v>-31790</v>
      </c>
      <c r="L974" s="97" t="s">
        <v>2597</v>
      </c>
      <c r="M974" s="98" t="s">
        <v>2436</v>
      </c>
      <c r="N974" s="98"/>
      <c r="O974" s="99" t="s">
        <v>2567</v>
      </c>
      <c r="P974" s="100" t="s">
        <v>2583</v>
      </c>
    </row>
    <row r="975" spans="1:16" ht="13.5" thickBot="1" x14ac:dyDescent="0.25">
      <c r="A975" s="31" t="str">
        <f t="shared" si="90"/>
        <v>BAVM 8 </v>
      </c>
      <c r="B975" s="95" t="str">
        <f t="shared" si="91"/>
        <v>I</v>
      </c>
      <c r="C975" s="31">
        <f t="shared" si="92"/>
        <v>33649.332000000002</v>
      </c>
      <c r="D975" s="23" t="str">
        <f t="shared" si="93"/>
        <v>vis</v>
      </c>
      <c r="E975" s="96">
        <f>VLOOKUP(C975,'Active 1'!C$21:E$971,3,FALSE)</f>
        <v>-31784.979395419094</v>
      </c>
      <c r="F975" s="95" t="s">
        <v>2362</v>
      </c>
      <c r="G975" s="23" t="str">
        <f t="shared" si="94"/>
        <v>33649.332</v>
      </c>
      <c r="H975" s="31">
        <f t="shared" si="95"/>
        <v>-31785</v>
      </c>
      <c r="I975" s="97" t="s">
        <v>2598</v>
      </c>
      <c r="J975" s="98" t="s">
        <v>2599</v>
      </c>
      <c r="K975" s="97">
        <v>-31785</v>
      </c>
      <c r="L975" s="97" t="s">
        <v>2600</v>
      </c>
      <c r="M975" s="98" t="s">
        <v>2436</v>
      </c>
      <c r="N975" s="98"/>
      <c r="O975" s="99" t="s">
        <v>2567</v>
      </c>
      <c r="P975" s="100" t="s">
        <v>2583</v>
      </c>
    </row>
    <row r="976" spans="1:16" ht="13.5" thickBot="1" x14ac:dyDescent="0.25">
      <c r="A976" s="31" t="str">
        <f t="shared" si="90"/>
        <v>BAVM 8 </v>
      </c>
      <c r="B976" s="95" t="str">
        <f t="shared" si="91"/>
        <v>I</v>
      </c>
      <c r="C976" s="31">
        <f t="shared" si="92"/>
        <v>33703.300000000003</v>
      </c>
      <c r="D976" s="23" t="str">
        <f t="shared" si="93"/>
        <v>vis</v>
      </c>
      <c r="E976" s="96">
        <f>VLOOKUP(C976,'Active 1'!C$21:E$971,3,FALSE)</f>
        <v>-31693.982012302036</v>
      </c>
      <c r="F976" s="95" t="s">
        <v>2362</v>
      </c>
      <c r="G976" s="23" t="str">
        <f t="shared" si="94"/>
        <v>33703.300</v>
      </c>
      <c r="H976" s="31">
        <f t="shared" si="95"/>
        <v>-31694</v>
      </c>
      <c r="I976" s="97" t="s">
        <v>2601</v>
      </c>
      <c r="J976" s="98" t="s">
        <v>2602</v>
      </c>
      <c r="K976" s="97">
        <v>-31694</v>
      </c>
      <c r="L976" s="97" t="s">
        <v>2574</v>
      </c>
      <c r="M976" s="98" t="s">
        <v>2436</v>
      </c>
      <c r="N976" s="98"/>
      <c r="O976" s="99" t="s">
        <v>2575</v>
      </c>
      <c r="P976" s="100" t="s">
        <v>2583</v>
      </c>
    </row>
    <row r="977" spans="1:16" ht="13.5" thickBot="1" x14ac:dyDescent="0.25">
      <c r="A977" s="31" t="str">
        <f t="shared" si="90"/>
        <v>BAVM 8 </v>
      </c>
      <c r="B977" s="95" t="str">
        <f t="shared" si="91"/>
        <v>I</v>
      </c>
      <c r="C977" s="31">
        <f t="shared" si="92"/>
        <v>33719.31</v>
      </c>
      <c r="D977" s="23" t="str">
        <f t="shared" si="93"/>
        <v>vis</v>
      </c>
      <c r="E977" s="96">
        <f>VLOOKUP(C977,'Active 1'!C$21:E$971,3,FALSE)</f>
        <v>-31666.986976286182</v>
      </c>
      <c r="F977" s="95" t="s">
        <v>2362</v>
      </c>
      <c r="G977" s="23" t="str">
        <f t="shared" si="94"/>
        <v>33719.310</v>
      </c>
      <c r="H977" s="31">
        <f t="shared" si="95"/>
        <v>-31667</v>
      </c>
      <c r="I977" s="97" t="s">
        <v>2603</v>
      </c>
      <c r="J977" s="98" t="s">
        <v>2604</v>
      </c>
      <c r="K977" s="97">
        <v>-31667</v>
      </c>
      <c r="L977" s="97" t="s">
        <v>2605</v>
      </c>
      <c r="M977" s="98" t="s">
        <v>2436</v>
      </c>
      <c r="N977" s="98"/>
      <c r="O977" s="99" t="s">
        <v>2567</v>
      </c>
      <c r="P977" s="100" t="s">
        <v>2583</v>
      </c>
    </row>
    <row r="978" spans="1:16" ht="13.5" thickBot="1" x14ac:dyDescent="0.25">
      <c r="A978" s="31" t="str">
        <f t="shared" si="90"/>
        <v> AOLD 21.55 </v>
      </c>
      <c r="B978" s="95" t="str">
        <f t="shared" si="91"/>
        <v>I</v>
      </c>
      <c r="C978" s="31">
        <f t="shared" si="92"/>
        <v>33741.840199999999</v>
      </c>
      <c r="D978" s="23" t="str">
        <f t="shared" si="93"/>
        <v>vis</v>
      </c>
      <c r="E978" s="96">
        <f>VLOOKUP(C978,'Active 1'!C$21:E$971,3,FALSE)</f>
        <v>-31628.997996870527</v>
      </c>
      <c r="F978" s="95" t="s">
        <v>2362</v>
      </c>
      <c r="G978" s="23" t="str">
        <f t="shared" si="94"/>
        <v>33741.8402</v>
      </c>
      <c r="H978" s="31">
        <f t="shared" si="95"/>
        <v>-31629</v>
      </c>
      <c r="I978" s="97" t="s">
        <v>2606</v>
      </c>
      <c r="J978" s="98" t="s">
        <v>2607</v>
      </c>
      <c r="K978" s="97">
        <v>-31629</v>
      </c>
      <c r="L978" s="97" t="s">
        <v>2563</v>
      </c>
      <c r="M978" s="98" t="s">
        <v>2523</v>
      </c>
      <c r="N978" s="98" t="s">
        <v>2524</v>
      </c>
      <c r="O978" s="99" t="s">
        <v>2608</v>
      </c>
      <c r="P978" s="99" t="s">
        <v>2526</v>
      </c>
    </row>
    <row r="979" spans="1:16" ht="13.5" thickBot="1" x14ac:dyDescent="0.25">
      <c r="A979" s="31" t="str">
        <f t="shared" si="90"/>
        <v>BAVM 8 </v>
      </c>
      <c r="B979" s="95" t="str">
        <f t="shared" si="91"/>
        <v>I</v>
      </c>
      <c r="C979" s="31">
        <f t="shared" si="92"/>
        <v>33745.404999999999</v>
      </c>
      <c r="D979" s="23" t="str">
        <f t="shared" si="93"/>
        <v>vis</v>
      </c>
      <c r="E979" s="96">
        <f>VLOOKUP(C979,'Active 1'!C$21:E$971,3,FALSE)</f>
        <v>-31622.987259557012</v>
      </c>
      <c r="F979" s="95" t="s">
        <v>2362</v>
      </c>
      <c r="G979" s="23" t="str">
        <f t="shared" si="94"/>
        <v>33745.405</v>
      </c>
      <c r="H979" s="31">
        <f t="shared" si="95"/>
        <v>-31623</v>
      </c>
      <c r="I979" s="97" t="s">
        <v>2609</v>
      </c>
      <c r="J979" s="98" t="s">
        <v>2610</v>
      </c>
      <c r="K979" s="97">
        <v>-31623</v>
      </c>
      <c r="L979" s="97" t="s">
        <v>2605</v>
      </c>
      <c r="M979" s="98" t="s">
        <v>2436</v>
      </c>
      <c r="N979" s="98"/>
      <c r="O979" s="99" t="s">
        <v>2567</v>
      </c>
      <c r="P979" s="100" t="s">
        <v>2583</v>
      </c>
    </row>
    <row r="980" spans="1:16" ht="13.5" thickBot="1" x14ac:dyDescent="0.25">
      <c r="A980" s="31" t="str">
        <f t="shared" si="90"/>
        <v>BAVM 8 </v>
      </c>
      <c r="B980" s="95" t="str">
        <f t="shared" si="91"/>
        <v>I</v>
      </c>
      <c r="C980" s="31">
        <f t="shared" si="92"/>
        <v>33745.408000000003</v>
      </c>
      <c r="D980" s="23" t="str">
        <f t="shared" si="93"/>
        <v>vis</v>
      </c>
      <c r="E980" s="96">
        <f>VLOOKUP(C980,'Active 1'!C$21:E$971,3,FALSE)</f>
        <v>-31622.982201149258</v>
      </c>
      <c r="F980" s="95" t="s">
        <v>2362</v>
      </c>
      <c r="G980" s="23" t="str">
        <f t="shared" si="94"/>
        <v>33745.408</v>
      </c>
      <c r="H980" s="31">
        <f t="shared" si="95"/>
        <v>-31623</v>
      </c>
      <c r="I980" s="97" t="s">
        <v>2611</v>
      </c>
      <c r="J980" s="98" t="s">
        <v>2612</v>
      </c>
      <c r="K980" s="97">
        <v>-31623</v>
      </c>
      <c r="L980" s="97" t="s">
        <v>2574</v>
      </c>
      <c r="M980" s="98" t="s">
        <v>2436</v>
      </c>
      <c r="N980" s="98"/>
      <c r="O980" s="99" t="s">
        <v>2575</v>
      </c>
      <c r="P980" s="100" t="s">
        <v>2583</v>
      </c>
    </row>
    <row r="981" spans="1:16" ht="13.5" thickBot="1" x14ac:dyDescent="0.25">
      <c r="A981" s="31" t="str">
        <f t="shared" si="90"/>
        <v> AOLD 21.55 </v>
      </c>
      <c r="B981" s="95" t="str">
        <f t="shared" si="91"/>
        <v>I</v>
      </c>
      <c r="C981" s="31">
        <f t="shared" si="92"/>
        <v>33761.411399999997</v>
      </c>
      <c r="D981" s="23" t="str">
        <f t="shared" si="93"/>
        <v>vis</v>
      </c>
      <c r="E981" s="96">
        <f>VLOOKUP(C981,'Active 1'!C$21:E$971,3,FALSE)</f>
        <v>-31595.998293630451</v>
      </c>
      <c r="F981" s="95" t="s">
        <v>2362</v>
      </c>
      <c r="G981" s="23" t="str">
        <f t="shared" si="94"/>
        <v>33761.4114</v>
      </c>
      <c r="H981" s="31">
        <f t="shared" si="95"/>
        <v>-31596</v>
      </c>
      <c r="I981" s="97" t="s">
        <v>2613</v>
      </c>
      <c r="J981" s="98" t="s">
        <v>2614</v>
      </c>
      <c r="K981" s="97">
        <v>-31596</v>
      </c>
      <c r="L981" s="97" t="s">
        <v>2545</v>
      </c>
      <c r="M981" s="98" t="s">
        <v>2523</v>
      </c>
      <c r="N981" s="98" t="s">
        <v>2524</v>
      </c>
      <c r="O981" s="99" t="s">
        <v>2615</v>
      </c>
      <c r="P981" s="99" t="s">
        <v>2526</v>
      </c>
    </row>
    <row r="982" spans="1:16" ht="13.5" thickBot="1" x14ac:dyDescent="0.25">
      <c r="A982" s="31" t="str">
        <f t="shared" si="90"/>
        <v> AOLD 21.55 </v>
      </c>
      <c r="B982" s="95" t="str">
        <f t="shared" si="91"/>
        <v>I</v>
      </c>
      <c r="C982" s="31">
        <f t="shared" si="92"/>
        <v>33762.597900000001</v>
      </c>
      <c r="D982" s="23" t="str">
        <f t="shared" si="93"/>
        <v>vis</v>
      </c>
      <c r="E982" s="96">
        <f>VLOOKUP(C982,'Active 1'!C$21:E$971,3,FALSE)</f>
        <v>-31593.997693366058</v>
      </c>
      <c r="F982" s="95" t="s">
        <v>2362</v>
      </c>
      <c r="G982" s="23" t="str">
        <f t="shared" si="94"/>
        <v>33762.5979</v>
      </c>
      <c r="H982" s="31">
        <f t="shared" si="95"/>
        <v>-31594</v>
      </c>
      <c r="I982" s="97" t="s">
        <v>2616</v>
      </c>
      <c r="J982" s="98" t="s">
        <v>2617</v>
      </c>
      <c r="K982" s="97">
        <v>-31594</v>
      </c>
      <c r="L982" s="97" t="s">
        <v>2618</v>
      </c>
      <c r="M982" s="98" t="s">
        <v>2523</v>
      </c>
      <c r="N982" s="98" t="s">
        <v>2524</v>
      </c>
      <c r="O982" s="99" t="s">
        <v>2615</v>
      </c>
      <c r="P982" s="99" t="s">
        <v>2526</v>
      </c>
    </row>
    <row r="983" spans="1:16" ht="13.5" thickBot="1" x14ac:dyDescent="0.25">
      <c r="A983" s="31" t="str">
        <f t="shared" si="90"/>
        <v> AOLD 21.55 </v>
      </c>
      <c r="B983" s="95" t="str">
        <f t="shared" si="91"/>
        <v>I</v>
      </c>
      <c r="C983" s="31">
        <f t="shared" si="92"/>
        <v>33768.5288</v>
      </c>
      <c r="D983" s="23" t="str">
        <f t="shared" si="93"/>
        <v>vis</v>
      </c>
      <c r="E983" s="96">
        <f>VLOOKUP(C983,'Active 1'!C$21:E$971,3,FALSE)</f>
        <v>-31583.997389861594</v>
      </c>
      <c r="F983" s="95" t="s">
        <v>2362</v>
      </c>
      <c r="G983" s="23" t="str">
        <f t="shared" si="94"/>
        <v>33768.5288</v>
      </c>
      <c r="H983" s="31">
        <f t="shared" si="95"/>
        <v>-31584</v>
      </c>
      <c r="I983" s="97" t="s">
        <v>2619</v>
      </c>
      <c r="J983" s="98" t="s">
        <v>2620</v>
      </c>
      <c r="K983" s="97">
        <v>-31584</v>
      </c>
      <c r="L983" s="97" t="s">
        <v>2621</v>
      </c>
      <c r="M983" s="98" t="s">
        <v>2523</v>
      </c>
      <c r="N983" s="98" t="s">
        <v>2524</v>
      </c>
      <c r="O983" s="99" t="s">
        <v>2615</v>
      </c>
      <c r="P983" s="99" t="s">
        <v>2526</v>
      </c>
    </row>
    <row r="984" spans="1:16" ht="13.5" thickBot="1" x14ac:dyDescent="0.25">
      <c r="A984" s="31" t="str">
        <f t="shared" si="90"/>
        <v> AOLD 21.55 </v>
      </c>
      <c r="B984" s="95" t="str">
        <f t="shared" si="91"/>
        <v>I</v>
      </c>
      <c r="C984" s="31">
        <f t="shared" si="92"/>
        <v>33769.715900000003</v>
      </c>
      <c r="D984" s="23" t="str">
        <f t="shared" si="93"/>
        <v>vis</v>
      </c>
      <c r="E984" s="96">
        <f>VLOOKUP(C984,'Active 1'!C$21:E$971,3,FALSE)</f>
        <v>-31581.995777915654</v>
      </c>
      <c r="F984" s="95" t="s">
        <v>2362</v>
      </c>
      <c r="G984" s="23" t="str">
        <f t="shared" si="94"/>
        <v>33769.7159</v>
      </c>
      <c r="H984" s="31">
        <f t="shared" si="95"/>
        <v>-31582</v>
      </c>
      <c r="I984" s="97" t="s">
        <v>2622</v>
      </c>
      <c r="J984" s="98" t="s">
        <v>2623</v>
      </c>
      <c r="K984" s="97">
        <v>-31582</v>
      </c>
      <c r="L984" s="97" t="s">
        <v>2624</v>
      </c>
      <c r="M984" s="98" t="s">
        <v>2523</v>
      </c>
      <c r="N984" s="98" t="s">
        <v>2524</v>
      </c>
      <c r="O984" s="99" t="s">
        <v>2608</v>
      </c>
      <c r="P984" s="99" t="s">
        <v>2526</v>
      </c>
    </row>
    <row r="985" spans="1:16" ht="13.5" thickBot="1" x14ac:dyDescent="0.25">
      <c r="A985" s="31" t="str">
        <f t="shared" si="90"/>
        <v> AOLD 21.55 </v>
      </c>
      <c r="B985" s="95" t="str">
        <f t="shared" si="91"/>
        <v>I</v>
      </c>
      <c r="C985" s="31">
        <f t="shared" si="92"/>
        <v>33775.646699999998</v>
      </c>
      <c r="D985" s="23" t="str">
        <f t="shared" si="93"/>
        <v>vis</v>
      </c>
      <c r="E985" s="96">
        <f>VLOOKUP(C985,'Active 1'!C$21:E$971,3,FALSE)</f>
        <v>-31571.995643024791</v>
      </c>
      <c r="F985" s="95" t="s">
        <v>2362</v>
      </c>
      <c r="G985" s="23" t="str">
        <f t="shared" si="94"/>
        <v>33775.6467</v>
      </c>
      <c r="H985" s="31">
        <f t="shared" si="95"/>
        <v>-31572</v>
      </c>
      <c r="I985" s="97" t="s">
        <v>2625</v>
      </c>
      <c r="J985" s="98" t="s">
        <v>2626</v>
      </c>
      <c r="K985" s="97">
        <v>-31572</v>
      </c>
      <c r="L985" s="97" t="s">
        <v>2554</v>
      </c>
      <c r="M985" s="98" t="s">
        <v>2523</v>
      </c>
      <c r="N985" s="98" t="s">
        <v>2524</v>
      </c>
      <c r="O985" s="99" t="s">
        <v>2608</v>
      </c>
      <c r="P985" s="99" t="s">
        <v>2526</v>
      </c>
    </row>
    <row r="986" spans="1:16" ht="13.5" thickBot="1" x14ac:dyDescent="0.25">
      <c r="A986" s="31" t="str">
        <f t="shared" si="90"/>
        <v> AOLD 21.55 </v>
      </c>
      <c r="B986" s="95" t="str">
        <f t="shared" si="91"/>
        <v>I</v>
      </c>
      <c r="C986" s="31">
        <f t="shared" si="92"/>
        <v>33777.424099999997</v>
      </c>
      <c r="D986" s="23" t="str">
        <f t="shared" si="93"/>
        <v>vis</v>
      </c>
      <c r="E986" s="96">
        <f>VLOOKUP(C986,'Active 1'!C$21:E$971,3,FALSE)</f>
        <v>-31568.998705047616</v>
      </c>
      <c r="F986" s="95" t="s">
        <v>2362</v>
      </c>
      <c r="G986" s="23" t="str">
        <f t="shared" si="94"/>
        <v>33777.4241</v>
      </c>
      <c r="H986" s="31">
        <f t="shared" si="95"/>
        <v>-31569</v>
      </c>
      <c r="I986" s="97" t="s">
        <v>2627</v>
      </c>
      <c r="J986" s="98" t="s">
        <v>2628</v>
      </c>
      <c r="K986" s="97">
        <v>-31569</v>
      </c>
      <c r="L986" s="97" t="s">
        <v>2557</v>
      </c>
      <c r="M986" s="98" t="s">
        <v>2523</v>
      </c>
      <c r="N986" s="98" t="s">
        <v>2524</v>
      </c>
      <c r="O986" s="99" t="s">
        <v>2615</v>
      </c>
      <c r="P986" s="99" t="s">
        <v>2526</v>
      </c>
    </row>
    <row r="987" spans="1:16" ht="13.5" thickBot="1" x14ac:dyDescent="0.25">
      <c r="A987" s="31" t="str">
        <f t="shared" si="90"/>
        <v> AOLD 21.55 </v>
      </c>
      <c r="B987" s="95" t="str">
        <f t="shared" si="91"/>
        <v>I</v>
      </c>
      <c r="C987" s="31">
        <f t="shared" si="92"/>
        <v>33784.540399999998</v>
      </c>
      <c r="D987" s="23" t="str">
        <f t="shared" si="93"/>
        <v>vis</v>
      </c>
      <c r="E987" s="96">
        <f>VLOOKUP(C987,'Active 1'!C$21:E$971,3,FALSE)</f>
        <v>-31556.999656028271</v>
      </c>
      <c r="F987" s="95" t="s">
        <v>2362</v>
      </c>
      <c r="G987" s="23" t="str">
        <f t="shared" si="94"/>
        <v>33784.5404</v>
      </c>
      <c r="H987" s="31">
        <f t="shared" si="95"/>
        <v>-31557</v>
      </c>
      <c r="I987" s="97" t="s">
        <v>2629</v>
      </c>
      <c r="J987" s="98" t="s">
        <v>2630</v>
      </c>
      <c r="K987" s="97">
        <v>-31557</v>
      </c>
      <c r="L987" s="97" t="s">
        <v>2631</v>
      </c>
      <c r="M987" s="98" t="s">
        <v>2523</v>
      </c>
      <c r="N987" s="98" t="s">
        <v>2524</v>
      </c>
      <c r="O987" s="99" t="s">
        <v>2615</v>
      </c>
      <c r="P987" s="99" t="s">
        <v>2526</v>
      </c>
    </row>
    <row r="988" spans="1:16" ht="13.5" thickBot="1" x14ac:dyDescent="0.25">
      <c r="A988" s="31" t="str">
        <f t="shared" si="90"/>
        <v> AOLD 21.55 </v>
      </c>
      <c r="B988" s="95" t="str">
        <f t="shared" si="91"/>
        <v>I</v>
      </c>
      <c r="C988" s="31">
        <f t="shared" si="92"/>
        <v>33791.658000000003</v>
      </c>
      <c r="D988" s="23" t="str">
        <f t="shared" si="93"/>
        <v>vis</v>
      </c>
      <c r="E988" s="96">
        <f>VLOOKUP(C988,'Active 1'!C$21:E$971,3,FALSE)</f>
        <v>-31544.998415032227</v>
      </c>
      <c r="F988" s="95" t="s">
        <v>2362</v>
      </c>
      <c r="G988" s="23" t="str">
        <f t="shared" si="94"/>
        <v>33791.6580</v>
      </c>
      <c r="H988" s="31">
        <f t="shared" si="95"/>
        <v>-31545</v>
      </c>
      <c r="I988" s="97" t="s">
        <v>2632</v>
      </c>
      <c r="J988" s="98" t="s">
        <v>2633</v>
      </c>
      <c r="K988" s="97">
        <v>-31545</v>
      </c>
      <c r="L988" s="97" t="s">
        <v>2634</v>
      </c>
      <c r="M988" s="98" t="s">
        <v>2523</v>
      </c>
      <c r="N988" s="98" t="s">
        <v>2524</v>
      </c>
      <c r="O988" s="99" t="s">
        <v>2608</v>
      </c>
      <c r="P988" s="99" t="s">
        <v>2526</v>
      </c>
    </row>
    <row r="989" spans="1:16" ht="13.5" thickBot="1" x14ac:dyDescent="0.25">
      <c r="A989" s="31" t="str">
        <f t="shared" si="90"/>
        <v> AOLD 21.55 </v>
      </c>
      <c r="B989" s="95" t="str">
        <f t="shared" si="91"/>
        <v>I</v>
      </c>
      <c r="C989" s="31">
        <f t="shared" si="92"/>
        <v>33803.519999999997</v>
      </c>
      <c r="D989" s="23" t="str">
        <f t="shared" si="93"/>
        <v>vis</v>
      </c>
      <c r="E989" s="96">
        <f>VLOOKUP(C989,'Active 1'!C$21:E$971,3,FALSE)</f>
        <v>-31524.997470796123</v>
      </c>
      <c r="F989" s="95" t="s">
        <v>2362</v>
      </c>
      <c r="G989" s="23" t="str">
        <f t="shared" si="94"/>
        <v>33803.5200</v>
      </c>
      <c r="H989" s="31">
        <f t="shared" si="95"/>
        <v>-31525</v>
      </c>
      <c r="I989" s="97" t="s">
        <v>2635</v>
      </c>
      <c r="J989" s="98" t="s">
        <v>2636</v>
      </c>
      <c r="K989" s="97">
        <v>-31525</v>
      </c>
      <c r="L989" s="97" t="s">
        <v>2621</v>
      </c>
      <c r="M989" s="98" t="s">
        <v>2523</v>
      </c>
      <c r="N989" s="98" t="s">
        <v>2524</v>
      </c>
      <c r="O989" s="99" t="s">
        <v>2615</v>
      </c>
      <c r="P989" s="99" t="s">
        <v>2526</v>
      </c>
    </row>
    <row r="990" spans="1:16" ht="13.5" thickBot="1" x14ac:dyDescent="0.25">
      <c r="A990" s="31" t="str">
        <f t="shared" si="90"/>
        <v> AOLD 21.55 </v>
      </c>
      <c r="B990" s="95" t="str">
        <f t="shared" si="91"/>
        <v>I</v>
      </c>
      <c r="C990" s="31">
        <f t="shared" si="92"/>
        <v>33844.442000000003</v>
      </c>
      <c r="D990" s="23" t="str">
        <f t="shared" si="93"/>
        <v>vis</v>
      </c>
      <c r="E990" s="96">
        <f>VLOOKUP(C990,'Active 1'!C$21:E$971,3,FALSE)</f>
        <v>-31455.997416839764</v>
      </c>
      <c r="F990" s="95" t="s">
        <v>2362</v>
      </c>
      <c r="G990" s="23" t="str">
        <f t="shared" si="94"/>
        <v>33844.4420</v>
      </c>
      <c r="H990" s="31">
        <f t="shared" si="95"/>
        <v>-31456</v>
      </c>
      <c r="I990" s="97" t="s">
        <v>2637</v>
      </c>
      <c r="J990" s="98" t="s">
        <v>2638</v>
      </c>
      <c r="K990" s="97">
        <v>-31456</v>
      </c>
      <c r="L990" s="97" t="s">
        <v>2621</v>
      </c>
      <c r="M990" s="98" t="s">
        <v>2523</v>
      </c>
      <c r="N990" s="98" t="s">
        <v>2524</v>
      </c>
      <c r="O990" s="99" t="s">
        <v>2615</v>
      </c>
      <c r="P990" s="99" t="s">
        <v>2526</v>
      </c>
    </row>
    <row r="991" spans="1:16" ht="13.5" thickBot="1" x14ac:dyDescent="0.25">
      <c r="A991" s="31" t="str">
        <f t="shared" si="90"/>
        <v> AOLD 21.55 </v>
      </c>
      <c r="B991" s="95" t="str">
        <f t="shared" si="91"/>
        <v>I</v>
      </c>
      <c r="C991" s="31">
        <f t="shared" si="92"/>
        <v>33895.445099999997</v>
      </c>
      <c r="D991" s="23" t="str">
        <f t="shared" si="93"/>
        <v>vis</v>
      </c>
      <c r="E991" s="96">
        <f>VLOOKUP(C991,'Active 1'!C$21:E$971,3,FALSE)</f>
        <v>-31369.999258100193</v>
      </c>
      <c r="F991" s="95" t="s">
        <v>2362</v>
      </c>
      <c r="G991" s="23" t="str">
        <f t="shared" si="94"/>
        <v>33895.4451</v>
      </c>
      <c r="H991" s="31">
        <f t="shared" si="95"/>
        <v>-31370</v>
      </c>
      <c r="I991" s="97" t="s">
        <v>2639</v>
      </c>
      <c r="J991" s="98" t="s">
        <v>2640</v>
      </c>
      <c r="K991" s="97">
        <v>-31370</v>
      </c>
      <c r="L991" s="97" t="s">
        <v>2641</v>
      </c>
      <c r="M991" s="98" t="s">
        <v>2523</v>
      </c>
      <c r="N991" s="98" t="s">
        <v>2524</v>
      </c>
      <c r="O991" s="99" t="s">
        <v>2615</v>
      </c>
      <c r="P991" s="99" t="s">
        <v>2526</v>
      </c>
    </row>
    <row r="992" spans="1:16" ht="13.5" thickBot="1" x14ac:dyDescent="0.25">
      <c r="A992" s="31" t="str">
        <f t="shared" si="90"/>
        <v> AOLD 21.55 </v>
      </c>
      <c r="B992" s="95" t="str">
        <f t="shared" si="91"/>
        <v>I</v>
      </c>
      <c r="C992" s="31">
        <f t="shared" si="92"/>
        <v>33911.457499999997</v>
      </c>
      <c r="D992" s="23" t="str">
        <f t="shared" si="93"/>
        <v>vis</v>
      </c>
      <c r="E992" s="96">
        <f>VLOOKUP(C992,'Active 1'!C$21:E$971,3,FALSE)</f>
        <v>-31343.000175358135</v>
      </c>
      <c r="F992" s="95" t="s">
        <v>2362</v>
      </c>
      <c r="G992" s="23" t="str">
        <f t="shared" si="94"/>
        <v>33911.4575</v>
      </c>
      <c r="H992" s="31">
        <f t="shared" si="95"/>
        <v>-31343</v>
      </c>
      <c r="I992" s="97" t="s">
        <v>2642</v>
      </c>
      <c r="J992" s="98" t="s">
        <v>2643</v>
      </c>
      <c r="K992" s="97">
        <v>-31343</v>
      </c>
      <c r="L992" s="97" t="s">
        <v>2549</v>
      </c>
      <c r="M992" s="98" t="s">
        <v>2523</v>
      </c>
      <c r="N992" s="98" t="s">
        <v>2524</v>
      </c>
      <c r="O992" s="99" t="s">
        <v>2615</v>
      </c>
      <c r="P992" s="99" t="s">
        <v>2526</v>
      </c>
    </row>
    <row r="993" spans="1:16" ht="13.5" thickBot="1" x14ac:dyDescent="0.25">
      <c r="A993" s="31" t="str">
        <f t="shared" si="90"/>
        <v> AOLD 21.55 </v>
      </c>
      <c r="B993" s="95" t="str">
        <f t="shared" si="91"/>
        <v>I</v>
      </c>
      <c r="C993" s="31">
        <f t="shared" si="92"/>
        <v>33921.541499999999</v>
      </c>
      <c r="D993" s="23" t="str">
        <f t="shared" si="93"/>
        <v>vis</v>
      </c>
      <c r="E993" s="96">
        <f>VLOOKUP(C993,'Active 1'!C$21:E$971,3,FALSE)</f>
        <v>-31325.997180780741</v>
      </c>
      <c r="F993" s="95" t="s">
        <v>2362</v>
      </c>
      <c r="G993" s="23" t="str">
        <f t="shared" si="94"/>
        <v>33921.5415</v>
      </c>
      <c r="H993" s="31">
        <f t="shared" si="95"/>
        <v>-31326</v>
      </c>
      <c r="I993" s="97" t="s">
        <v>2644</v>
      </c>
      <c r="J993" s="98" t="s">
        <v>2645</v>
      </c>
      <c r="K993" s="97">
        <v>-31326</v>
      </c>
      <c r="L993" s="97" t="s">
        <v>2646</v>
      </c>
      <c r="M993" s="98" t="s">
        <v>2523</v>
      </c>
      <c r="N993" s="98" t="s">
        <v>2524</v>
      </c>
      <c r="O993" s="99" t="s">
        <v>2615</v>
      </c>
      <c r="P993" s="99" t="s">
        <v>2526</v>
      </c>
    </row>
    <row r="994" spans="1:16" ht="13.5" thickBot="1" x14ac:dyDescent="0.25">
      <c r="A994" s="31" t="str">
        <f t="shared" si="90"/>
        <v> AOLD 21.55 </v>
      </c>
      <c r="B994" s="95" t="str">
        <f t="shared" si="91"/>
        <v>I</v>
      </c>
      <c r="C994" s="31">
        <f t="shared" si="92"/>
        <v>33923.320899999999</v>
      </c>
      <c r="D994" s="23" t="str">
        <f t="shared" si="93"/>
        <v>vis</v>
      </c>
      <c r="E994" s="96">
        <f>VLOOKUP(C994,'Active 1'!C$21:E$971,3,FALSE)</f>
        <v>-31322.996870531733</v>
      </c>
      <c r="F994" s="95" t="s">
        <v>2362</v>
      </c>
      <c r="G994" s="23" t="str">
        <f t="shared" si="94"/>
        <v>33923.3209</v>
      </c>
      <c r="H994" s="31">
        <f t="shared" si="95"/>
        <v>-31323</v>
      </c>
      <c r="I994" s="97" t="s">
        <v>2647</v>
      </c>
      <c r="J994" s="98" t="s">
        <v>2648</v>
      </c>
      <c r="K994" s="97">
        <v>-31323</v>
      </c>
      <c r="L994" s="97" t="s">
        <v>2649</v>
      </c>
      <c r="M994" s="98" t="s">
        <v>2523</v>
      </c>
      <c r="N994" s="98" t="s">
        <v>2524</v>
      </c>
      <c r="O994" s="99" t="s">
        <v>2615</v>
      </c>
      <c r="P994" s="99" t="s">
        <v>2526</v>
      </c>
    </row>
    <row r="995" spans="1:16" ht="13.5" thickBot="1" x14ac:dyDescent="0.25">
      <c r="A995" s="31" t="str">
        <f t="shared" si="90"/>
        <v> AOLD 21.55 </v>
      </c>
      <c r="B995" s="95" t="str">
        <f t="shared" si="91"/>
        <v>I</v>
      </c>
      <c r="C995" s="31">
        <f t="shared" si="92"/>
        <v>33927.473100000003</v>
      </c>
      <c r="D995" s="23" t="str">
        <f t="shared" si="93"/>
        <v>vis</v>
      </c>
      <c r="E995" s="96">
        <f>VLOOKUP(C995,'Active 1'!C$21:E$971,3,FALSE)</f>
        <v>-31315.995696981132</v>
      </c>
      <c r="F995" s="95" t="s">
        <v>2362</v>
      </c>
      <c r="G995" s="23" t="str">
        <f t="shared" si="94"/>
        <v>33927.4731</v>
      </c>
      <c r="H995" s="31">
        <f t="shared" si="95"/>
        <v>-31316</v>
      </c>
      <c r="I995" s="97" t="s">
        <v>2650</v>
      </c>
      <c r="J995" s="98" t="s">
        <v>2651</v>
      </c>
      <c r="K995" s="97">
        <v>-31316</v>
      </c>
      <c r="L995" s="97" t="s">
        <v>2554</v>
      </c>
      <c r="M995" s="98" t="s">
        <v>2523</v>
      </c>
      <c r="N995" s="98" t="s">
        <v>2524</v>
      </c>
      <c r="O995" s="99" t="s">
        <v>2615</v>
      </c>
      <c r="P995" s="99" t="s">
        <v>2526</v>
      </c>
    </row>
    <row r="996" spans="1:16" ht="13.5" thickBot="1" x14ac:dyDescent="0.25">
      <c r="A996" s="31" t="str">
        <f t="shared" si="90"/>
        <v> AOLD 21.55 </v>
      </c>
      <c r="B996" s="95" t="str">
        <f t="shared" si="91"/>
        <v>I</v>
      </c>
      <c r="C996" s="31">
        <f t="shared" si="92"/>
        <v>33928.659099999997</v>
      </c>
      <c r="D996" s="23" t="str">
        <f t="shared" si="93"/>
        <v>vis</v>
      </c>
      <c r="E996" s="96">
        <f>VLOOKUP(C996,'Active 1'!C$21:E$971,3,FALSE)</f>
        <v>-31313.995939784712</v>
      </c>
      <c r="F996" s="95" t="s">
        <v>2362</v>
      </c>
      <c r="G996" s="23" t="str">
        <f t="shared" si="94"/>
        <v>33928.6591</v>
      </c>
      <c r="H996" s="31">
        <f t="shared" si="95"/>
        <v>-31314</v>
      </c>
      <c r="I996" s="97" t="s">
        <v>2652</v>
      </c>
      <c r="J996" s="98" t="s">
        <v>2653</v>
      </c>
      <c r="K996" s="97">
        <v>-31314</v>
      </c>
      <c r="L996" s="97" t="s">
        <v>2654</v>
      </c>
      <c r="M996" s="98" t="s">
        <v>2523</v>
      </c>
      <c r="N996" s="98" t="s">
        <v>2524</v>
      </c>
      <c r="O996" s="99" t="s">
        <v>2615</v>
      </c>
      <c r="P996" s="99" t="s">
        <v>2526</v>
      </c>
    </row>
    <row r="997" spans="1:16" ht="13.5" thickBot="1" x14ac:dyDescent="0.25">
      <c r="A997" s="31" t="str">
        <f t="shared" si="90"/>
        <v> AOLD 21.55 </v>
      </c>
      <c r="B997" s="95" t="str">
        <f t="shared" si="91"/>
        <v>I</v>
      </c>
      <c r="C997" s="31">
        <f t="shared" si="92"/>
        <v>33931.624300000003</v>
      </c>
      <c r="D997" s="23" t="str">
        <f t="shared" si="93"/>
        <v>vis</v>
      </c>
      <c r="E997" s="96">
        <f>VLOOKUP(C997,'Active 1'!C$21:E$971,3,FALSE)</f>
        <v>-31308.996209566449</v>
      </c>
      <c r="F997" s="95" t="s">
        <v>2362</v>
      </c>
      <c r="G997" s="23" t="str">
        <f t="shared" si="94"/>
        <v>33931.6243</v>
      </c>
      <c r="H997" s="31">
        <f t="shared" si="95"/>
        <v>-31309</v>
      </c>
      <c r="I997" s="97" t="s">
        <v>2655</v>
      </c>
      <c r="J997" s="98" t="s">
        <v>2656</v>
      </c>
      <c r="K997" s="97">
        <v>-31309</v>
      </c>
      <c r="L997" s="97" t="s">
        <v>2657</v>
      </c>
      <c r="M997" s="98" t="s">
        <v>2523</v>
      </c>
      <c r="N997" s="98" t="s">
        <v>2524</v>
      </c>
      <c r="O997" s="99" t="s">
        <v>2615</v>
      </c>
      <c r="P997" s="99" t="s">
        <v>2526</v>
      </c>
    </row>
    <row r="998" spans="1:16" ht="13.5" thickBot="1" x14ac:dyDescent="0.25">
      <c r="A998" s="31" t="str">
        <f t="shared" si="90"/>
        <v> AOLD 21.55 </v>
      </c>
      <c r="B998" s="95" t="str">
        <f t="shared" si="91"/>
        <v>I</v>
      </c>
      <c r="C998" s="31">
        <f t="shared" si="92"/>
        <v>33943.484700000001</v>
      </c>
      <c r="D998" s="23" t="str">
        <f t="shared" si="93"/>
        <v>vis</v>
      </c>
      <c r="E998" s="96">
        <f>VLOOKUP(C998,'Active 1'!C$21:E$971,3,FALSE)</f>
        <v>-31288.997963147805</v>
      </c>
      <c r="F998" s="95" t="s">
        <v>2362</v>
      </c>
      <c r="G998" s="23" t="str">
        <f t="shared" si="94"/>
        <v>33943.4847</v>
      </c>
      <c r="H998" s="31">
        <f t="shared" si="95"/>
        <v>-31289</v>
      </c>
      <c r="I998" s="97" t="s">
        <v>2658</v>
      </c>
      <c r="J998" s="98" t="s">
        <v>2659</v>
      </c>
      <c r="K998" s="97">
        <v>-31289</v>
      </c>
      <c r="L998" s="97" t="s">
        <v>2563</v>
      </c>
      <c r="M998" s="98" t="s">
        <v>2523</v>
      </c>
      <c r="N998" s="98" t="s">
        <v>2524</v>
      </c>
      <c r="O998" s="99" t="s">
        <v>2615</v>
      </c>
      <c r="P998" s="99" t="s">
        <v>2526</v>
      </c>
    </row>
    <row r="999" spans="1:16" ht="13.5" thickBot="1" x14ac:dyDescent="0.25">
      <c r="A999" s="31" t="str">
        <f t="shared" si="90"/>
        <v>BAVM 10 </v>
      </c>
      <c r="B999" s="95" t="str">
        <f t="shared" si="91"/>
        <v>I</v>
      </c>
      <c r="C999" s="31">
        <f t="shared" si="92"/>
        <v>34121.411999999997</v>
      </c>
      <c r="D999" s="23" t="str">
        <f t="shared" si="93"/>
        <v>vis</v>
      </c>
      <c r="E999" s="96">
        <f>VLOOKUP(C999,'Active 1'!C$21:E$971,3,FALSE)</f>
        <v>-30988.988352173092</v>
      </c>
      <c r="F999" s="95" t="s">
        <v>2362</v>
      </c>
      <c r="G999" s="23" t="str">
        <f t="shared" si="94"/>
        <v>34121.412</v>
      </c>
      <c r="H999" s="31">
        <f t="shared" si="95"/>
        <v>-30989</v>
      </c>
      <c r="I999" s="97" t="s">
        <v>2660</v>
      </c>
      <c r="J999" s="98" t="s">
        <v>2661</v>
      </c>
      <c r="K999" s="97">
        <v>-30989</v>
      </c>
      <c r="L999" s="97" t="s">
        <v>2507</v>
      </c>
      <c r="M999" s="98" t="s">
        <v>2436</v>
      </c>
      <c r="N999" s="98"/>
      <c r="O999" s="99" t="s">
        <v>2567</v>
      </c>
      <c r="P999" s="100" t="s">
        <v>2662</v>
      </c>
    </row>
    <row r="1000" spans="1:16" ht="13.5" thickBot="1" x14ac:dyDescent="0.25">
      <c r="A1000" s="31" t="str">
        <f t="shared" si="90"/>
        <v>BAVM 10 </v>
      </c>
      <c r="B1000" s="95" t="str">
        <f t="shared" si="91"/>
        <v>I</v>
      </c>
      <c r="C1000" s="31">
        <f t="shared" si="92"/>
        <v>34134.457999999999</v>
      </c>
      <c r="D1000" s="23" t="str">
        <f t="shared" si="93"/>
        <v>vis</v>
      </c>
      <c r="E1000" s="96">
        <f>VLOOKUP(C1000,'Active 1'!C$21:E$971,3,FALSE)</f>
        <v>-30966.991023012379</v>
      </c>
      <c r="F1000" s="95" t="s">
        <v>2362</v>
      </c>
      <c r="G1000" s="23" t="str">
        <f t="shared" si="94"/>
        <v>34134.458</v>
      </c>
      <c r="H1000" s="31">
        <f t="shared" si="95"/>
        <v>-30967</v>
      </c>
      <c r="I1000" s="97" t="s">
        <v>2663</v>
      </c>
      <c r="J1000" s="98" t="s">
        <v>2664</v>
      </c>
      <c r="K1000" s="97">
        <v>-30967</v>
      </c>
      <c r="L1000" s="97" t="s">
        <v>2580</v>
      </c>
      <c r="M1000" s="98" t="s">
        <v>2436</v>
      </c>
      <c r="N1000" s="98"/>
      <c r="O1000" s="99" t="s">
        <v>2567</v>
      </c>
      <c r="P1000" s="100" t="s">
        <v>2662</v>
      </c>
    </row>
    <row r="1001" spans="1:16" ht="13.5" thickBot="1" x14ac:dyDescent="0.25">
      <c r="A1001" s="31" t="str">
        <f t="shared" si="90"/>
        <v>BAVM 10 </v>
      </c>
      <c r="B1001" s="95" t="str">
        <f t="shared" si="91"/>
        <v>I</v>
      </c>
      <c r="C1001" s="31">
        <f t="shared" si="92"/>
        <v>34169.446000000004</v>
      </c>
      <c r="D1001" s="23" t="str">
        <f t="shared" si="93"/>
        <v>vis</v>
      </c>
      <c r="E1001" s="96">
        <f>VLOOKUP(C1001,'Active 1'!C$21:E$971,3,FALSE)</f>
        <v>-30907.996499581826</v>
      </c>
      <c r="F1001" s="95" t="s">
        <v>2362</v>
      </c>
      <c r="G1001" s="23" t="str">
        <f t="shared" si="94"/>
        <v>34169.446</v>
      </c>
      <c r="H1001" s="31">
        <f t="shared" si="95"/>
        <v>-30908</v>
      </c>
      <c r="I1001" s="97" t="s">
        <v>2665</v>
      </c>
      <c r="J1001" s="98" t="s">
        <v>2666</v>
      </c>
      <c r="K1001" s="97">
        <v>-30908</v>
      </c>
      <c r="L1001" s="97" t="s">
        <v>2479</v>
      </c>
      <c r="M1001" s="98" t="s">
        <v>2436</v>
      </c>
      <c r="N1001" s="98"/>
      <c r="O1001" s="99" t="s">
        <v>2567</v>
      </c>
      <c r="P1001" s="100" t="s">
        <v>2662</v>
      </c>
    </row>
    <row r="1002" spans="1:16" ht="13.5" thickBot="1" x14ac:dyDescent="0.25">
      <c r="A1002" s="31" t="str">
        <f t="shared" si="90"/>
        <v>BAVM 10 </v>
      </c>
      <c r="B1002" s="95" t="str">
        <f t="shared" si="91"/>
        <v>I</v>
      </c>
      <c r="C1002" s="31">
        <f t="shared" si="92"/>
        <v>34169.449999999997</v>
      </c>
      <c r="D1002" s="23" t="str">
        <f t="shared" si="93"/>
        <v>vis</v>
      </c>
      <c r="E1002" s="96">
        <f>VLOOKUP(C1002,'Active 1'!C$21:E$971,3,FALSE)</f>
        <v>-30907.989755038172</v>
      </c>
      <c r="F1002" s="95" t="s">
        <v>2362</v>
      </c>
      <c r="G1002" s="23" t="str">
        <f t="shared" si="94"/>
        <v>34169.450</v>
      </c>
      <c r="H1002" s="31">
        <f t="shared" si="95"/>
        <v>-30908</v>
      </c>
      <c r="I1002" s="97" t="s">
        <v>2667</v>
      </c>
      <c r="J1002" s="98" t="s">
        <v>2668</v>
      </c>
      <c r="K1002" s="97">
        <v>-30908</v>
      </c>
      <c r="L1002" s="97" t="s">
        <v>2669</v>
      </c>
      <c r="M1002" s="98" t="s">
        <v>2436</v>
      </c>
      <c r="N1002" s="98"/>
      <c r="O1002" s="99" t="s">
        <v>2575</v>
      </c>
      <c r="P1002" s="100" t="s">
        <v>2662</v>
      </c>
    </row>
    <row r="1003" spans="1:16" ht="13.5" thickBot="1" x14ac:dyDescent="0.25">
      <c r="A1003" s="31" t="str">
        <f t="shared" si="90"/>
        <v>BAVM 10 </v>
      </c>
      <c r="B1003" s="95" t="str">
        <f t="shared" si="91"/>
        <v>I</v>
      </c>
      <c r="C1003" s="31">
        <f t="shared" si="92"/>
        <v>34201.491000000002</v>
      </c>
      <c r="D1003" s="23" t="str">
        <f t="shared" si="93"/>
        <v>vis</v>
      </c>
      <c r="E1003" s="96">
        <f>VLOOKUP(C1003,'Active 1'!C$21:E$971,3,FALSE)</f>
        <v>-30853.9642741522</v>
      </c>
      <c r="F1003" s="95" t="s">
        <v>2362</v>
      </c>
      <c r="G1003" s="23" t="str">
        <f t="shared" si="94"/>
        <v>34201.491</v>
      </c>
      <c r="H1003" s="31">
        <f t="shared" si="95"/>
        <v>-30854</v>
      </c>
      <c r="I1003" s="97" t="s">
        <v>2670</v>
      </c>
      <c r="J1003" s="98" t="s">
        <v>2671</v>
      </c>
      <c r="K1003" s="97">
        <v>-30854</v>
      </c>
      <c r="L1003" s="97" t="s">
        <v>2672</v>
      </c>
      <c r="M1003" s="98" t="s">
        <v>2436</v>
      </c>
      <c r="N1003" s="98"/>
      <c r="O1003" s="99" t="s">
        <v>2673</v>
      </c>
      <c r="P1003" s="100" t="s">
        <v>2662</v>
      </c>
    </row>
    <row r="1004" spans="1:16" ht="13.5" thickBot="1" x14ac:dyDescent="0.25">
      <c r="A1004" s="31" t="str">
        <f t="shared" si="90"/>
        <v> AJ 60.104 </v>
      </c>
      <c r="B1004" s="95" t="str">
        <f t="shared" si="91"/>
        <v>I</v>
      </c>
      <c r="C1004" s="31">
        <f t="shared" si="92"/>
        <v>34358.635000000002</v>
      </c>
      <c r="D1004" s="23" t="str">
        <f t="shared" si="93"/>
        <v>vis</v>
      </c>
      <c r="E1004" s="96">
        <f>VLOOKUP(C1004,'Active 1'!C$21:E$971,3,FALSE)</f>
        <v>-30588.998131761397</v>
      </c>
      <c r="F1004" s="95" t="s">
        <v>2362</v>
      </c>
      <c r="G1004" s="23" t="str">
        <f t="shared" si="94"/>
        <v>34358.635</v>
      </c>
      <c r="H1004" s="31">
        <f t="shared" si="95"/>
        <v>-30589</v>
      </c>
      <c r="I1004" s="97" t="s">
        <v>2674</v>
      </c>
      <c r="J1004" s="98" t="s">
        <v>2675</v>
      </c>
      <c r="K1004" s="97">
        <v>-30589</v>
      </c>
      <c r="L1004" s="97" t="s">
        <v>2395</v>
      </c>
      <c r="M1004" s="98" t="s">
        <v>2364</v>
      </c>
      <c r="N1004" s="98"/>
      <c r="O1004" s="99" t="s">
        <v>2676</v>
      </c>
      <c r="P1004" s="99" t="s">
        <v>2677</v>
      </c>
    </row>
    <row r="1005" spans="1:16" ht="13.5" thickBot="1" x14ac:dyDescent="0.25">
      <c r="A1005" s="31" t="str">
        <f t="shared" si="90"/>
        <v> AJ 60.104 </v>
      </c>
      <c r="B1005" s="95" t="str">
        <f t="shared" si="91"/>
        <v>I</v>
      </c>
      <c r="C1005" s="31">
        <f t="shared" si="92"/>
        <v>34422.690999999999</v>
      </c>
      <c r="D1005" s="23" t="str">
        <f t="shared" si="93"/>
        <v>vis</v>
      </c>
      <c r="E1005" s="96">
        <f>VLOOKUP(C1005,'Active 1'!C$21:E$971,3,FALSE)</f>
        <v>-30480.991009523292</v>
      </c>
      <c r="F1005" s="95" t="s">
        <v>2362</v>
      </c>
      <c r="G1005" s="23" t="str">
        <f t="shared" si="94"/>
        <v>34422.691</v>
      </c>
      <c r="H1005" s="31">
        <f t="shared" si="95"/>
        <v>-30481</v>
      </c>
      <c r="I1005" s="97" t="s">
        <v>2678</v>
      </c>
      <c r="J1005" s="98" t="s">
        <v>2679</v>
      </c>
      <c r="K1005" s="97">
        <v>-30481</v>
      </c>
      <c r="L1005" s="97" t="s">
        <v>2580</v>
      </c>
      <c r="M1005" s="98" t="s">
        <v>2364</v>
      </c>
      <c r="N1005" s="98"/>
      <c r="O1005" s="99" t="s">
        <v>2676</v>
      </c>
      <c r="P1005" s="99" t="s">
        <v>2677</v>
      </c>
    </row>
    <row r="1006" spans="1:16" ht="13.5" thickBot="1" x14ac:dyDescent="0.25">
      <c r="A1006" s="31" t="str">
        <f t="shared" si="90"/>
        <v>BAVM 10 </v>
      </c>
      <c r="B1006" s="95" t="str">
        <f t="shared" si="91"/>
        <v>I</v>
      </c>
      <c r="C1006" s="31">
        <f t="shared" si="92"/>
        <v>34439.292999999998</v>
      </c>
      <c r="D1006" s="23" t="str">
        <f t="shared" si="93"/>
        <v>vis</v>
      </c>
      <c r="E1006" s="96">
        <f>VLOOKUP(C1006,'Active 1'!C$21:E$971,3,FALSE)</f>
        <v>-30452.997781045131</v>
      </c>
      <c r="F1006" s="95" t="s">
        <v>2362</v>
      </c>
      <c r="G1006" s="23" t="str">
        <f t="shared" si="94"/>
        <v>34439.293</v>
      </c>
      <c r="H1006" s="31">
        <f t="shared" si="95"/>
        <v>-30453</v>
      </c>
      <c r="I1006" s="97" t="s">
        <v>2680</v>
      </c>
      <c r="J1006" s="98" t="s">
        <v>2681</v>
      </c>
      <c r="K1006" s="97">
        <v>-30453</v>
      </c>
      <c r="L1006" s="97" t="s">
        <v>2395</v>
      </c>
      <c r="M1006" s="98" t="s">
        <v>2436</v>
      </c>
      <c r="N1006" s="98"/>
      <c r="O1006" s="99" t="s">
        <v>2567</v>
      </c>
      <c r="P1006" s="100" t="s">
        <v>2662</v>
      </c>
    </row>
    <row r="1007" spans="1:16" ht="13.5" thickBot="1" x14ac:dyDescent="0.25">
      <c r="A1007" s="31" t="str">
        <f t="shared" si="90"/>
        <v>BAVM 10 </v>
      </c>
      <c r="B1007" s="95" t="str">
        <f t="shared" si="91"/>
        <v>I</v>
      </c>
      <c r="C1007" s="31">
        <f t="shared" si="92"/>
        <v>34452.339</v>
      </c>
      <c r="D1007" s="23" t="str">
        <f t="shared" si="93"/>
        <v>vis</v>
      </c>
      <c r="E1007" s="96">
        <f>VLOOKUP(C1007,'Active 1'!C$21:E$971,3,FALSE)</f>
        <v>-30431.000451884418</v>
      </c>
      <c r="F1007" s="95" t="s">
        <v>2362</v>
      </c>
      <c r="G1007" s="23" t="str">
        <f t="shared" si="94"/>
        <v>34452.339</v>
      </c>
      <c r="H1007" s="31">
        <f t="shared" si="95"/>
        <v>-30431</v>
      </c>
      <c r="I1007" s="97" t="s">
        <v>2682</v>
      </c>
      <c r="J1007" s="98" t="s">
        <v>2683</v>
      </c>
      <c r="K1007" s="97">
        <v>-30431</v>
      </c>
      <c r="L1007" s="97" t="s">
        <v>2591</v>
      </c>
      <c r="M1007" s="98" t="s">
        <v>2436</v>
      </c>
      <c r="N1007" s="98"/>
      <c r="O1007" s="99" t="s">
        <v>2567</v>
      </c>
      <c r="P1007" s="100" t="s">
        <v>2662</v>
      </c>
    </row>
    <row r="1008" spans="1:16" ht="13.5" thickBot="1" x14ac:dyDescent="0.25">
      <c r="A1008" s="31" t="str">
        <f t="shared" si="90"/>
        <v>BAVM 10 </v>
      </c>
      <c r="B1008" s="95" t="str">
        <f t="shared" si="91"/>
        <v>I</v>
      </c>
      <c r="C1008" s="31">
        <f t="shared" si="92"/>
        <v>34452.349000000002</v>
      </c>
      <c r="D1008" s="23" t="str">
        <f t="shared" si="93"/>
        <v>vis</v>
      </c>
      <c r="E1008" s="96">
        <f>VLOOKUP(C1008,'Active 1'!C$21:E$971,3,FALSE)</f>
        <v>-30430.983590525255</v>
      </c>
      <c r="F1008" s="95" t="s">
        <v>2362</v>
      </c>
      <c r="G1008" s="23" t="str">
        <f t="shared" si="94"/>
        <v>34452.349</v>
      </c>
      <c r="H1008" s="31">
        <f t="shared" si="95"/>
        <v>-30431</v>
      </c>
      <c r="I1008" s="97" t="s">
        <v>2684</v>
      </c>
      <c r="J1008" s="98" t="s">
        <v>2685</v>
      </c>
      <c r="K1008" s="97">
        <v>-30431</v>
      </c>
      <c r="L1008" s="97" t="s">
        <v>2594</v>
      </c>
      <c r="M1008" s="98" t="s">
        <v>2436</v>
      </c>
      <c r="N1008" s="98"/>
      <c r="O1008" s="99" t="s">
        <v>2575</v>
      </c>
      <c r="P1008" s="100" t="s">
        <v>2662</v>
      </c>
    </row>
    <row r="1009" spans="1:16" ht="13.5" thickBot="1" x14ac:dyDescent="0.25">
      <c r="A1009" s="31" t="str">
        <f t="shared" si="90"/>
        <v>BAVM 10 </v>
      </c>
      <c r="B1009" s="95" t="str">
        <f t="shared" si="91"/>
        <v>I</v>
      </c>
      <c r="C1009" s="31">
        <f t="shared" si="92"/>
        <v>34455.315000000002</v>
      </c>
      <c r="D1009" s="23" t="str">
        <f t="shared" si="93"/>
        <v>vis</v>
      </c>
      <c r="E1009" s="96">
        <f>VLOOKUP(C1009,'Active 1'!C$21:E$971,3,FALSE)</f>
        <v>-30425.98251139827</v>
      </c>
      <c r="F1009" s="95" t="s">
        <v>2362</v>
      </c>
      <c r="G1009" s="23" t="str">
        <f t="shared" si="94"/>
        <v>34455.315</v>
      </c>
      <c r="H1009" s="31">
        <f t="shared" si="95"/>
        <v>-30426</v>
      </c>
      <c r="I1009" s="97" t="s">
        <v>2686</v>
      </c>
      <c r="J1009" s="98" t="s">
        <v>2687</v>
      </c>
      <c r="K1009" s="97">
        <v>-30426</v>
      </c>
      <c r="L1009" s="97" t="s">
        <v>2594</v>
      </c>
      <c r="M1009" s="98" t="s">
        <v>2436</v>
      </c>
      <c r="N1009" s="98"/>
      <c r="O1009" s="99" t="s">
        <v>2567</v>
      </c>
      <c r="P1009" s="100" t="s">
        <v>2662</v>
      </c>
    </row>
    <row r="1010" spans="1:16" ht="13.5" thickBot="1" x14ac:dyDescent="0.25">
      <c r="A1010" s="31" t="str">
        <f t="shared" si="90"/>
        <v> AJ 60.104 </v>
      </c>
      <c r="B1010" s="95" t="str">
        <f t="shared" si="91"/>
        <v>I</v>
      </c>
      <c r="C1010" s="31">
        <f t="shared" si="92"/>
        <v>34457.67</v>
      </c>
      <c r="D1010" s="23" t="str">
        <f t="shared" si="93"/>
        <v>vis</v>
      </c>
      <c r="E1010" s="96">
        <f>VLOOKUP(C1010,'Active 1'!C$21:E$971,3,FALSE)</f>
        <v>-30422.011661315992</v>
      </c>
      <c r="F1010" s="95" t="s">
        <v>2362</v>
      </c>
      <c r="G1010" s="23" t="str">
        <f t="shared" si="94"/>
        <v>34457.670</v>
      </c>
      <c r="H1010" s="31">
        <f t="shared" si="95"/>
        <v>-30422</v>
      </c>
      <c r="I1010" s="97" t="s">
        <v>2688</v>
      </c>
      <c r="J1010" s="98" t="s">
        <v>2689</v>
      </c>
      <c r="K1010" s="97">
        <v>-30422</v>
      </c>
      <c r="L1010" s="97" t="s">
        <v>2690</v>
      </c>
      <c r="M1010" s="98" t="s">
        <v>2364</v>
      </c>
      <c r="N1010" s="98"/>
      <c r="O1010" s="99" t="s">
        <v>2676</v>
      </c>
      <c r="P1010" s="99" t="s">
        <v>2677</v>
      </c>
    </row>
    <row r="1011" spans="1:16" ht="13.5" thickBot="1" x14ac:dyDescent="0.25">
      <c r="A1011" s="31" t="str">
        <f t="shared" si="90"/>
        <v>BAVM 10 </v>
      </c>
      <c r="B1011" s="95" t="str">
        <f t="shared" si="91"/>
        <v>I</v>
      </c>
      <c r="C1011" s="31">
        <f t="shared" si="92"/>
        <v>34605.373</v>
      </c>
      <c r="D1011" s="23" t="str">
        <f t="shared" si="93"/>
        <v>vis</v>
      </c>
      <c r="E1011" s="96">
        <f>VLOOKUP(C1011,'Active 1'!C$21:E$971,3,FALSE)</f>
        <v>-30172.964328108555</v>
      </c>
      <c r="F1011" s="95" t="s">
        <v>2362</v>
      </c>
      <c r="G1011" s="23" t="str">
        <f t="shared" si="94"/>
        <v>34605.373</v>
      </c>
      <c r="H1011" s="31">
        <f t="shared" si="95"/>
        <v>-30173</v>
      </c>
      <c r="I1011" s="97" t="s">
        <v>2691</v>
      </c>
      <c r="J1011" s="98" t="s">
        <v>2692</v>
      </c>
      <c r="K1011" s="97">
        <v>-30173</v>
      </c>
      <c r="L1011" s="97" t="s">
        <v>2672</v>
      </c>
      <c r="M1011" s="98" t="s">
        <v>2436</v>
      </c>
      <c r="N1011" s="98"/>
      <c r="O1011" s="99" t="s">
        <v>2567</v>
      </c>
      <c r="P1011" s="100" t="s">
        <v>2662</v>
      </c>
    </row>
    <row r="1012" spans="1:16" ht="13.5" thickBot="1" x14ac:dyDescent="0.25">
      <c r="A1012" s="31" t="str">
        <f t="shared" si="90"/>
        <v> AJ 60.104 </v>
      </c>
      <c r="B1012" s="95" t="str">
        <f t="shared" si="91"/>
        <v>I</v>
      </c>
      <c r="C1012" s="31">
        <f t="shared" si="92"/>
        <v>34676.523999999998</v>
      </c>
      <c r="D1012" s="23" t="str">
        <f t="shared" si="93"/>
        <v>vis</v>
      </c>
      <c r="E1012" s="96">
        <f>VLOOKUP(C1012,'Active 1'!C$21:E$971,3,FALSE)</f>
        <v>-30052.994071546116</v>
      </c>
      <c r="F1012" s="95" t="s">
        <v>2362</v>
      </c>
      <c r="G1012" s="23" t="str">
        <f t="shared" si="94"/>
        <v>34676.524</v>
      </c>
      <c r="H1012" s="31">
        <f t="shared" si="95"/>
        <v>-30053</v>
      </c>
      <c r="I1012" s="97" t="s">
        <v>2693</v>
      </c>
      <c r="J1012" s="98" t="s">
        <v>2694</v>
      </c>
      <c r="K1012" s="97">
        <v>-30053</v>
      </c>
      <c r="L1012" s="97" t="s">
        <v>2389</v>
      </c>
      <c r="M1012" s="98" t="s">
        <v>2364</v>
      </c>
      <c r="N1012" s="98"/>
      <c r="O1012" s="99" t="s">
        <v>2676</v>
      </c>
      <c r="P1012" s="99" t="s">
        <v>2677</v>
      </c>
    </row>
    <row r="1013" spans="1:16" ht="13.5" thickBot="1" x14ac:dyDescent="0.25">
      <c r="A1013" s="31" t="str">
        <f t="shared" si="90"/>
        <v>BAVM 12 </v>
      </c>
      <c r="B1013" s="95" t="str">
        <f t="shared" si="91"/>
        <v>I</v>
      </c>
      <c r="C1013" s="31">
        <f t="shared" si="92"/>
        <v>34780.311000000002</v>
      </c>
      <c r="D1013" s="23" t="str">
        <f t="shared" si="93"/>
        <v>vis</v>
      </c>
      <c r="E1013" s="96">
        <f>VLOOKUP(C1013,'Active 1'!C$21:E$971,3,FALSE)</f>
        <v>-29877.995083227659</v>
      </c>
      <c r="F1013" s="95" t="s">
        <v>2362</v>
      </c>
      <c r="G1013" s="23" t="str">
        <f t="shared" si="94"/>
        <v>34780.311</v>
      </c>
      <c r="H1013" s="31">
        <f t="shared" si="95"/>
        <v>-29878</v>
      </c>
      <c r="I1013" s="97" t="s">
        <v>2695</v>
      </c>
      <c r="J1013" s="98" t="s">
        <v>2696</v>
      </c>
      <c r="K1013" s="97">
        <v>-29878</v>
      </c>
      <c r="L1013" s="97" t="s">
        <v>2392</v>
      </c>
      <c r="M1013" s="98" t="s">
        <v>2436</v>
      </c>
      <c r="N1013" s="98"/>
      <c r="O1013" s="99" t="s">
        <v>2567</v>
      </c>
      <c r="P1013" s="100" t="s">
        <v>2697</v>
      </c>
    </row>
    <row r="1014" spans="1:16" ht="13.5" thickBot="1" x14ac:dyDescent="0.25">
      <c r="A1014" s="31" t="str">
        <f t="shared" si="90"/>
        <v>BAVM 13 </v>
      </c>
      <c r="B1014" s="95" t="str">
        <f t="shared" si="91"/>
        <v>I</v>
      </c>
      <c r="C1014" s="31">
        <f t="shared" si="92"/>
        <v>34844.366000000002</v>
      </c>
      <c r="D1014" s="23" t="str">
        <f t="shared" si="93"/>
        <v>vis</v>
      </c>
      <c r="E1014" s="96">
        <f>VLOOKUP(C1014,'Active 1'!C$21:E$971,3,FALSE)</f>
        <v>-29769.989647125465</v>
      </c>
      <c r="F1014" s="95" t="s">
        <v>2362</v>
      </c>
      <c r="G1014" s="23" t="str">
        <f t="shared" si="94"/>
        <v>34844.366</v>
      </c>
      <c r="H1014" s="31">
        <f t="shared" si="95"/>
        <v>-29770</v>
      </c>
      <c r="I1014" s="97" t="s">
        <v>2698</v>
      </c>
      <c r="J1014" s="98" t="s">
        <v>2699</v>
      </c>
      <c r="K1014" s="97">
        <v>-29770</v>
      </c>
      <c r="L1014" s="97" t="s">
        <v>2669</v>
      </c>
      <c r="M1014" s="98" t="s">
        <v>2436</v>
      </c>
      <c r="N1014" s="98"/>
      <c r="O1014" s="99" t="s">
        <v>2567</v>
      </c>
      <c r="P1014" s="100" t="s">
        <v>2700</v>
      </c>
    </row>
    <row r="1015" spans="1:16" ht="13.5" thickBot="1" x14ac:dyDescent="0.25">
      <c r="A1015" s="31" t="str">
        <f t="shared" si="90"/>
        <v> AJ 60.104 </v>
      </c>
      <c r="B1015" s="95" t="str">
        <f t="shared" si="91"/>
        <v>I</v>
      </c>
      <c r="C1015" s="31">
        <f t="shared" si="92"/>
        <v>34941.639000000003</v>
      </c>
      <c r="D1015" s="23" t="str">
        <f t="shared" si="93"/>
        <v>vis</v>
      </c>
      <c r="E1015" s="96">
        <f>VLOOKUP(C1015,'Active 1'!C$21:E$971,3,FALSE)</f>
        <v>-29605.974148164125</v>
      </c>
      <c r="F1015" s="95" t="s">
        <v>2362</v>
      </c>
      <c r="G1015" s="23" t="str">
        <f t="shared" si="94"/>
        <v>34941.639</v>
      </c>
      <c r="H1015" s="31">
        <f t="shared" si="95"/>
        <v>-29606</v>
      </c>
      <c r="I1015" s="97" t="s">
        <v>2701</v>
      </c>
      <c r="J1015" s="98" t="s">
        <v>2702</v>
      </c>
      <c r="K1015" s="97">
        <v>-29606</v>
      </c>
      <c r="L1015" s="97" t="s">
        <v>2703</v>
      </c>
      <c r="M1015" s="98" t="s">
        <v>2364</v>
      </c>
      <c r="N1015" s="98"/>
      <c r="O1015" s="99" t="s">
        <v>2676</v>
      </c>
      <c r="P1015" s="99" t="s">
        <v>2677</v>
      </c>
    </row>
    <row r="1016" spans="1:16" ht="13.5" thickBot="1" x14ac:dyDescent="0.25">
      <c r="A1016" s="31" t="str">
        <f t="shared" si="90"/>
        <v> AJ 60.104 </v>
      </c>
      <c r="B1016" s="95" t="str">
        <f t="shared" si="91"/>
        <v>I</v>
      </c>
      <c r="C1016" s="31">
        <f t="shared" si="92"/>
        <v>34951.718000000001</v>
      </c>
      <c r="D1016" s="23" t="str">
        <f t="shared" si="93"/>
        <v>vis</v>
      </c>
      <c r="E1016" s="96">
        <f>VLOOKUP(C1016,'Active 1'!C$21:E$971,3,FALSE)</f>
        <v>-29588.979584266319</v>
      </c>
      <c r="F1016" s="95" t="s">
        <v>2362</v>
      </c>
      <c r="G1016" s="23" t="str">
        <f t="shared" si="94"/>
        <v>34951.718</v>
      </c>
      <c r="H1016" s="31">
        <f t="shared" si="95"/>
        <v>-29589</v>
      </c>
      <c r="I1016" s="97" t="s">
        <v>2704</v>
      </c>
      <c r="J1016" s="98" t="s">
        <v>2705</v>
      </c>
      <c r="K1016" s="97">
        <v>-29589</v>
      </c>
      <c r="L1016" s="97" t="s">
        <v>2600</v>
      </c>
      <c r="M1016" s="98" t="s">
        <v>2364</v>
      </c>
      <c r="N1016" s="98"/>
      <c r="O1016" s="99" t="s">
        <v>2676</v>
      </c>
      <c r="P1016" s="99" t="s">
        <v>2677</v>
      </c>
    </row>
    <row r="1017" spans="1:16" ht="13.5" thickBot="1" x14ac:dyDescent="0.25">
      <c r="A1017" s="31" t="str">
        <f t="shared" si="90"/>
        <v>BAVM 12 </v>
      </c>
      <c r="B1017" s="95" t="str">
        <f t="shared" si="91"/>
        <v>I</v>
      </c>
      <c r="C1017" s="31">
        <f t="shared" si="92"/>
        <v>35246.47</v>
      </c>
      <c r="D1017" s="23" t="str">
        <f t="shared" si="93"/>
        <v>vis</v>
      </c>
      <c r="E1017" s="96">
        <f>VLOOKUP(C1017,'Active 1'!C$21:E$971,3,FALSE)</f>
        <v>-29091.987650740542</v>
      </c>
      <c r="F1017" s="95" t="s">
        <v>2362</v>
      </c>
      <c r="G1017" s="23" t="str">
        <f t="shared" si="94"/>
        <v>35246.470</v>
      </c>
      <c r="H1017" s="31">
        <f t="shared" si="95"/>
        <v>-29092</v>
      </c>
      <c r="I1017" s="97" t="s">
        <v>2706</v>
      </c>
      <c r="J1017" s="98" t="s">
        <v>0</v>
      </c>
      <c r="K1017" s="97">
        <v>-29092</v>
      </c>
      <c r="L1017" s="97" t="s">
        <v>2507</v>
      </c>
      <c r="M1017" s="98" t="s">
        <v>2436</v>
      </c>
      <c r="N1017" s="98"/>
      <c r="O1017" s="99" t="s">
        <v>1</v>
      </c>
      <c r="P1017" s="100" t="s">
        <v>2697</v>
      </c>
    </row>
    <row r="1018" spans="1:16" ht="13.5" thickBot="1" x14ac:dyDescent="0.25">
      <c r="A1018" s="31" t="str">
        <f t="shared" si="90"/>
        <v>BAVM 12 </v>
      </c>
      <c r="B1018" s="95" t="str">
        <f t="shared" si="91"/>
        <v>I</v>
      </c>
      <c r="C1018" s="31">
        <f t="shared" si="92"/>
        <v>35246.470999999998</v>
      </c>
      <c r="D1018" s="23" t="str">
        <f t="shared" si="93"/>
        <v>vis</v>
      </c>
      <c r="E1018" s="96">
        <f>VLOOKUP(C1018,'Active 1'!C$21:E$971,3,FALSE)</f>
        <v>-29091.985964604632</v>
      </c>
      <c r="F1018" s="95" t="s">
        <v>2362</v>
      </c>
      <c r="G1018" s="23" t="str">
        <f t="shared" si="94"/>
        <v>35246.471</v>
      </c>
      <c r="H1018" s="31">
        <f t="shared" si="95"/>
        <v>-29092</v>
      </c>
      <c r="I1018" s="97" t="s">
        <v>2</v>
      </c>
      <c r="J1018" s="98" t="s">
        <v>3</v>
      </c>
      <c r="K1018" s="97">
        <v>-29092</v>
      </c>
      <c r="L1018" s="97" t="s">
        <v>2605</v>
      </c>
      <c r="M1018" s="98" t="s">
        <v>2436</v>
      </c>
      <c r="N1018" s="98"/>
      <c r="O1018" s="99" t="s">
        <v>2673</v>
      </c>
      <c r="P1018" s="100" t="s">
        <v>2697</v>
      </c>
    </row>
    <row r="1019" spans="1:16" ht="13.5" thickBot="1" x14ac:dyDescent="0.25">
      <c r="A1019" s="31" t="str">
        <f t="shared" si="90"/>
        <v>BAVM 12 </v>
      </c>
      <c r="B1019" s="95" t="str">
        <f t="shared" si="91"/>
        <v>I</v>
      </c>
      <c r="C1019" s="31">
        <f t="shared" si="92"/>
        <v>35265.449000000001</v>
      </c>
      <c r="D1019" s="23" t="str">
        <f t="shared" si="93"/>
        <v>vis</v>
      </c>
      <c r="E1019" s="96">
        <f>VLOOKUP(C1019,'Active 1'!C$21:E$971,3,FALSE)</f>
        <v>-29059.986477189945</v>
      </c>
      <c r="F1019" s="95" t="s">
        <v>2362</v>
      </c>
      <c r="G1019" s="23" t="str">
        <f t="shared" si="94"/>
        <v>35265.449</v>
      </c>
      <c r="H1019" s="31">
        <f t="shared" si="95"/>
        <v>-29060</v>
      </c>
      <c r="I1019" s="97" t="s">
        <v>4</v>
      </c>
      <c r="J1019" s="98" t="s">
        <v>5</v>
      </c>
      <c r="K1019" s="97">
        <v>-29060</v>
      </c>
      <c r="L1019" s="97" t="s">
        <v>2605</v>
      </c>
      <c r="M1019" s="98" t="s">
        <v>2436</v>
      </c>
      <c r="N1019" s="98"/>
      <c r="O1019" s="99" t="s">
        <v>6</v>
      </c>
      <c r="P1019" s="100" t="s">
        <v>2697</v>
      </c>
    </row>
    <row r="1020" spans="1:16" ht="13.5" thickBot="1" x14ac:dyDescent="0.25">
      <c r="A1020" s="31" t="str">
        <f t="shared" si="90"/>
        <v>BAVM 12 </v>
      </c>
      <c r="B1020" s="95" t="str">
        <f t="shared" si="91"/>
        <v>I</v>
      </c>
      <c r="C1020" s="31">
        <f t="shared" si="92"/>
        <v>35265.451999999997</v>
      </c>
      <c r="D1020" s="23" t="str">
        <f t="shared" si="93"/>
        <v>vis</v>
      </c>
      <c r="E1020" s="96">
        <f>VLOOKUP(C1020,'Active 1'!C$21:E$971,3,FALSE)</f>
        <v>-29059.981418782201</v>
      </c>
      <c r="F1020" s="95" t="s">
        <v>2362</v>
      </c>
      <c r="G1020" s="23" t="str">
        <f t="shared" si="94"/>
        <v>35265.452</v>
      </c>
      <c r="H1020" s="31">
        <f t="shared" si="95"/>
        <v>-29060</v>
      </c>
      <c r="I1020" s="97" t="s">
        <v>7</v>
      </c>
      <c r="J1020" s="98" t="s">
        <v>8</v>
      </c>
      <c r="K1020" s="97">
        <v>-29060</v>
      </c>
      <c r="L1020" s="97" t="s">
        <v>2574</v>
      </c>
      <c r="M1020" s="98" t="s">
        <v>2436</v>
      </c>
      <c r="N1020" s="98"/>
      <c r="O1020" s="99" t="s">
        <v>1</v>
      </c>
      <c r="P1020" s="100" t="s">
        <v>2697</v>
      </c>
    </row>
    <row r="1021" spans="1:16" ht="13.5" thickBot="1" x14ac:dyDescent="0.25">
      <c r="A1021" s="31" t="str">
        <f t="shared" si="90"/>
        <v>BAVM 12 </v>
      </c>
      <c r="B1021" s="95" t="str">
        <f t="shared" si="91"/>
        <v>I</v>
      </c>
      <c r="C1021" s="31">
        <f t="shared" si="92"/>
        <v>35303.398999999998</v>
      </c>
      <c r="D1021" s="23" t="str">
        <f t="shared" si="93"/>
        <v>vis</v>
      </c>
      <c r="E1021" s="96">
        <f>VLOOKUP(C1021,'Active 1'!C$21:E$971,3,FALSE)</f>
        <v>-28995.997619176083</v>
      </c>
      <c r="F1021" s="95" t="s">
        <v>2362</v>
      </c>
      <c r="G1021" s="23" t="str">
        <f t="shared" si="94"/>
        <v>35303.399</v>
      </c>
      <c r="H1021" s="31">
        <f t="shared" si="95"/>
        <v>-28996</v>
      </c>
      <c r="I1021" s="97" t="s">
        <v>9</v>
      </c>
      <c r="J1021" s="98" t="s">
        <v>10</v>
      </c>
      <c r="K1021" s="97">
        <v>-28996</v>
      </c>
      <c r="L1021" s="97" t="s">
        <v>2395</v>
      </c>
      <c r="M1021" s="98" t="s">
        <v>2436</v>
      </c>
      <c r="N1021" s="98"/>
      <c r="O1021" s="99" t="s">
        <v>11</v>
      </c>
      <c r="P1021" s="100" t="s">
        <v>2697</v>
      </c>
    </row>
    <row r="1022" spans="1:16" ht="13.5" thickBot="1" x14ac:dyDescent="0.25">
      <c r="A1022" s="31" t="str">
        <f t="shared" si="90"/>
        <v>BAVM 12 </v>
      </c>
      <c r="B1022" s="95" t="str">
        <f t="shared" si="91"/>
        <v>I</v>
      </c>
      <c r="C1022" s="31">
        <f t="shared" si="92"/>
        <v>35303.402999999998</v>
      </c>
      <c r="D1022" s="23" t="str">
        <f t="shared" si="93"/>
        <v>vis</v>
      </c>
      <c r="E1022" s="96">
        <f>VLOOKUP(C1022,'Active 1'!C$21:E$971,3,FALSE)</f>
        <v>-28995.990874632418</v>
      </c>
      <c r="F1022" s="95" t="s">
        <v>2362</v>
      </c>
      <c r="G1022" s="23" t="str">
        <f t="shared" si="94"/>
        <v>35303.403</v>
      </c>
      <c r="H1022" s="31">
        <f t="shared" si="95"/>
        <v>-28996</v>
      </c>
      <c r="I1022" s="97" t="s">
        <v>12</v>
      </c>
      <c r="J1022" s="98" t="s">
        <v>13</v>
      </c>
      <c r="K1022" s="97">
        <v>-28996</v>
      </c>
      <c r="L1022" s="97" t="s">
        <v>2580</v>
      </c>
      <c r="M1022" s="98" t="s">
        <v>2436</v>
      </c>
      <c r="N1022" s="98"/>
      <c r="O1022" s="99" t="s">
        <v>6</v>
      </c>
      <c r="P1022" s="100" t="s">
        <v>2697</v>
      </c>
    </row>
    <row r="1023" spans="1:16" ht="13.5" thickBot="1" x14ac:dyDescent="0.25">
      <c r="A1023" s="31" t="str">
        <f t="shared" si="90"/>
        <v>BAVM 12 </v>
      </c>
      <c r="B1023" s="95" t="str">
        <f t="shared" si="91"/>
        <v>I</v>
      </c>
      <c r="C1023" s="31">
        <f t="shared" si="92"/>
        <v>35303.408000000003</v>
      </c>
      <c r="D1023" s="23" t="str">
        <f t="shared" si="93"/>
        <v>vis</v>
      </c>
      <c r="E1023" s="96">
        <f>VLOOKUP(C1023,'Active 1'!C$21:E$971,3,FALSE)</f>
        <v>-28995.982443952831</v>
      </c>
      <c r="F1023" s="95" t="s">
        <v>2362</v>
      </c>
      <c r="G1023" s="23" t="str">
        <f t="shared" si="94"/>
        <v>35303.408</v>
      </c>
      <c r="H1023" s="31">
        <f t="shared" si="95"/>
        <v>-28996</v>
      </c>
      <c r="I1023" s="97" t="s">
        <v>14</v>
      </c>
      <c r="J1023" s="98" t="s">
        <v>15</v>
      </c>
      <c r="K1023" s="97">
        <v>-28996</v>
      </c>
      <c r="L1023" s="97" t="s">
        <v>2594</v>
      </c>
      <c r="M1023" s="98" t="s">
        <v>2436</v>
      </c>
      <c r="N1023" s="98"/>
      <c r="O1023" s="99" t="s">
        <v>16</v>
      </c>
      <c r="P1023" s="100" t="s">
        <v>2697</v>
      </c>
    </row>
    <row r="1024" spans="1:16" ht="13.5" thickBot="1" x14ac:dyDescent="0.25">
      <c r="A1024" s="31" t="str">
        <f t="shared" si="90"/>
        <v>BAVM 12 </v>
      </c>
      <c r="B1024" s="95" t="str">
        <f t="shared" si="91"/>
        <v>I</v>
      </c>
      <c r="C1024" s="31">
        <f t="shared" si="92"/>
        <v>35313.485999999997</v>
      </c>
      <c r="D1024" s="23" t="str">
        <f t="shared" si="93"/>
        <v>vis</v>
      </c>
      <c r="E1024" s="96">
        <f>VLOOKUP(C1024,'Active 1'!C$21:E$971,3,FALSE)</f>
        <v>-28978.98956619095</v>
      </c>
      <c r="F1024" s="95" t="s">
        <v>2362</v>
      </c>
      <c r="G1024" s="23" t="str">
        <f t="shared" si="94"/>
        <v>35313.486</v>
      </c>
      <c r="H1024" s="31">
        <f t="shared" si="95"/>
        <v>-28979</v>
      </c>
      <c r="I1024" s="97" t="s">
        <v>17</v>
      </c>
      <c r="J1024" s="98" t="s">
        <v>18</v>
      </c>
      <c r="K1024" s="97">
        <v>-28979</v>
      </c>
      <c r="L1024" s="97" t="s">
        <v>2669</v>
      </c>
      <c r="M1024" s="98" t="s">
        <v>2436</v>
      </c>
      <c r="N1024" s="98"/>
      <c r="O1024" s="99" t="s">
        <v>11</v>
      </c>
      <c r="P1024" s="100" t="s">
        <v>2697</v>
      </c>
    </row>
    <row r="1025" spans="1:16" ht="13.5" thickBot="1" x14ac:dyDescent="0.25">
      <c r="A1025" s="31" t="str">
        <f t="shared" si="90"/>
        <v>BAVM 12 </v>
      </c>
      <c r="B1025" s="95" t="str">
        <f t="shared" si="91"/>
        <v>I</v>
      </c>
      <c r="C1025" s="31">
        <f t="shared" si="92"/>
        <v>35332.461000000003</v>
      </c>
      <c r="D1025" s="23" t="str">
        <f t="shared" si="93"/>
        <v>vis</v>
      </c>
      <c r="E1025" s="96">
        <f>VLOOKUP(C1025,'Active 1'!C$21:E$971,3,FALSE)</f>
        <v>-28946.995137184007</v>
      </c>
      <c r="F1025" s="95" t="s">
        <v>2362</v>
      </c>
      <c r="G1025" s="23" t="str">
        <f t="shared" si="94"/>
        <v>35332.461</v>
      </c>
      <c r="H1025" s="31">
        <f t="shared" si="95"/>
        <v>-28947</v>
      </c>
      <c r="I1025" s="97" t="s">
        <v>19</v>
      </c>
      <c r="J1025" s="98" t="s">
        <v>20</v>
      </c>
      <c r="K1025" s="97">
        <v>-28947</v>
      </c>
      <c r="L1025" s="97" t="s">
        <v>2392</v>
      </c>
      <c r="M1025" s="98" t="s">
        <v>2436</v>
      </c>
      <c r="N1025" s="98"/>
      <c r="O1025" s="99" t="s">
        <v>1</v>
      </c>
      <c r="P1025" s="100" t="s">
        <v>2697</v>
      </c>
    </row>
    <row r="1026" spans="1:16" ht="13.5" thickBot="1" x14ac:dyDescent="0.25">
      <c r="A1026" s="31" t="str">
        <f t="shared" si="90"/>
        <v>BAVM 12 </v>
      </c>
      <c r="B1026" s="95" t="str">
        <f t="shared" si="91"/>
        <v>I</v>
      </c>
      <c r="C1026" s="31">
        <f t="shared" si="92"/>
        <v>35332.474000000002</v>
      </c>
      <c r="D1026" s="23" t="str">
        <f t="shared" si="93"/>
        <v>vis</v>
      </c>
      <c r="E1026" s="96">
        <f>VLOOKUP(C1026,'Active 1'!C$21:E$971,3,FALSE)</f>
        <v>-28946.9732174171</v>
      </c>
      <c r="F1026" s="95" t="s">
        <v>2362</v>
      </c>
      <c r="G1026" s="23" t="str">
        <f t="shared" si="94"/>
        <v>35332.474</v>
      </c>
      <c r="H1026" s="31">
        <f t="shared" si="95"/>
        <v>-28947</v>
      </c>
      <c r="I1026" s="97" t="s">
        <v>21</v>
      </c>
      <c r="J1026" s="98" t="s">
        <v>22</v>
      </c>
      <c r="K1026" s="97">
        <v>-28947</v>
      </c>
      <c r="L1026" s="97" t="s">
        <v>23</v>
      </c>
      <c r="M1026" s="98" t="s">
        <v>2436</v>
      </c>
      <c r="N1026" s="98"/>
      <c r="O1026" s="99" t="s">
        <v>2673</v>
      </c>
      <c r="P1026" s="100" t="s">
        <v>2697</v>
      </c>
    </row>
    <row r="1027" spans="1:16" ht="13.5" thickBot="1" x14ac:dyDescent="0.25">
      <c r="A1027" s="31" t="str">
        <f t="shared" si="90"/>
        <v>BAVM 12 </v>
      </c>
      <c r="B1027" s="95" t="str">
        <f t="shared" si="91"/>
        <v>I</v>
      </c>
      <c r="C1027" s="31">
        <f t="shared" si="92"/>
        <v>35335.428</v>
      </c>
      <c r="D1027" s="23" t="str">
        <f t="shared" si="93"/>
        <v>vis</v>
      </c>
      <c r="E1027" s="96">
        <f>VLOOKUP(C1027,'Active 1'!C$21:E$971,3,FALSE)</f>
        <v>-28941.992371921111</v>
      </c>
      <c r="F1027" s="95" t="s">
        <v>2362</v>
      </c>
      <c r="G1027" s="23" t="str">
        <f t="shared" si="94"/>
        <v>35335.428</v>
      </c>
      <c r="H1027" s="31">
        <f t="shared" si="95"/>
        <v>-28942</v>
      </c>
      <c r="I1027" s="97" t="s">
        <v>24</v>
      </c>
      <c r="J1027" s="98" t="s">
        <v>25</v>
      </c>
      <c r="K1027" s="97">
        <v>-28942</v>
      </c>
      <c r="L1027" s="97" t="s">
        <v>2580</v>
      </c>
      <c r="M1027" s="98" t="s">
        <v>2436</v>
      </c>
      <c r="N1027" s="98"/>
      <c r="O1027" s="99" t="s">
        <v>11</v>
      </c>
      <c r="P1027" s="100" t="s">
        <v>2697</v>
      </c>
    </row>
    <row r="1028" spans="1:16" ht="13.5" thickBot="1" x14ac:dyDescent="0.25">
      <c r="A1028" s="31" t="str">
        <f t="shared" si="90"/>
        <v>BAVM 12 </v>
      </c>
      <c r="B1028" s="95" t="str">
        <f t="shared" si="91"/>
        <v>I</v>
      </c>
      <c r="C1028" s="31">
        <f t="shared" si="92"/>
        <v>35335.428999999996</v>
      </c>
      <c r="D1028" s="23" t="str">
        <f t="shared" si="93"/>
        <v>vis</v>
      </c>
      <c r="E1028" s="96">
        <f>VLOOKUP(C1028,'Active 1'!C$21:E$971,3,FALSE)</f>
        <v>-28941.9906857852</v>
      </c>
      <c r="F1028" s="95" t="s">
        <v>2362</v>
      </c>
      <c r="G1028" s="23" t="str">
        <f t="shared" si="94"/>
        <v>35335.429</v>
      </c>
      <c r="H1028" s="31">
        <f t="shared" si="95"/>
        <v>-28942</v>
      </c>
      <c r="I1028" s="97" t="s">
        <v>26</v>
      </c>
      <c r="J1028" s="98" t="s">
        <v>27</v>
      </c>
      <c r="K1028" s="97">
        <v>-28942</v>
      </c>
      <c r="L1028" s="97" t="s">
        <v>2669</v>
      </c>
      <c r="M1028" s="98" t="s">
        <v>2436</v>
      </c>
      <c r="N1028" s="98"/>
      <c r="O1028" s="99" t="s">
        <v>1</v>
      </c>
      <c r="P1028" s="100" t="s">
        <v>2697</v>
      </c>
    </row>
    <row r="1029" spans="1:16" ht="13.5" thickBot="1" x14ac:dyDescent="0.25">
      <c r="A1029" s="31" t="str">
        <f t="shared" si="90"/>
        <v>BAVM 12 </v>
      </c>
      <c r="B1029" s="95" t="str">
        <f t="shared" si="91"/>
        <v>I</v>
      </c>
      <c r="C1029" s="31">
        <f t="shared" si="92"/>
        <v>35370.421000000002</v>
      </c>
      <c r="D1029" s="23" t="str">
        <f t="shared" si="93"/>
        <v>vis</v>
      </c>
      <c r="E1029" s="96">
        <f>VLOOKUP(C1029,'Active 1'!C$21:E$971,3,FALSE)</f>
        <v>-28882.989417810979</v>
      </c>
      <c r="F1029" s="95" t="s">
        <v>2362</v>
      </c>
      <c r="G1029" s="23" t="str">
        <f t="shared" si="94"/>
        <v>35370.421</v>
      </c>
      <c r="H1029" s="31">
        <f t="shared" si="95"/>
        <v>-28883</v>
      </c>
      <c r="I1029" s="97" t="s">
        <v>28</v>
      </c>
      <c r="J1029" s="98" t="s">
        <v>29</v>
      </c>
      <c r="K1029" s="97">
        <v>-28883</v>
      </c>
      <c r="L1029" s="97" t="s">
        <v>2669</v>
      </c>
      <c r="M1029" s="98" t="s">
        <v>2436</v>
      </c>
      <c r="N1029" s="98"/>
      <c r="O1029" s="99" t="s">
        <v>1</v>
      </c>
      <c r="P1029" s="100" t="s">
        <v>2697</v>
      </c>
    </row>
    <row r="1030" spans="1:16" ht="13.5" thickBot="1" x14ac:dyDescent="0.25">
      <c r="A1030" s="31" t="str">
        <f t="shared" si="90"/>
        <v>BAVM 12 </v>
      </c>
      <c r="B1030" s="95" t="str">
        <f t="shared" si="91"/>
        <v>I</v>
      </c>
      <c r="C1030" s="31">
        <f t="shared" si="92"/>
        <v>35379.322</v>
      </c>
      <c r="D1030" s="23" t="str">
        <f t="shared" si="93"/>
        <v>vis</v>
      </c>
      <c r="E1030" s="96">
        <f>VLOOKUP(C1030,'Active 1'!C$21:E$971,3,FALSE)</f>
        <v>-28867.981122022276</v>
      </c>
      <c r="F1030" s="95" t="s">
        <v>2362</v>
      </c>
      <c r="G1030" s="23" t="str">
        <f t="shared" si="94"/>
        <v>35379.322</v>
      </c>
      <c r="H1030" s="31">
        <f t="shared" si="95"/>
        <v>-28868</v>
      </c>
      <c r="I1030" s="97" t="s">
        <v>30</v>
      </c>
      <c r="J1030" s="98" t="s">
        <v>31</v>
      </c>
      <c r="K1030" s="97">
        <v>-28868</v>
      </c>
      <c r="L1030" s="97" t="s">
        <v>2574</v>
      </c>
      <c r="M1030" s="98" t="s">
        <v>2436</v>
      </c>
      <c r="N1030" s="98"/>
      <c r="O1030" s="99" t="s">
        <v>1</v>
      </c>
      <c r="P1030" s="100" t="s">
        <v>2697</v>
      </c>
    </row>
    <row r="1031" spans="1:16" ht="13.5" thickBot="1" x14ac:dyDescent="0.25">
      <c r="A1031" s="31" t="str">
        <f t="shared" si="90"/>
        <v>BAVM 12 </v>
      </c>
      <c r="B1031" s="95" t="str">
        <f t="shared" si="91"/>
        <v>I</v>
      </c>
      <c r="C1031" s="31">
        <f t="shared" si="92"/>
        <v>35934.434999999998</v>
      </c>
      <c r="D1031" s="23" t="str">
        <f t="shared" si="93"/>
        <v>vis</v>
      </c>
      <c r="E1031" s="96">
        <f>VLOOKUP(C1031,'Active 1'!C$21:E$971,3,FALSE)</f>
        <v>-27931.985155259394</v>
      </c>
      <c r="F1031" s="95" t="s">
        <v>2362</v>
      </c>
      <c r="G1031" s="23" t="str">
        <f t="shared" si="94"/>
        <v>35934.435</v>
      </c>
      <c r="H1031" s="31">
        <f t="shared" si="95"/>
        <v>-27932</v>
      </c>
      <c r="I1031" s="97" t="s">
        <v>32</v>
      </c>
      <c r="J1031" s="98" t="s">
        <v>33</v>
      </c>
      <c r="K1031" s="97">
        <v>-27932</v>
      </c>
      <c r="L1031" s="97" t="s">
        <v>2383</v>
      </c>
      <c r="M1031" s="98" t="s">
        <v>2436</v>
      </c>
      <c r="N1031" s="98"/>
      <c r="O1031" s="99" t="s">
        <v>1</v>
      </c>
      <c r="P1031" s="100" t="s">
        <v>2697</v>
      </c>
    </row>
    <row r="1032" spans="1:16" ht="13.5" thickBot="1" x14ac:dyDescent="0.25">
      <c r="A1032" s="31" t="str">
        <f t="shared" si="90"/>
        <v>BAVM 12 </v>
      </c>
      <c r="B1032" s="95" t="str">
        <f t="shared" si="91"/>
        <v>I</v>
      </c>
      <c r="C1032" s="31">
        <f t="shared" si="92"/>
        <v>35953.400999999998</v>
      </c>
      <c r="D1032" s="23" t="str">
        <f t="shared" si="93"/>
        <v>vis</v>
      </c>
      <c r="E1032" s="96">
        <f>VLOOKUP(C1032,'Active 1'!C$21:E$971,3,FALSE)</f>
        <v>-27900.005901475703</v>
      </c>
      <c r="F1032" s="95" t="s">
        <v>2362</v>
      </c>
      <c r="G1032" s="23" t="str">
        <f t="shared" si="94"/>
        <v>35953.401</v>
      </c>
      <c r="H1032" s="31">
        <f t="shared" si="95"/>
        <v>-27900</v>
      </c>
      <c r="I1032" s="97" t="s">
        <v>34</v>
      </c>
      <c r="J1032" s="98" t="s">
        <v>35</v>
      </c>
      <c r="K1032" s="97">
        <v>-27900</v>
      </c>
      <c r="L1032" s="97" t="s">
        <v>2453</v>
      </c>
      <c r="M1032" s="98" t="s">
        <v>2436</v>
      </c>
      <c r="N1032" s="98"/>
      <c r="O1032" s="99" t="s">
        <v>11</v>
      </c>
      <c r="P1032" s="100" t="s">
        <v>2697</v>
      </c>
    </row>
    <row r="1033" spans="1:16" ht="13.5" thickBot="1" x14ac:dyDescent="0.25">
      <c r="A1033" s="31" t="str">
        <f t="shared" si="90"/>
        <v>BAVM 12 </v>
      </c>
      <c r="B1033" s="95" t="str">
        <f t="shared" si="91"/>
        <v>I</v>
      </c>
      <c r="C1033" s="31">
        <f t="shared" si="92"/>
        <v>35953.406999999999</v>
      </c>
      <c r="D1033" s="23" t="str">
        <f t="shared" si="93"/>
        <v>vis</v>
      </c>
      <c r="E1033" s="96">
        <f>VLOOKUP(C1033,'Active 1'!C$21:E$971,3,FALSE)</f>
        <v>-27899.995784660205</v>
      </c>
      <c r="F1033" s="95" t="s">
        <v>2362</v>
      </c>
      <c r="G1033" s="23" t="str">
        <f t="shared" si="94"/>
        <v>35953.407</v>
      </c>
      <c r="H1033" s="31">
        <f t="shared" si="95"/>
        <v>-27900</v>
      </c>
      <c r="I1033" s="97" t="s">
        <v>36</v>
      </c>
      <c r="J1033" s="98" t="s">
        <v>37</v>
      </c>
      <c r="K1033" s="97">
        <v>-27900</v>
      </c>
      <c r="L1033" s="97" t="s">
        <v>2479</v>
      </c>
      <c r="M1033" s="98" t="s">
        <v>2436</v>
      </c>
      <c r="N1033" s="98"/>
      <c r="O1033" s="99" t="s">
        <v>1</v>
      </c>
      <c r="P1033" s="100" t="s">
        <v>2697</v>
      </c>
    </row>
    <row r="1034" spans="1:16" ht="13.5" thickBot="1" x14ac:dyDescent="0.25">
      <c r="A1034" s="31" t="str">
        <f t="shared" si="90"/>
        <v>BAVM 12 </v>
      </c>
      <c r="B1034" s="95" t="str">
        <f t="shared" si="91"/>
        <v>I</v>
      </c>
      <c r="C1034" s="31">
        <f t="shared" si="92"/>
        <v>35953.408000000003</v>
      </c>
      <c r="D1034" s="23" t="str">
        <f t="shared" si="93"/>
        <v>vis</v>
      </c>
      <c r="E1034" s="96">
        <f>VLOOKUP(C1034,'Active 1'!C$21:E$971,3,FALSE)</f>
        <v>-27899.994098524283</v>
      </c>
      <c r="F1034" s="95" t="s">
        <v>2362</v>
      </c>
      <c r="G1034" s="23" t="str">
        <f t="shared" si="94"/>
        <v>35953.408</v>
      </c>
      <c r="H1034" s="31">
        <f t="shared" si="95"/>
        <v>-27900</v>
      </c>
      <c r="I1034" s="97" t="s">
        <v>38</v>
      </c>
      <c r="J1034" s="98" t="s">
        <v>39</v>
      </c>
      <c r="K1034" s="97">
        <v>-27900</v>
      </c>
      <c r="L1034" s="97" t="s">
        <v>2392</v>
      </c>
      <c r="M1034" s="98" t="s">
        <v>2436</v>
      </c>
      <c r="N1034" s="98"/>
      <c r="O1034" s="99" t="s">
        <v>16</v>
      </c>
      <c r="P1034" s="100" t="s">
        <v>2697</v>
      </c>
    </row>
    <row r="1035" spans="1:16" ht="13.5" thickBot="1" x14ac:dyDescent="0.25">
      <c r="A1035" s="31" t="str">
        <f t="shared" ref="A1035:A1098" si="96">P1035</f>
        <v>BAVM 12 </v>
      </c>
      <c r="B1035" s="95" t="str">
        <f t="shared" ref="B1035:B1098" si="97">IF(H1035=INT(H1035),"I","II")</f>
        <v>I</v>
      </c>
      <c r="C1035" s="31">
        <f t="shared" ref="C1035:C1098" si="98">1*G1035</f>
        <v>35963.485999999997</v>
      </c>
      <c r="D1035" s="23" t="str">
        <f t="shared" ref="D1035:D1098" si="99">VLOOKUP(F1035,I$1:J$5,2,FALSE)</f>
        <v>vis</v>
      </c>
      <c r="E1035" s="96">
        <f>VLOOKUP(C1035,'Active 1'!C$21:E$971,3,FALSE)</f>
        <v>-27883.001220762402</v>
      </c>
      <c r="F1035" s="95" t="s">
        <v>2362</v>
      </c>
      <c r="G1035" s="23" t="str">
        <f t="shared" ref="G1035:G1098" si="100">MID(I1035,3,LEN(I1035)-3)</f>
        <v>35963.486</v>
      </c>
      <c r="H1035" s="31">
        <f t="shared" ref="H1035:H1098" si="101">1*K1035</f>
        <v>-27883</v>
      </c>
      <c r="I1035" s="97" t="s">
        <v>40</v>
      </c>
      <c r="J1035" s="98" t="s">
        <v>41</v>
      </c>
      <c r="K1035" s="97">
        <v>-27883</v>
      </c>
      <c r="L1035" s="97" t="s">
        <v>2445</v>
      </c>
      <c r="M1035" s="98" t="s">
        <v>2436</v>
      </c>
      <c r="N1035" s="98"/>
      <c r="O1035" s="99" t="s">
        <v>11</v>
      </c>
      <c r="P1035" s="100" t="s">
        <v>2697</v>
      </c>
    </row>
    <row r="1036" spans="1:16" ht="13.5" thickBot="1" x14ac:dyDescent="0.25">
      <c r="A1036" s="31" t="str">
        <f t="shared" si="96"/>
        <v>BAVM 12 </v>
      </c>
      <c r="B1036" s="95" t="str">
        <f t="shared" si="97"/>
        <v>I</v>
      </c>
      <c r="C1036" s="31">
        <f t="shared" si="98"/>
        <v>35963.487999999998</v>
      </c>
      <c r="D1036" s="23" t="str">
        <f t="shared" si="99"/>
        <v>vis</v>
      </c>
      <c r="E1036" s="96">
        <f>VLOOKUP(C1036,'Active 1'!C$21:E$971,3,FALSE)</f>
        <v>-27882.99784849057</v>
      </c>
      <c r="F1036" s="95" t="s">
        <v>2362</v>
      </c>
      <c r="G1036" s="23" t="str">
        <f t="shared" si="100"/>
        <v>35963.488</v>
      </c>
      <c r="H1036" s="31">
        <f t="shared" si="101"/>
        <v>-27883</v>
      </c>
      <c r="I1036" s="97" t="s">
        <v>42</v>
      </c>
      <c r="J1036" s="98" t="s">
        <v>43</v>
      </c>
      <c r="K1036" s="97">
        <v>-27883</v>
      </c>
      <c r="L1036" s="97" t="s">
        <v>2395</v>
      </c>
      <c r="M1036" s="98" t="s">
        <v>2436</v>
      </c>
      <c r="N1036" s="98"/>
      <c r="O1036" s="99" t="s">
        <v>1</v>
      </c>
      <c r="P1036" s="100" t="s">
        <v>2697</v>
      </c>
    </row>
    <row r="1037" spans="1:16" ht="13.5" thickBot="1" x14ac:dyDescent="0.25">
      <c r="A1037" s="31" t="str">
        <f t="shared" si="96"/>
        <v>BAVM 12 </v>
      </c>
      <c r="B1037" s="95" t="str">
        <f t="shared" si="97"/>
        <v>I</v>
      </c>
      <c r="C1037" s="31">
        <f t="shared" si="98"/>
        <v>35985.436000000002</v>
      </c>
      <c r="D1037" s="23" t="str">
        <f t="shared" si="99"/>
        <v>vis</v>
      </c>
      <c r="E1037" s="96">
        <f>VLOOKUP(C1037,'Active 1'!C$21:E$971,3,FALSE)</f>
        <v>-27845.990537405229</v>
      </c>
      <c r="F1037" s="95" t="s">
        <v>2362</v>
      </c>
      <c r="G1037" s="23" t="str">
        <f t="shared" si="100"/>
        <v>35985.436</v>
      </c>
      <c r="H1037" s="31">
        <f t="shared" si="101"/>
        <v>-27846</v>
      </c>
      <c r="I1037" s="97" t="s">
        <v>44</v>
      </c>
      <c r="J1037" s="98" t="s">
        <v>45</v>
      </c>
      <c r="K1037" s="97">
        <v>-27846</v>
      </c>
      <c r="L1037" s="97" t="s">
        <v>2669</v>
      </c>
      <c r="M1037" s="98" t="s">
        <v>2436</v>
      </c>
      <c r="N1037" s="98"/>
      <c r="O1037" s="99" t="s">
        <v>46</v>
      </c>
      <c r="P1037" s="100" t="s">
        <v>2697</v>
      </c>
    </row>
    <row r="1038" spans="1:16" ht="13.5" thickBot="1" x14ac:dyDescent="0.25">
      <c r="A1038" s="31" t="str">
        <f t="shared" si="96"/>
        <v>BAVM 12 </v>
      </c>
      <c r="B1038" s="95" t="str">
        <f t="shared" si="97"/>
        <v>I</v>
      </c>
      <c r="C1038" s="31">
        <f t="shared" si="98"/>
        <v>35985.436999999998</v>
      </c>
      <c r="D1038" s="23" t="str">
        <f t="shared" si="99"/>
        <v>vis</v>
      </c>
      <c r="E1038" s="96">
        <f>VLOOKUP(C1038,'Active 1'!C$21:E$971,3,FALSE)</f>
        <v>-27845.988851269321</v>
      </c>
      <c r="F1038" s="95" t="s">
        <v>2362</v>
      </c>
      <c r="G1038" s="23" t="str">
        <f t="shared" si="100"/>
        <v>35985.437</v>
      </c>
      <c r="H1038" s="31">
        <f t="shared" si="101"/>
        <v>-27846</v>
      </c>
      <c r="I1038" s="97" t="s">
        <v>47</v>
      </c>
      <c r="J1038" s="98" t="s">
        <v>48</v>
      </c>
      <c r="K1038" s="97">
        <v>-27846</v>
      </c>
      <c r="L1038" s="97" t="s">
        <v>2507</v>
      </c>
      <c r="M1038" s="98" t="s">
        <v>2436</v>
      </c>
      <c r="N1038" s="98"/>
      <c r="O1038" s="99" t="s">
        <v>1</v>
      </c>
      <c r="P1038" s="100" t="s">
        <v>2697</v>
      </c>
    </row>
    <row r="1039" spans="1:16" ht="13.5" thickBot="1" x14ac:dyDescent="0.25">
      <c r="A1039" s="31" t="str">
        <f t="shared" si="96"/>
        <v>BAVM 12 </v>
      </c>
      <c r="B1039" s="95" t="str">
        <f t="shared" si="97"/>
        <v>I</v>
      </c>
      <c r="C1039" s="31">
        <f t="shared" si="98"/>
        <v>36074.398999999998</v>
      </c>
      <c r="D1039" s="23" t="str">
        <f t="shared" si="99"/>
        <v>vis</v>
      </c>
      <c r="E1039" s="96">
        <f>VLOOKUP(C1039,'Active 1'!C$21:E$971,3,FALSE)</f>
        <v>-27695.986827906221</v>
      </c>
      <c r="F1039" s="95" t="s">
        <v>2362</v>
      </c>
      <c r="G1039" s="23" t="str">
        <f t="shared" si="100"/>
        <v>36074.399</v>
      </c>
      <c r="H1039" s="31">
        <f t="shared" si="101"/>
        <v>-27696</v>
      </c>
      <c r="I1039" s="97" t="s">
        <v>49</v>
      </c>
      <c r="J1039" s="98" t="s">
        <v>50</v>
      </c>
      <c r="K1039" s="97">
        <v>-27696</v>
      </c>
      <c r="L1039" s="97" t="s">
        <v>2605</v>
      </c>
      <c r="M1039" s="98" t="s">
        <v>2436</v>
      </c>
      <c r="N1039" s="98"/>
      <c r="O1039" s="99" t="s">
        <v>1</v>
      </c>
      <c r="P1039" s="100" t="s">
        <v>2697</v>
      </c>
    </row>
    <row r="1040" spans="1:16" ht="13.5" thickBot="1" x14ac:dyDescent="0.25">
      <c r="A1040" s="31" t="str">
        <f t="shared" si="96"/>
        <v>BAVM 12 </v>
      </c>
      <c r="B1040" s="95" t="str">
        <f t="shared" si="97"/>
        <v>I</v>
      </c>
      <c r="C1040" s="31">
        <f t="shared" si="98"/>
        <v>36074.400999999998</v>
      </c>
      <c r="D1040" s="23" t="str">
        <f t="shared" si="99"/>
        <v>vis</v>
      </c>
      <c r="E1040" s="96">
        <f>VLOOKUP(C1040,'Active 1'!C$21:E$971,3,FALSE)</f>
        <v>-27695.983455634389</v>
      </c>
      <c r="F1040" s="95" t="s">
        <v>2362</v>
      </c>
      <c r="G1040" s="23" t="str">
        <f t="shared" si="100"/>
        <v>36074.401</v>
      </c>
      <c r="H1040" s="31">
        <f t="shared" si="101"/>
        <v>-27696</v>
      </c>
      <c r="I1040" s="97" t="s">
        <v>51</v>
      </c>
      <c r="J1040" s="98" t="s">
        <v>52</v>
      </c>
      <c r="K1040" s="97">
        <v>-27696</v>
      </c>
      <c r="L1040" s="97" t="s">
        <v>2594</v>
      </c>
      <c r="M1040" s="98" t="s">
        <v>2436</v>
      </c>
      <c r="N1040" s="98"/>
      <c r="O1040" s="99" t="s">
        <v>11</v>
      </c>
      <c r="P1040" s="100" t="s">
        <v>2697</v>
      </c>
    </row>
    <row r="1041" spans="1:16" ht="13.5" thickBot="1" x14ac:dyDescent="0.25">
      <c r="A1041" s="31" t="str">
        <f t="shared" si="96"/>
        <v>BAVM 12 </v>
      </c>
      <c r="B1041" s="95" t="str">
        <f t="shared" si="97"/>
        <v>I</v>
      </c>
      <c r="C1041" s="31">
        <f t="shared" si="98"/>
        <v>36074.402000000002</v>
      </c>
      <c r="D1041" s="23" t="str">
        <f t="shared" si="99"/>
        <v>vis</v>
      </c>
      <c r="E1041" s="96">
        <f>VLOOKUP(C1041,'Active 1'!C$21:E$971,3,FALSE)</f>
        <v>-27695.981769498467</v>
      </c>
      <c r="F1041" s="95" t="s">
        <v>2362</v>
      </c>
      <c r="G1041" s="23" t="str">
        <f t="shared" si="100"/>
        <v>36074.402</v>
      </c>
      <c r="H1041" s="31">
        <f t="shared" si="101"/>
        <v>-27696</v>
      </c>
      <c r="I1041" s="97" t="s">
        <v>53</v>
      </c>
      <c r="J1041" s="98" t="s">
        <v>54</v>
      </c>
      <c r="K1041" s="97">
        <v>-27696</v>
      </c>
      <c r="L1041" s="97" t="s">
        <v>2574</v>
      </c>
      <c r="M1041" s="98" t="s">
        <v>2436</v>
      </c>
      <c r="N1041" s="98"/>
      <c r="O1041" s="99" t="s">
        <v>16</v>
      </c>
      <c r="P1041" s="100" t="s">
        <v>2697</v>
      </c>
    </row>
    <row r="1042" spans="1:16" ht="13.5" thickBot="1" x14ac:dyDescent="0.25">
      <c r="A1042" s="31" t="str">
        <f t="shared" si="96"/>
        <v>BAVM 12 </v>
      </c>
      <c r="B1042" s="95" t="str">
        <f t="shared" si="97"/>
        <v>I</v>
      </c>
      <c r="C1042" s="31">
        <f t="shared" si="98"/>
        <v>36074.402999999998</v>
      </c>
      <c r="D1042" s="23" t="str">
        <f t="shared" si="99"/>
        <v>vis</v>
      </c>
      <c r="E1042" s="96">
        <f>VLOOKUP(C1042,'Active 1'!C$21:E$971,3,FALSE)</f>
        <v>-27695.980083362556</v>
      </c>
      <c r="F1042" s="95" t="s">
        <v>2362</v>
      </c>
      <c r="G1042" s="23" t="str">
        <f t="shared" si="100"/>
        <v>36074.403</v>
      </c>
      <c r="H1042" s="31">
        <f t="shared" si="101"/>
        <v>-27696</v>
      </c>
      <c r="I1042" s="97" t="s">
        <v>55</v>
      </c>
      <c r="J1042" s="98" t="s">
        <v>56</v>
      </c>
      <c r="K1042" s="97">
        <v>-27696</v>
      </c>
      <c r="L1042" s="97" t="s">
        <v>2600</v>
      </c>
      <c r="M1042" s="98" t="s">
        <v>2436</v>
      </c>
      <c r="N1042" s="98"/>
      <c r="O1042" s="99" t="s">
        <v>57</v>
      </c>
      <c r="P1042" s="100" t="s">
        <v>2697</v>
      </c>
    </row>
    <row r="1043" spans="1:16" ht="13.5" thickBot="1" x14ac:dyDescent="0.25">
      <c r="A1043" s="31" t="str">
        <f t="shared" si="96"/>
        <v>BAVM 12 </v>
      </c>
      <c r="B1043" s="95" t="str">
        <f t="shared" si="97"/>
        <v>I</v>
      </c>
      <c r="C1043" s="31">
        <f t="shared" si="98"/>
        <v>36106.425000000003</v>
      </c>
      <c r="D1043" s="23" t="str">
        <f t="shared" si="99"/>
        <v>vis</v>
      </c>
      <c r="E1043" s="96">
        <f>VLOOKUP(C1043,'Active 1'!C$21:E$971,3,FALSE)</f>
        <v>-27641.986639058989</v>
      </c>
      <c r="F1043" s="95" t="s">
        <v>2362</v>
      </c>
      <c r="G1043" s="23" t="str">
        <f t="shared" si="100"/>
        <v>36106.425</v>
      </c>
      <c r="H1043" s="31">
        <f t="shared" si="101"/>
        <v>-27642</v>
      </c>
      <c r="I1043" s="97" t="s">
        <v>58</v>
      </c>
      <c r="J1043" s="98" t="s">
        <v>59</v>
      </c>
      <c r="K1043" s="97">
        <v>-27642</v>
      </c>
      <c r="L1043" s="97" t="s">
        <v>2605</v>
      </c>
      <c r="M1043" s="98" t="s">
        <v>2436</v>
      </c>
      <c r="N1043" s="98"/>
      <c r="O1043" s="99" t="s">
        <v>1</v>
      </c>
      <c r="P1043" s="100" t="s">
        <v>2697</v>
      </c>
    </row>
    <row r="1044" spans="1:16" ht="13.5" thickBot="1" x14ac:dyDescent="0.25">
      <c r="A1044" s="31" t="str">
        <f t="shared" si="96"/>
        <v>BAVM 12 </v>
      </c>
      <c r="B1044" s="95" t="str">
        <f t="shared" si="97"/>
        <v>I</v>
      </c>
      <c r="C1044" s="31">
        <f t="shared" si="98"/>
        <v>36106.428</v>
      </c>
      <c r="D1044" s="23" t="str">
        <f t="shared" si="99"/>
        <v>vis</v>
      </c>
      <c r="E1044" s="96">
        <f>VLOOKUP(C1044,'Active 1'!C$21:E$971,3,FALSE)</f>
        <v>-27641.981580651245</v>
      </c>
      <c r="F1044" s="95" t="s">
        <v>2362</v>
      </c>
      <c r="G1044" s="23" t="str">
        <f t="shared" si="100"/>
        <v>36106.428</v>
      </c>
      <c r="H1044" s="31">
        <f t="shared" si="101"/>
        <v>-27642</v>
      </c>
      <c r="I1044" s="97" t="s">
        <v>60</v>
      </c>
      <c r="J1044" s="98" t="s">
        <v>61</v>
      </c>
      <c r="K1044" s="97">
        <v>-27642</v>
      </c>
      <c r="L1044" s="97" t="s">
        <v>2574</v>
      </c>
      <c r="M1044" s="98" t="s">
        <v>2436</v>
      </c>
      <c r="N1044" s="98"/>
      <c r="O1044" s="99" t="s">
        <v>11</v>
      </c>
      <c r="P1044" s="100" t="s">
        <v>2697</v>
      </c>
    </row>
    <row r="1045" spans="1:16" ht="13.5" thickBot="1" x14ac:dyDescent="0.25">
      <c r="A1045" s="31" t="str">
        <f t="shared" si="96"/>
        <v>BAVM 12 </v>
      </c>
      <c r="B1045" s="95" t="str">
        <f t="shared" si="97"/>
        <v>I</v>
      </c>
      <c r="C1045" s="31">
        <f t="shared" si="98"/>
        <v>36166.322999999997</v>
      </c>
      <c r="D1045" s="23" t="str">
        <f t="shared" si="99"/>
        <v>vis</v>
      </c>
      <c r="E1045" s="96">
        <f>VLOOKUP(C1045,'Active 1'!C$21:E$971,3,FALSE)</f>
        <v>-27540.990469959801</v>
      </c>
      <c r="F1045" s="95" t="s">
        <v>2362</v>
      </c>
      <c r="G1045" s="23" t="str">
        <f t="shared" si="100"/>
        <v>36166.323</v>
      </c>
      <c r="H1045" s="31">
        <f t="shared" si="101"/>
        <v>-27541</v>
      </c>
      <c r="I1045" s="97" t="s">
        <v>62</v>
      </c>
      <c r="J1045" s="98" t="s">
        <v>63</v>
      </c>
      <c r="K1045" s="97">
        <v>-27541</v>
      </c>
      <c r="L1045" s="97" t="s">
        <v>2669</v>
      </c>
      <c r="M1045" s="98" t="s">
        <v>2436</v>
      </c>
      <c r="N1045" s="98"/>
      <c r="O1045" s="99" t="s">
        <v>1</v>
      </c>
      <c r="P1045" s="100" t="s">
        <v>2697</v>
      </c>
    </row>
    <row r="1046" spans="1:16" ht="13.5" thickBot="1" x14ac:dyDescent="0.25">
      <c r="A1046" s="31" t="str">
        <f t="shared" si="96"/>
        <v>BAVM 12 </v>
      </c>
      <c r="B1046" s="95" t="str">
        <f t="shared" si="97"/>
        <v>I</v>
      </c>
      <c r="C1046" s="31">
        <f t="shared" si="98"/>
        <v>36166.324000000001</v>
      </c>
      <c r="D1046" s="23" t="str">
        <f t="shared" si="99"/>
        <v>vis</v>
      </c>
      <c r="E1046" s="96">
        <f>VLOOKUP(C1046,'Active 1'!C$21:E$971,3,FALSE)</f>
        <v>-27540.988783823879</v>
      </c>
      <c r="F1046" s="95" t="s">
        <v>2362</v>
      </c>
      <c r="G1046" s="23" t="str">
        <f t="shared" si="100"/>
        <v>36166.324</v>
      </c>
      <c r="H1046" s="31">
        <f t="shared" si="101"/>
        <v>-27541</v>
      </c>
      <c r="I1046" s="97" t="s">
        <v>64</v>
      </c>
      <c r="J1046" s="98" t="s">
        <v>65</v>
      </c>
      <c r="K1046" s="97">
        <v>-27541</v>
      </c>
      <c r="L1046" s="97" t="s">
        <v>2507</v>
      </c>
      <c r="M1046" s="98" t="s">
        <v>2436</v>
      </c>
      <c r="N1046" s="98"/>
      <c r="O1046" s="99" t="s">
        <v>66</v>
      </c>
      <c r="P1046" s="100" t="s">
        <v>2697</v>
      </c>
    </row>
    <row r="1047" spans="1:16" ht="13.5" thickBot="1" x14ac:dyDescent="0.25">
      <c r="A1047" s="31" t="str">
        <f t="shared" si="96"/>
        <v>BAVM 12 </v>
      </c>
      <c r="B1047" s="95" t="str">
        <f t="shared" si="97"/>
        <v>I</v>
      </c>
      <c r="C1047" s="31">
        <f t="shared" si="98"/>
        <v>36173.438000000002</v>
      </c>
      <c r="D1047" s="23" t="str">
        <f t="shared" si="99"/>
        <v>vis</v>
      </c>
      <c r="E1047" s="96">
        <f>VLOOKUP(C1047,'Active 1'!C$21:E$971,3,FALSE)</f>
        <v>-27528.99361291714</v>
      </c>
      <c r="F1047" s="95" t="s">
        <v>2362</v>
      </c>
      <c r="G1047" s="23" t="str">
        <f t="shared" si="100"/>
        <v>36173.438</v>
      </c>
      <c r="H1047" s="31">
        <f t="shared" si="101"/>
        <v>-27529</v>
      </c>
      <c r="I1047" s="97" t="s">
        <v>67</v>
      </c>
      <c r="J1047" s="98" t="s">
        <v>68</v>
      </c>
      <c r="K1047" s="97">
        <v>-27529</v>
      </c>
      <c r="L1047" s="97" t="s">
        <v>2389</v>
      </c>
      <c r="M1047" s="98" t="s">
        <v>2436</v>
      </c>
      <c r="N1047" s="98"/>
      <c r="O1047" s="99" t="s">
        <v>57</v>
      </c>
      <c r="P1047" s="100" t="s">
        <v>2697</v>
      </c>
    </row>
    <row r="1048" spans="1:16" ht="13.5" thickBot="1" x14ac:dyDescent="0.25">
      <c r="A1048" s="31" t="str">
        <f t="shared" si="96"/>
        <v>BAVM 12 </v>
      </c>
      <c r="B1048" s="95" t="str">
        <f t="shared" si="97"/>
        <v>I</v>
      </c>
      <c r="C1048" s="31">
        <f t="shared" si="98"/>
        <v>36173.438999999998</v>
      </c>
      <c r="D1048" s="23" t="str">
        <f t="shared" si="99"/>
        <v>vis</v>
      </c>
      <c r="E1048" s="96">
        <f>VLOOKUP(C1048,'Active 1'!C$21:E$971,3,FALSE)</f>
        <v>-27528.991926781229</v>
      </c>
      <c r="F1048" s="95" t="s">
        <v>2362</v>
      </c>
      <c r="G1048" s="23" t="str">
        <f t="shared" si="100"/>
        <v>36173.439</v>
      </c>
      <c r="H1048" s="31">
        <f t="shared" si="101"/>
        <v>-27529</v>
      </c>
      <c r="I1048" s="97" t="s">
        <v>69</v>
      </c>
      <c r="J1048" s="98" t="s">
        <v>70</v>
      </c>
      <c r="K1048" s="97">
        <v>-27529</v>
      </c>
      <c r="L1048" s="97" t="s">
        <v>2580</v>
      </c>
      <c r="M1048" s="98" t="s">
        <v>2436</v>
      </c>
      <c r="N1048" s="98"/>
      <c r="O1048" s="99" t="s">
        <v>1</v>
      </c>
      <c r="P1048" s="100" t="s">
        <v>2697</v>
      </c>
    </row>
    <row r="1049" spans="1:16" ht="13.5" thickBot="1" x14ac:dyDescent="0.25">
      <c r="A1049" s="31" t="str">
        <f t="shared" si="96"/>
        <v>BAVM 12 </v>
      </c>
      <c r="B1049" s="95" t="str">
        <f t="shared" si="97"/>
        <v>I</v>
      </c>
      <c r="C1049" s="31">
        <f t="shared" si="98"/>
        <v>36188.264999999999</v>
      </c>
      <c r="D1049" s="23" t="str">
        <f t="shared" si="99"/>
        <v>vis</v>
      </c>
      <c r="E1049" s="96">
        <f>VLOOKUP(C1049,'Active 1'!C$21:E$971,3,FALSE)</f>
        <v>-27503.993275689962</v>
      </c>
      <c r="F1049" s="95" t="s">
        <v>2362</v>
      </c>
      <c r="G1049" s="23" t="str">
        <f t="shared" si="100"/>
        <v>36188.265</v>
      </c>
      <c r="H1049" s="31">
        <f t="shared" si="101"/>
        <v>-27504</v>
      </c>
      <c r="I1049" s="97" t="s">
        <v>71</v>
      </c>
      <c r="J1049" s="98" t="s">
        <v>72</v>
      </c>
      <c r="K1049" s="97">
        <v>-27504</v>
      </c>
      <c r="L1049" s="97" t="s">
        <v>2389</v>
      </c>
      <c r="M1049" s="98" t="s">
        <v>2436</v>
      </c>
      <c r="N1049" s="98"/>
      <c r="O1049" s="99" t="s">
        <v>1</v>
      </c>
      <c r="P1049" s="100" t="s">
        <v>2697</v>
      </c>
    </row>
    <row r="1050" spans="1:16" ht="13.5" thickBot="1" x14ac:dyDescent="0.25">
      <c r="A1050" s="31" t="str">
        <f t="shared" si="96"/>
        <v>BAVM 12 </v>
      </c>
      <c r="B1050" s="95" t="str">
        <f t="shared" si="97"/>
        <v>I</v>
      </c>
      <c r="C1050" s="31">
        <f t="shared" si="98"/>
        <v>36188.266000000003</v>
      </c>
      <c r="D1050" s="23" t="str">
        <f t="shared" si="99"/>
        <v>vis</v>
      </c>
      <c r="E1050" s="96">
        <f>VLOOKUP(C1050,'Active 1'!C$21:E$971,3,FALSE)</f>
        <v>-27503.99158955404</v>
      </c>
      <c r="F1050" s="95" t="s">
        <v>2362</v>
      </c>
      <c r="G1050" s="23" t="str">
        <f t="shared" si="100"/>
        <v>36188.266</v>
      </c>
      <c r="H1050" s="31">
        <f t="shared" si="101"/>
        <v>-27504</v>
      </c>
      <c r="I1050" s="97" t="s">
        <v>73</v>
      </c>
      <c r="J1050" s="98" t="s">
        <v>74</v>
      </c>
      <c r="K1050" s="97">
        <v>-27504</v>
      </c>
      <c r="L1050" s="97" t="s">
        <v>2580</v>
      </c>
      <c r="M1050" s="98" t="s">
        <v>2436</v>
      </c>
      <c r="N1050" s="98"/>
      <c r="O1050" s="99" t="s">
        <v>57</v>
      </c>
      <c r="P1050" s="100" t="s">
        <v>2697</v>
      </c>
    </row>
    <row r="1051" spans="1:16" ht="13.5" thickBot="1" x14ac:dyDescent="0.25">
      <c r="A1051" s="31" t="str">
        <f t="shared" si="96"/>
        <v>BAVM 13 </v>
      </c>
      <c r="B1051" s="95" t="str">
        <f t="shared" si="97"/>
        <v>I</v>
      </c>
      <c r="C1051" s="31">
        <f t="shared" si="98"/>
        <v>36207.249000000003</v>
      </c>
      <c r="D1051" s="23" t="str">
        <f t="shared" si="99"/>
        <v>vis</v>
      </c>
      <c r="E1051" s="96">
        <f>VLOOKUP(C1051,'Active 1'!C$21:E$971,3,FALSE)</f>
        <v>-27471.983671459777</v>
      </c>
      <c r="F1051" s="95" t="s">
        <v>2362</v>
      </c>
      <c r="G1051" s="23" t="str">
        <f t="shared" si="100"/>
        <v>36207.249</v>
      </c>
      <c r="H1051" s="31">
        <f t="shared" si="101"/>
        <v>-27472</v>
      </c>
      <c r="I1051" s="97" t="s">
        <v>75</v>
      </c>
      <c r="J1051" s="98" t="s">
        <v>76</v>
      </c>
      <c r="K1051" s="97">
        <v>-27472</v>
      </c>
      <c r="L1051" s="97" t="s">
        <v>2594</v>
      </c>
      <c r="M1051" s="98" t="s">
        <v>2436</v>
      </c>
      <c r="N1051" s="98"/>
      <c r="O1051" s="99" t="s">
        <v>66</v>
      </c>
      <c r="P1051" s="100" t="s">
        <v>2700</v>
      </c>
    </row>
    <row r="1052" spans="1:16" ht="13.5" thickBot="1" x14ac:dyDescent="0.25">
      <c r="A1052" s="31" t="str">
        <f t="shared" si="96"/>
        <v>BAVM 13 </v>
      </c>
      <c r="B1052" s="95" t="str">
        <f t="shared" si="97"/>
        <v>I</v>
      </c>
      <c r="C1052" s="31">
        <f t="shared" si="98"/>
        <v>36207.254999999997</v>
      </c>
      <c r="D1052" s="23" t="str">
        <f t="shared" si="99"/>
        <v>vis</v>
      </c>
      <c r="E1052" s="96">
        <f>VLOOKUP(C1052,'Active 1'!C$21:E$971,3,FALSE)</f>
        <v>-27471.97355464429</v>
      </c>
      <c r="F1052" s="95" t="s">
        <v>2362</v>
      </c>
      <c r="G1052" s="23" t="str">
        <f t="shared" si="100"/>
        <v>36207.255</v>
      </c>
      <c r="H1052" s="31">
        <f t="shared" si="101"/>
        <v>-27472</v>
      </c>
      <c r="I1052" s="97" t="s">
        <v>77</v>
      </c>
      <c r="J1052" s="98" t="s">
        <v>78</v>
      </c>
      <c r="K1052" s="97">
        <v>-27472</v>
      </c>
      <c r="L1052" s="97" t="s">
        <v>23</v>
      </c>
      <c r="M1052" s="98" t="s">
        <v>2436</v>
      </c>
      <c r="N1052" s="98"/>
      <c r="O1052" s="99" t="s">
        <v>57</v>
      </c>
      <c r="P1052" s="100" t="s">
        <v>2700</v>
      </c>
    </row>
    <row r="1053" spans="1:16" ht="13.5" thickBot="1" x14ac:dyDescent="0.25">
      <c r="A1053" s="31" t="str">
        <f t="shared" si="96"/>
        <v>BAVM 13 </v>
      </c>
      <c r="B1053" s="95" t="str">
        <f t="shared" si="97"/>
        <v>I</v>
      </c>
      <c r="C1053" s="31">
        <f t="shared" si="98"/>
        <v>36231.555999999997</v>
      </c>
      <c r="D1053" s="23" t="str">
        <f t="shared" si="99"/>
        <v>vis</v>
      </c>
      <c r="E1053" s="96">
        <f>VLOOKUP(C1053,'Active 1'!C$21:E$971,3,FALSE)</f>
        <v>-27430.998765748507</v>
      </c>
      <c r="F1053" s="95" t="s">
        <v>2362</v>
      </c>
      <c r="G1053" s="23" t="str">
        <f t="shared" si="100"/>
        <v>36231.556</v>
      </c>
      <c r="H1053" s="31">
        <f t="shared" si="101"/>
        <v>-27431</v>
      </c>
      <c r="I1053" s="97" t="s">
        <v>79</v>
      </c>
      <c r="J1053" s="98" t="s">
        <v>80</v>
      </c>
      <c r="K1053" s="97">
        <v>-27431</v>
      </c>
      <c r="L1053" s="97" t="s">
        <v>2395</v>
      </c>
      <c r="M1053" s="98" t="s">
        <v>2436</v>
      </c>
      <c r="N1053" s="98"/>
      <c r="O1053" s="99" t="s">
        <v>11</v>
      </c>
      <c r="P1053" s="100" t="s">
        <v>2700</v>
      </c>
    </row>
    <row r="1054" spans="1:16" ht="13.5" thickBot="1" x14ac:dyDescent="0.25">
      <c r="A1054" s="31" t="str">
        <f t="shared" si="96"/>
        <v>BAVM 13 </v>
      </c>
      <c r="B1054" s="95" t="str">
        <f t="shared" si="97"/>
        <v>I</v>
      </c>
      <c r="C1054" s="31">
        <f t="shared" si="98"/>
        <v>36231.557999999997</v>
      </c>
      <c r="D1054" s="23" t="str">
        <f t="shared" si="99"/>
        <v>vis</v>
      </c>
      <c r="E1054" s="96">
        <f>VLOOKUP(C1054,'Active 1'!C$21:E$971,3,FALSE)</f>
        <v>-27430.995393476675</v>
      </c>
      <c r="F1054" s="95" t="s">
        <v>2362</v>
      </c>
      <c r="G1054" s="23" t="str">
        <f t="shared" si="100"/>
        <v>36231.558</v>
      </c>
      <c r="H1054" s="31">
        <f t="shared" si="101"/>
        <v>-27431</v>
      </c>
      <c r="I1054" s="97" t="s">
        <v>81</v>
      </c>
      <c r="J1054" s="98" t="s">
        <v>82</v>
      </c>
      <c r="K1054" s="97">
        <v>-27431</v>
      </c>
      <c r="L1054" s="97" t="s">
        <v>2392</v>
      </c>
      <c r="M1054" s="98" t="s">
        <v>2436</v>
      </c>
      <c r="N1054" s="98"/>
      <c r="O1054" s="99" t="s">
        <v>2673</v>
      </c>
      <c r="P1054" s="100" t="s">
        <v>2700</v>
      </c>
    </row>
    <row r="1055" spans="1:16" ht="13.5" thickBot="1" x14ac:dyDescent="0.25">
      <c r="A1055" s="31" t="str">
        <f t="shared" si="96"/>
        <v>BAVM 13 </v>
      </c>
      <c r="B1055" s="95" t="str">
        <f t="shared" si="97"/>
        <v>I</v>
      </c>
      <c r="C1055" s="31">
        <f t="shared" si="98"/>
        <v>36231.559000000001</v>
      </c>
      <c r="D1055" s="23" t="str">
        <f t="shared" si="99"/>
        <v>vis</v>
      </c>
      <c r="E1055" s="96">
        <f>VLOOKUP(C1055,'Active 1'!C$21:E$971,3,FALSE)</f>
        <v>-27430.993707340753</v>
      </c>
      <c r="F1055" s="95" t="s">
        <v>2362</v>
      </c>
      <c r="G1055" s="23" t="str">
        <f t="shared" si="100"/>
        <v>36231.559</v>
      </c>
      <c r="H1055" s="31">
        <f t="shared" si="101"/>
        <v>-27431</v>
      </c>
      <c r="I1055" s="97" t="s">
        <v>83</v>
      </c>
      <c r="J1055" s="98" t="s">
        <v>84</v>
      </c>
      <c r="K1055" s="97">
        <v>-27431</v>
      </c>
      <c r="L1055" s="97" t="s">
        <v>2389</v>
      </c>
      <c r="M1055" s="98" t="s">
        <v>2436</v>
      </c>
      <c r="N1055" s="98"/>
      <c r="O1055" s="99" t="s">
        <v>1</v>
      </c>
      <c r="P1055" s="100" t="s">
        <v>2700</v>
      </c>
    </row>
    <row r="1056" spans="1:16" ht="13.5" thickBot="1" x14ac:dyDescent="0.25">
      <c r="A1056" s="31" t="str">
        <f t="shared" si="96"/>
        <v>BAVM 13 </v>
      </c>
      <c r="B1056" s="95" t="str">
        <f t="shared" si="97"/>
        <v>I</v>
      </c>
      <c r="C1056" s="31">
        <f t="shared" si="98"/>
        <v>36288.493000000002</v>
      </c>
      <c r="D1056" s="23" t="str">
        <f t="shared" si="99"/>
        <v>vis</v>
      </c>
      <c r="E1056" s="96">
        <f>VLOOKUP(C1056,'Active 1'!C$21:E$971,3,FALSE)</f>
        <v>-27334.995245096707</v>
      </c>
      <c r="F1056" s="95" t="s">
        <v>2362</v>
      </c>
      <c r="G1056" s="23" t="str">
        <f t="shared" si="100"/>
        <v>36288.493</v>
      </c>
      <c r="H1056" s="31">
        <f t="shared" si="101"/>
        <v>-27335</v>
      </c>
      <c r="I1056" s="97" t="s">
        <v>85</v>
      </c>
      <c r="J1056" s="98" t="s">
        <v>86</v>
      </c>
      <c r="K1056" s="97">
        <v>-27335</v>
      </c>
      <c r="L1056" s="97" t="s">
        <v>2392</v>
      </c>
      <c r="M1056" s="98" t="s">
        <v>2436</v>
      </c>
      <c r="N1056" s="98"/>
      <c r="O1056" s="99" t="s">
        <v>1</v>
      </c>
      <c r="P1056" s="100" t="s">
        <v>2700</v>
      </c>
    </row>
    <row r="1057" spans="1:16" ht="13.5" thickBot="1" x14ac:dyDescent="0.25">
      <c r="A1057" s="31" t="str">
        <f t="shared" si="96"/>
        <v>BAVM 13 </v>
      </c>
      <c r="B1057" s="95" t="str">
        <f t="shared" si="97"/>
        <v>I</v>
      </c>
      <c r="C1057" s="31">
        <f t="shared" si="98"/>
        <v>36288.495000000003</v>
      </c>
      <c r="D1057" s="23" t="str">
        <f t="shared" si="99"/>
        <v>vis</v>
      </c>
      <c r="E1057" s="96">
        <f>VLOOKUP(C1057,'Active 1'!C$21:E$971,3,FALSE)</f>
        <v>-27334.991872824874</v>
      </c>
      <c r="F1057" s="95" t="s">
        <v>2362</v>
      </c>
      <c r="G1057" s="23" t="str">
        <f t="shared" si="100"/>
        <v>36288.495</v>
      </c>
      <c r="H1057" s="31">
        <f t="shared" si="101"/>
        <v>-27335</v>
      </c>
      <c r="I1057" s="97" t="s">
        <v>87</v>
      </c>
      <c r="J1057" s="98" t="s">
        <v>88</v>
      </c>
      <c r="K1057" s="97">
        <v>-27335</v>
      </c>
      <c r="L1057" s="97" t="s">
        <v>2580</v>
      </c>
      <c r="M1057" s="98" t="s">
        <v>2436</v>
      </c>
      <c r="N1057" s="98"/>
      <c r="O1057" s="99" t="s">
        <v>11</v>
      </c>
      <c r="P1057" s="100" t="s">
        <v>2700</v>
      </c>
    </row>
    <row r="1058" spans="1:16" ht="13.5" thickBot="1" x14ac:dyDescent="0.25">
      <c r="A1058" s="31" t="str">
        <f t="shared" si="96"/>
        <v>BAVM 13 </v>
      </c>
      <c r="B1058" s="95" t="str">
        <f t="shared" si="97"/>
        <v>I</v>
      </c>
      <c r="C1058" s="31">
        <f t="shared" si="98"/>
        <v>36288.497000000003</v>
      </c>
      <c r="D1058" s="23" t="str">
        <f t="shared" si="99"/>
        <v>vis</v>
      </c>
      <c r="E1058" s="96">
        <f>VLOOKUP(C1058,'Active 1'!C$21:E$971,3,FALSE)</f>
        <v>-27334.988500553041</v>
      </c>
      <c r="F1058" s="95" t="s">
        <v>2362</v>
      </c>
      <c r="G1058" s="23" t="str">
        <f t="shared" si="100"/>
        <v>36288.497</v>
      </c>
      <c r="H1058" s="31">
        <f t="shared" si="101"/>
        <v>-27335</v>
      </c>
      <c r="I1058" s="97" t="s">
        <v>89</v>
      </c>
      <c r="J1058" s="98" t="s">
        <v>90</v>
      </c>
      <c r="K1058" s="97">
        <v>-27335</v>
      </c>
      <c r="L1058" s="97" t="s">
        <v>2507</v>
      </c>
      <c r="M1058" s="98" t="s">
        <v>2436</v>
      </c>
      <c r="N1058" s="98"/>
      <c r="O1058" s="99" t="s">
        <v>66</v>
      </c>
      <c r="P1058" s="100" t="s">
        <v>2700</v>
      </c>
    </row>
    <row r="1059" spans="1:16" ht="13.5" thickBot="1" x14ac:dyDescent="0.25">
      <c r="A1059" s="31" t="str">
        <f t="shared" si="96"/>
        <v>BAVM 13 </v>
      </c>
      <c r="B1059" s="95" t="str">
        <f t="shared" si="97"/>
        <v>I</v>
      </c>
      <c r="C1059" s="31">
        <f t="shared" si="98"/>
        <v>36460.483999999997</v>
      </c>
      <c r="D1059" s="23" t="str">
        <f t="shared" si="99"/>
        <v>vis</v>
      </c>
      <c r="E1059" s="96">
        <f>VLOOKUP(C1059,'Active 1'!C$21:E$971,3,FALSE)</f>
        <v>-27044.995042760405</v>
      </c>
      <c r="F1059" s="95" t="s">
        <v>2362</v>
      </c>
      <c r="G1059" s="23" t="str">
        <f t="shared" si="100"/>
        <v>36460.484</v>
      </c>
      <c r="H1059" s="31">
        <f t="shared" si="101"/>
        <v>-27045</v>
      </c>
      <c r="I1059" s="97" t="s">
        <v>91</v>
      </c>
      <c r="J1059" s="98" t="s">
        <v>92</v>
      </c>
      <c r="K1059" s="97">
        <v>-27045</v>
      </c>
      <c r="L1059" s="97" t="s">
        <v>2392</v>
      </c>
      <c r="M1059" s="98" t="s">
        <v>2436</v>
      </c>
      <c r="N1059" s="98"/>
      <c r="O1059" s="99" t="s">
        <v>57</v>
      </c>
      <c r="P1059" s="100" t="s">
        <v>2700</v>
      </c>
    </row>
    <row r="1060" spans="1:16" ht="13.5" thickBot="1" x14ac:dyDescent="0.25">
      <c r="A1060" s="31" t="str">
        <f t="shared" si="96"/>
        <v>BAVM 15 </v>
      </c>
      <c r="B1060" s="95" t="str">
        <f t="shared" si="97"/>
        <v>I</v>
      </c>
      <c r="C1060" s="31">
        <f t="shared" si="98"/>
        <v>37027.455000000002</v>
      </c>
      <c r="D1060" s="23" t="str">
        <f t="shared" si="99"/>
        <v>vis</v>
      </c>
      <c r="E1060" s="96">
        <f>VLOOKUP(C1060,'Active 1'!C$21:E$971,3,FALSE)</f>
        <v>-26089.004876305058</v>
      </c>
      <c r="F1060" s="95" t="s">
        <v>2362</v>
      </c>
      <c r="G1060" s="23" t="str">
        <f t="shared" si="100"/>
        <v>37027.455</v>
      </c>
      <c r="H1060" s="31">
        <f t="shared" si="101"/>
        <v>-26089</v>
      </c>
      <c r="I1060" s="97" t="s">
        <v>93</v>
      </c>
      <c r="J1060" s="98" t="s">
        <v>94</v>
      </c>
      <c r="K1060" s="97">
        <v>-26089</v>
      </c>
      <c r="L1060" s="97" t="s">
        <v>2363</v>
      </c>
      <c r="M1060" s="98" t="s">
        <v>2436</v>
      </c>
      <c r="N1060" s="98"/>
      <c r="O1060" s="99" t="s">
        <v>66</v>
      </c>
      <c r="P1060" s="100" t="s">
        <v>95</v>
      </c>
    </row>
    <row r="1061" spans="1:16" ht="13.5" thickBot="1" x14ac:dyDescent="0.25">
      <c r="A1061" s="31" t="str">
        <f t="shared" si="96"/>
        <v>BAVM 15 </v>
      </c>
      <c r="B1061" s="95" t="str">
        <f t="shared" si="97"/>
        <v>I</v>
      </c>
      <c r="C1061" s="31">
        <f t="shared" si="98"/>
        <v>37027.457999999999</v>
      </c>
      <c r="D1061" s="23" t="str">
        <f t="shared" si="99"/>
        <v>vis</v>
      </c>
      <c r="E1061" s="96">
        <f>VLOOKUP(C1061,'Active 1'!C$21:E$971,3,FALSE)</f>
        <v>-26088.999817897318</v>
      </c>
      <c r="F1061" s="95" t="s">
        <v>2362</v>
      </c>
      <c r="G1061" s="23" t="str">
        <f t="shared" si="100"/>
        <v>37027.458</v>
      </c>
      <c r="H1061" s="31">
        <f t="shared" si="101"/>
        <v>-26089</v>
      </c>
      <c r="I1061" s="97" t="s">
        <v>96</v>
      </c>
      <c r="J1061" s="98" t="s">
        <v>97</v>
      </c>
      <c r="K1061" s="97">
        <v>-26089</v>
      </c>
      <c r="L1061" s="97" t="s">
        <v>2486</v>
      </c>
      <c r="M1061" s="98" t="s">
        <v>2436</v>
      </c>
      <c r="N1061" s="98"/>
      <c r="O1061" s="99" t="s">
        <v>11</v>
      </c>
      <c r="P1061" s="100" t="s">
        <v>95</v>
      </c>
    </row>
    <row r="1062" spans="1:16" ht="13.5" thickBot="1" x14ac:dyDescent="0.25">
      <c r="A1062" s="31" t="str">
        <f t="shared" si="96"/>
        <v>BAVM 15 </v>
      </c>
      <c r="B1062" s="95" t="str">
        <f t="shared" si="97"/>
        <v>I</v>
      </c>
      <c r="C1062" s="31">
        <f t="shared" si="98"/>
        <v>37027.461000000003</v>
      </c>
      <c r="D1062" s="23" t="str">
        <f t="shared" si="99"/>
        <v>vis</v>
      </c>
      <c r="E1062" s="96">
        <f>VLOOKUP(C1062,'Active 1'!C$21:E$971,3,FALSE)</f>
        <v>-26088.99475948956</v>
      </c>
      <c r="F1062" s="95" t="s">
        <v>2362</v>
      </c>
      <c r="G1062" s="23" t="str">
        <f t="shared" si="100"/>
        <v>37027.461</v>
      </c>
      <c r="H1062" s="31">
        <f t="shared" si="101"/>
        <v>-26089</v>
      </c>
      <c r="I1062" s="97" t="s">
        <v>98</v>
      </c>
      <c r="J1062" s="98" t="s">
        <v>99</v>
      </c>
      <c r="K1062" s="97">
        <v>-26089</v>
      </c>
      <c r="L1062" s="97" t="s">
        <v>2392</v>
      </c>
      <c r="M1062" s="98" t="s">
        <v>2436</v>
      </c>
      <c r="N1062" s="98"/>
      <c r="O1062" s="99" t="s">
        <v>57</v>
      </c>
      <c r="P1062" s="100" t="s">
        <v>95</v>
      </c>
    </row>
    <row r="1063" spans="1:16" ht="13.5" thickBot="1" x14ac:dyDescent="0.25">
      <c r="A1063" s="31" t="str">
        <f t="shared" si="96"/>
        <v> AN 288.70 </v>
      </c>
      <c r="B1063" s="95" t="str">
        <f t="shared" si="97"/>
        <v>I</v>
      </c>
      <c r="C1063" s="31">
        <f t="shared" si="98"/>
        <v>37189.370999999999</v>
      </c>
      <c r="D1063" s="23" t="str">
        <f t="shared" si="99"/>
        <v>vis</v>
      </c>
      <c r="E1063" s="96">
        <f>VLOOKUP(C1063,'Active 1'!C$21:E$971,3,FALSE)</f>
        <v>-25815.992493322898</v>
      </c>
      <c r="F1063" s="95" t="s">
        <v>2362</v>
      </c>
      <c r="G1063" s="23" t="str">
        <f t="shared" si="100"/>
        <v>37189.371</v>
      </c>
      <c r="H1063" s="31">
        <f t="shared" si="101"/>
        <v>-25816</v>
      </c>
      <c r="I1063" s="97" t="s">
        <v>2809</v>
      </c>
      <c r="J1063" s="98" t="s">
        <v>2810</v>
      </c>
      <c r="K1063" s="97">
        <v>-25816</v>
      </c>
      <c r="L1063" s="97" t="s">
        <v>2389</v>
      </c>
      <c r="M1063" s="98" t="s">
        <v>2436</v>
      </c>
      <c r="N1063" s="98"/>
      <c r="O1063" s="99" t="s">
        <v>2567</v>
      </c>
      <c r="P1063" s="99" t="s">
        <v>2811</v>
      </c>
    </row>
    <row r="1064" spans="1:16" ht="13.5" thickBot="1" x14ac:dyDescent="0.25">
      <c r="A1064" s="31" t="str">
        <f t="shared" si="96"/>
        <v> AN 288.70 </v>
      </c>
      <c r="B1064" s="95" t="str">
        <f t="shared" si="97"/>
        <v>I</v>
      </c>
      <c r="C1064" s="31">
        <f t="shared" si="98"/>
        <v>37364.332000000002</v>
      </c>
      <c r="D1064" s="23" t="str">
        <f t="shared" si="99"/>
        <v>vis</v>
      </c>
      <c r="E1064" s="96">
        <f>VLOOKUP(C1064,'Active 1'!C$21:E$971,3,FALSE)</f>
        <v>-25520.984467315931</v>
      </c>
      <c r="F1064" s="95" t="s">
        <v>2362</v>
      </c>
      <c r="G1064" s="23" t="str">
        <f t="shared" si="100"/>
        <v>37364.332</v>
      </c>
      <c r="H1064" s="31">
        <f t="shared" si="101"/>
        <v>-25521</v>
      </c>
      <c r="I1064" s="97" t="s">
        <v>2812</v>
      </c>
      <c r="J1064" s="98" t="s">
        <v>2813</v>
      </c>
      <c r="K1064" s="97">
        <v>-25521</v>
      </c>
      <c r="L1064" s="97" t="s">
        <v>2383</v>
      </c>
      <c r="M1064" s="98" t="s">
        <v>2436</v>
      </c>
      <c r="N1064" s="98"/>
      <c r="O1064" s="99" t="s">
        <v>2567</v>
      </c>
      <c r="P1064" s="99" t="s">
        <v>2811</v>
      </c>
    </row>
    <row r="1065" spans="1:16" ht="13.5" thickBot="1" x14ac:dyDescent="0.25">
      <c r="A1065" s="31" t="str">
        <f t="shared" si="96"/>
        <v>BAVM 15 </v>
      </c>
      <c r="B1065" s="95" t="str">
        <f t="shared" si="97"/>
        <v>I</v>
      </c>
      <c r="C1065" s="31">
        <f t="shared" si="98"/>
        <v>37559.445</v>
      </c>
      <c r="D1065" s="23" t="str">
        <f t="shared" si="99"/>
        <v>vis</v>
      </c>
      <c r="E1065" s="96">
        <f>VLOOKUP(C1065,'Active 1'!C$21:E$971,3,FALSE)</f>
        <v>-25191.997430328858</v>
      </c>
      <c r="F1065" s="95" t="s">
        <v>2362</v>
      </c>
      <c r="G1065" s="23" t="str">
        <f t="shared" si="100"/>
        <v>37559.445</v>
      </c>
      <c r="H1065" s="31">
        <f t="shared" si="101"/>
        <v>-25192</v>
      </c>
      <c r="I1065" s="97" t="s">
        <v>2814</v>
      </c>
      <c r="J1065" s="98" t="s">
        <v>2815</v>
      </c>
      <c r="K1065" s="97">
        <v>-25192</v>
      </c>
      <c r="L1065" s="97" t="s">
        <v>2479</v>
      </c>
      <c r="M1065" s="98" t="s">
        <v>2436</v>
      </c>
      <c r="N1065" s="98"/>
      <c r="O1065" s="99" t="s">
        <v>2816</v>
      </c>
      <c r="P1065" s="100" t="s">
        <v>95</v>
      </c>
    </row>
    <row r="1066" spans="1:16" ht="13.5" thickBot="1" x14ac:dyDescent="0.25">
      <c r="A1066" s="31" t="str">
        <f t="shared" si="96"/>
        <v>BAVM 15 </v>
      </c>
      <c r="B1066" s="95" t="str">
        <f t="shared" si="97"/>
        <v>I</v>
      </c>
      <c r="C1066" s="31">
        <f t="shared" si="98"/>
        <v>37559.447999999997</v>
      </c>
      <c r="D1066" s="23" t="str">
        <f t="shared" si="99"/>
        <v>vis</v>
      </c>
      <c r="E1066" s="96">
        <f>VLOOKUP(C1066,'Active 1'!C$21:E$971,3,FALSE)</f>
        <v>-25191.992371921115</v>
      </c>
      <c r="F1066" s="95" t="s">
        <v>2362</v>
      </c>
      <c r="G1066" s="23" t="str">
        <f t="shared" si="100"/>
        <v>37559.448</v>
      </c>
      <c r="H1066" s="31">
        <f t="shared" si="101"/>
        <v>-25192</v>
      </c>
      <c r="I1066" s="97" t="s">
        <v>2817</v>
      </c>
      <c r="J1066" s="98" t="s">
        <v>2818</v>
      </c>
      <c r="K1066" s="97">
        <v>-25192</v>
      </c>
      <c r="L1066" s="97" t="s">
        <v>2580</v>
      </c>
      <c r="M1066" s="98" t="s">
        <v>2436</v>
      </c>
      <c r="N1066" s="98"/>
      <c r="O1066" s="99" t="s">
        <v>2819</v>
      </c>
      <c r="P1066" s="100" t="s">
        <v>95</v>
      </c>
    </row>
    <row r="1067" spans="1:16" ht="13.5" thickBot="1" x14ac:dyDescent="0.25">
      <c r="A1067" s="31" t="str">
        <f t="shared" si="96"/>
        <v>BAVM 15 </v>
      </c>
      <c r="B1067" s="95" t="str">
        <f t="shared" si="97"/>
        <v>I</v>
      </c>
      <c r="C1067" s="31">
        <f t="shared" si="98"/>
        <v>37587.32</v>
      </c>
      <c r="D1067" s="23" t="str">
        <f t="shared" si="99"/>
        <v>vis</v>
      </c>
      <c r="E1067" s="96">
        <f>VLOOKUP(C1067,'Active 1'!C$21:E$971,3,FALSE)</f>
        <v>-25144.996391669134</v>
      </c>
      <c r="F1067" s="95" t="s">
        <v>2362</v>
      </c>
      <c r="G1067" s="23" t="str">
        <f t="shared" si="100"/>
        <v>37587.320</v>
      </c>
      <c r="H1067" s="31">
        <f t="shared" si="101"/>
        <v>-25145</v>
      </c>
      <c r="I1067" s="97" t="s">
        <v>2820</v>
      </c>
      <c r="J1067" s="98" t="s">
        <v>2821</v>
      </c>
      <c r="K1067" s="97">
        <v>-25145</v>
      </c>
      <c r="L1067" s="97" t="s">
        <v>2479</v>
      </c>
      <c r="M1067" s="98" t="s">
        <v>2436</v>
      </c>
      <c r="N1067" s="98"/>
      <c r="O1067" s="99" t="s">
        <v>2819</v>
      </c>
      <c r="P1067" s="100" t="s">
        <v>95</v>
      </c>
    </row>
    <row r="1068" spans="1:16" ht="13.5" thickBot="1" x14ac:dyDescent="0.25">
      <c r="A1068" s="31" t="str">
        <f t="shared" si="96"/>
        <v>BAVM 15 </v>
      </c>
      <c r="B1068" s="95" t="str">
        <f t="shared" si="97"/>
        <v>I</v>
      </c>
      <c r="C1068" s="31">
        <f t="shared" si="98"/>
        <v>37603.330999999998</v>
      </c>
      <c r="D1068" s="23" t="str">
        <f t="shared" si="99"/>
        <v>vis</v>
      </c>
      <c r="E1068" s="96">
        <f>VLOOKUP(C1068,'Active 1'!C$21:E$971,3,FALSE)</f>
        <v>-25117.999669517358</v>
      </c>
      <c r="F1068" s="95" t="s">
        <v>2362</v>
      </c>
      <c r="G1068" s="23" t="str">
        <f t="shared" si="100"/>
        <v>37603.331</v>
      </c>
      <c r="H1068" s="31">
        <f t="shared" si="101"/>
        <v>-25118</v>
      </c>
      <c r="I1068" s="97" t="s">
        <v>2822</v>
      </c>
      <c r="J1068" s="98" t="s">
        <v>2823</v>
      </c>
      <c r="K1068" s="97">
        <v>-25118</v>
      </c>
      <c r="L1068" s="97" t="s">
        <v>2486</v>
      </c>
      <c r="M1068" s="98" t="s">
        <v>2436</v>
      </c>
      <c r="N1068" s="98"/>
      <c r="O1068" s="99" t="s">
        <v>2816</v>
      </c>
      <c r="P1068" s="100" t="s">
        <v>95</v>
      </c>
    </row>
    <row r="1069" spans="1:16" ht="13.5" thickBot="1" x14ac:dyDescent="0.25">
      <c r="A1069" s="31" t="str">
        <f t="shared" si="96"/>
        <v>BAVM 15 </v>
      </c>
      <c r="B1069" s="95" t="str">
        <f t="shared" si="97"/>
        <v>I</v>
      </c>
      <c r="C1069" s="31">
        <f t="shared" si="98"/>
        <v>37603.332999999999</v>
      </c>
      <c r="D1069" s="23" t="str">
        <f t="shared" si="99"/>
        <v>vis</v>
      </c>
      <c r="E1069" s="96">
        <f>VLOOKUP(C1069,'Active 1'!C$21:E$971,3,FALSE)</f>
        <v>-25117.996297245525</v>
      </c>
      <c r="F1069" s="95" t="s">
        <v>2362</v>
      </c>
      <c r="G1069" s="23" t="str">
        <f t="shared" si="100"/>
        <v>37603.333</v>
      </c>
      <c r="H1069" s="31">
        <f t="shared" si="101"/>
        <v>-25118</v>
      </c>
      <c r="I1069" s="97" t="s">
        <v>2824</v>
      </c>
      <c r="J1069" s="98" t="s">
        <v>2825</v>
      </c>
      <c r="K1069" s="97">
        <v>-25118</v>
      </c>
      <c r="L1069" s="97" t="s">
        <v>2479</v>
      </c>
      <c r="M1069" s="98" t="s">
        <v>2436</v>
      </c>
      <c r="N1069" s="98"/>
      <c r="O1069" s="99" t="s">
        <v>2819</v>
      </c>
      <c r="P1069" s="100" t="s">
        <v>95</v>
      </c>
    </row>
    <row r="1070" spans="1:16" ht="13.5" thickBot="1" x14ac:dyDescent="0.25">
      <c r="A1070" s="31" t="str">
        <f t="shared" si="96"/>
        <v>BAVM 15 </v>
      </c>
      <c r="B1070" s="95" t="str">
        <f t="shared" si="97"/>
        <v>I</v>
      </c>
      <c r="C1070" s="31">
        <f t="shared" si="98"/>
        <v>37651.377999999997</v>
      </c>
      <c r="D1070" s="23" t="str">
        <f t="shared" si="99"/>
        <v>vis</v>
      </c>
      <c r="E1070" s="96">
        <f>VLOOKUP(C1070,'Active 1'!C$21:E$971,3,FALSE)</f>
        <v>-25036.985897159197</v>
      </c>
      <c r="F1070" s="95" t="s">
        <v>2362</v>
      </c>
      <c r="G1070" s="23" t="str">
        <f t="shared" si="100"/>
        <v>37651.378</v>
      </c>
      <c r="H1070" s="31">
        <f t="shared" si="101"/>
        <v>-25037</v>
      </c>
      <c r="I1070" s="97" t="s">
        <v>2826</v>
      </c>
      <c r="J1070" s="98" t="s">
        <v>2827</v>
      </c>
      <c r="K1070" s="97">
        <v>-25037</v>
      </c>
      <c r="L1070" s="97" t="s">
        <v>2605</v>
      </c>
      <c r="M1070" s="98" t="s">
        <v>2436</v>
      </c>
      <c r="N1070" s="98"/>
      <c r="O1070" s="99" t="s">
        <v>2816</v>
      </c>
      <c r="P1070" s="100" t="s">
        <v>95</v>
      </c>
    </row>
    <row r="1071" spans="1:16" ht="13.5" thickBot="1" x14ac:dyDescent="0.25">
      <c r="A1071" s="31" t="str">
        <f t="shared" si="96"/>
        <v>BAVM 15 </v>
      </c>
      <c r="B1071" s="95" t="str">
        <f t="shared" si="97"/>
        <v>I</v>
      </c>
      <c r="C1071" s="31">
        <f t="shared" si="98"/>
        <v>37651.379000000001</v>
      </c>
      <c r="D1071" s="23" t="str">
        <f t="shared" si="99"/>
        <v>vis</v>
      </c>
      <c r="E1071" s="96">
        <f>VLOOKUP(C1071,'Active 1'!C$21:E$971,3,FALSE)</f>
        <v>-25036.984211023275</v>
      </c>
      <c r="F1071" s="95" t="s">
        <v>2362</v>
      </c>
      <c r="G1071" s="23" t="str">
        <f t="shared" si="100"/>
        <v>37651.379</v>
      </c>
      <c r="H1071" s="31">
        <f t="shared" si="101"/>
        <v>-25037</v>
      </c>
      <c r="I1071" s="97" t="s">
        <v>2828</v>
      </c>
      <c r="J1071" s="98" t="s">
        <v>2829</v>
      </c>
      <c r="K1071" s="97">
        <v>-25037</v>
      </c>
      <c r="L1071" s="97" t="s">
        <v>2383</v>
      </c>
      <c r="M1071" s="98" t="s">
        <v>2436</v>
      </c>
      <c r="N1071" s="98"/>
      <c r="O1071" s="99" t="s">
        <v>2819</v>
      </c>
      <c r="P1071" s="100" t="s">
        <v>95</v>
      </c>
    </row>
    <row r="1072" spans="1:16" ht="13.5" thickBot="1" x14ac:dyDescent="0.25">
      <c r="A1072" s="31" t="str">
        <f t="shared" si="96"/>
        <v>BAVM 15 </v>
      </c>
      <c r="B1072" s="95" t="str">
        <f t="shared" si="97"/>
        <v>I</v>
      </c>
      <c r="C1072" s="31">
        <f t="shared" si="98"/>
        <v>37667.379999999997</v>
      </c>
      <c r="D1072" s="23" t="str">
        <f t="shared" si="99"/>
        <v>vis</v>
      </c>
      <c r="E1072" s="96">
        <f>VLOOKUP(C1072,'Active 1'!C$21:E$971,3,FALSE)</f>
        <v>-25010.004350230662</v>
      </c>
      <c r="F1072" s="95" t="s">
        <v>2362</v>
      </c>
      <c r="G1072" s="23" t="str">
        <f t="shared" si="100"/>
        <v>37667.380</v>
      </c>
      <c r="H1072" s="31">
        <f t="shared" si="101"/>
        <v>-25010</v>
      </c>
      <c r="I1072" s="97" t="s">
        <v>2830</v>
      </c>
      <c r="J1072" s="98" t="s">
        <v>2831</v>
      </c>
      <c r="K1072" s="97">
        <v>-25010</v>
      </c>
      <c r="L1072" s="97" t="s">
        <v>2363</v>
      </c>
      <c r="M1072" s="98" t="s">
        <v>2436</v>
      </c>
      <c r="N1072" s="98"/>
      <c r="O1072" s="99" t="s">
        <v>2832</v>
      </c>
      <c r="P1072" s="100" t="s">
        <v>95</v>
      </c>
    </row>
    <row r="1073" spans="1:16" ht="13.5" thickBot="1" x14ac:dyDescent="0.25">
      <c r="A1073" s="31" t="str">
        <f t="shared" si="96"/>
        <v>BAVM 15 </v>
      </c>
      <c r="B1073" s="95" t="str">
        <f t="shared" si="97"/>
        <v>I</v>
      </c>
      <c r="C1073" s="31">
        <f t="shared" si="98"/>
        <v>37667.381999999998</v>
      </c>
      <c r="D1073" s="23" t="str">
        <f t="shared" si="99"/>
        <v>vis</v>
      </c>
      <c r="E1073" s="96">
        <f>VLOOKUP(C1073,'Active 1'!C$21:E$971,3,FALSE)</f>
        <v>-25010.000977958829</v>
      </c>
      <c r="F1073" s="95" t="s">
        <v>2362</v>
      </c>
      <c r="G1073" s="23" t="str">
        <f t="shared" si="100"/>
        <v>37667.382</v>
      </c>
      <c r="H1073" s="31">
        <f t="shared" si="101"/>
        <v>-25010</v>
      </c>
      <c r="I1073" s="97" t="s">
        <v>2833</v>
      </c>
      <c r="J1073" s="98" t="s">
        <v>2834</v>
      </c>
      <c r="K1073" s="97">
        <v>-25010</v>
      </c>
      <c r="L1073" s="97" t="s">
        <v>2445</v>
      </c>
      <c r="M1073" s="98" t="s">
        <v>2436</v>
      </c>
      <c r="N1073" s="98"/>
      <c r="O1073" s="99" t="s">
        <v>2835</v>
      </c>
      <c r="P1073" s="100" t="s">
        <v>95</v>
      </c>
    </row>
    <row r="1074" spans="1:16" ht="13.5" thickBot="1" x14ac:dyDescent="0.25">
      <c r="A1074" s="31" t="str">
        <f t="shared" si="96"/>
        <v>BAVM 15 </v>
      </c>
      <c r="B1074" s="95" t="str">
        <f t="shared" si="97"/>
        <v>I</v>
      </c>
      <c r="C1074" s="31">
        <f t="shared" si="98"/>
        <v>37667.387999999999</v>
      </c>
      <c r="D1074" s="23" t="str">
        <f t="shared" si="99"/>
        <v>vis</v>
      </c>
      <c r="E1074" s="96">
        <f>VLOOKUP(C1074,'Active 1'!C$21:E$971,3,FALSE)</f>
        <v>-25009.990861143331</v>
      </c>
      <c r="F1074" s="95" t="s">
        <v>2362</v>
      </c>
      <c r="G1074" s="23" t="str">
        <f t="shared" si="100"/>
        <v>37667.388</v>
      </c>
      <c r="H1074" s="31">
        <f t="shared" si="101"/>
        <v>-25010</v>
      </c>
      <c r="I1074" s="97" t="s">
        <v>2836</v>
      </c>
      <c r="J1074" s="98" t="s">
        <v>2837</v>
      </c>
      <c r="K1074" s="97">
        <v>-25010</v>
      </c>
      <c r="L1074" s="97" t="s">
        <v>2580</v>
      </c>
      <c r="M1074" s="98" t="s">
        <v>2436</v>
      </c>
      <c r="N1074" s="98"/>
      <c r="O1074" s="99" t="s">
        <v>57</v>
      </c>
      <c r="P1074" s="100" t="s">
        <v>95</v>
      </c>
    </row>
    <row r="1075" spans="1:16" ht="13.5" thickBot="1" x14ac:dyDescent="0.25">
      <c r="A1075" s="31" t="str">
        <f t="shared" si="96"/>
        <v>BAVM 15 </v>
      </c>
      <c r="B1075" s="95" t="str">
        <f t="shared" si="97"/>
        <v>I</v>
      </c>
      <c r="C1075" s="31">
        <f t="shared" si="98"/>
        <v>37696.449999999997</v>
      </c>
      <c r="D1075" s="23" t="str">
        <f t="shared" si="99"/>
        <v>vis</v>
      </c>
      <c r="E1075" s="96">
        <f>VLOOKUP(C1075,'Active 1'!C$21:E$971,3,FALSE)</f>
        <v>-24960.988379151266</v>
      </c>
      <c r="F1075" s="95" t="s">
        <v>2362</v>
      </c>
      <c r="G1075" s="23" t="str">
        <f t="shared" si="100"/>
        <v>37696.450</v>
      </c>
      <c r="H1075" s="31">
        <f t="shared" si="101"/>
        <v>-24961</v>
      </c>
      <c r="I1075" s="97" t="s">
        <v>2838</v>
      </c>
      <c r="J1075" s="98" t="s">
        <v>2839</v>
      </c>
      <c r="K1075" s="97">
        <v>-24961</v>
      </c>
      <c r="L1075" s="97" t="s">
        <v>2507</v>
      </c>
      <c r="M1075" s="98" t="s">
        <v>2436</v>
      </c>
      <c r="N1075" s="98"/>
      <c r="O1075" s="99" t="s">
        <v>2816</v>
      </c>
      <c r="P1075" s="100" t="s">
        <v>95</v>
      </c>
    </row>
    <row r="1076" spans="1:16" ht="13.5" thickBot="1" x14ac:dyDescent="0.25">
      <c r="A1076" s="31" t="str">
        <f t="shared" si="96"/>
        <v>BAVM 15 </v>
      </c>
      <c r="B1076" s="95" t="str">
        <f t="shared" si="97"/>
        <v>I</v>
      </c>
      <c r="C1076" s="31">
        <f t="shared" si="98"/>
        <v>37696.451999999997</v>
      </c>
      <c r="D1076" s="23" t="str">
        <f t="shared" si="99"/>
        <v>vis</v>
      </c>
      <c r="E1076" s="96">
        <f>VLOOKUP(C1076,'Active 1'!C$21:E$971,3,FALSE)</f>
        <v>-24960.985006879433</v>
      </c>
      <c r="F1076" s="95" t="s">
        <v>2362</v>
      </c>
      <c r="G1076" s="23" t="str">
        <f t="shared" si="100"/>
        <v>37696.452</v>
      </c>
      <c r="H1076" s="31">
        <f t="shared" si="101"/>
        <v>-24961</v>
      </c>
      <c r="I1076" s="97" t="s">
        <v>2840</v>
      </c>
      <c r="J1076" s="98" t="s">
        <v>2841</v>
      </c>
      <c r="K1076" s="97">
        <v>-24961</v>
      </c>
      <c r="L1076" s="97" t="s">
        <v>2383</v>
      </c>
      <c r="M1076" s="98" t="s">
        <v>2436</v>
      </c>
      <c r="N1076" s="98"/>
      <c r="O1076" s="99" t="s">
        <v>2819</v>
      </c>
      <c r="P1076" s="100" t="s">
        <v>95</v>
      </c>
    </row>
    <row r="1077" spans="1:16" ht="13.5" thickBot="1" x14ac:dyDescent="0.25">
      <c r="A1077" s="31" t="str">
        <f t="shared" si="96"/>
        <v>BAVM 15 </v>
      </c>
      <c r="B1077" s="95" t="str">
        <f t="shared" si="97"/>
        <v>I</v>
      </c>
      <c r="C1077" s="31">
        <f t="shared" si="98"/>
        <v>37705.345999999998</v>
      </c>
      <c r="D1077" s="23" t="str">
        <f t="shared" si="99"/>
        <v>vis</v>
      </c>
      <c r="E1077" s="96">
        <f>VLOOKUP(C1077,'Active 1'!C$21:E$971,3,FALSE)</f>
        <v>-24945.988514042136</v>
      </c>
      <c r="F1077" s="95" t="s">
        <v>2362</v>
      </c>
      <c r="G1077" s="23" t="str">
        <f t="shared" si="100"/>
        <v>37705.346</v>
      </c>
      <c r="H1077" s="31">
        <f t="shared" si="101"/>
        <v>-24946</v>
      </c>
      <c r="I1077" s="97" t="s">
        <v>2842</v>
      </c>
      <c r="J1077" s="98" t="s">
        <v>2843</v>
      </c>
      <c r="K1077" s="97">
        <v>-24946</v>
      </c>
      <c r="L1077" s="97" t="s">
        <v>2507</v>
      </c>
      <c r="M1077" s="98" t="s">
        <v>2436</v>
      </c>
      <c r="N1077" s="98"/>
      <c r="O1077" s="99" t="s">
        <v>2819</v>
      </c>
      <c r="P1077" s="100" t="s">
        <v>95</v>
      </c>
    </row>
    <row r="1078" spans="1:16" ht="13.5" thickBot="1" x14ac:dyDescent="0.25">
      <c r="A1078" s="31" t="str">
        <f t="shared" si="96"/>
        <v>BAVM 15 </v>
      </c>
      <c r="B1078" s="95" t="str">
        <f t="shared" si="97"/>
        <v>I</v>
      </c>
      <c r="C1078" s="31">
        <f t="shared" si="98"/>
        <v>37731.430999999997</v>
      </c>
      <c r="D1078" s="23" t="str">
        <f t="shared" si="99"/>
        <v>vis</v>
      </c>
      <c r="E1078" s="96">
        <f>VLOOKUP(C1078,'Active 1'!C$21:E$971,3,FALSE)</f>
        <v>-24902.005658672133</v>
      </c>
      <c r="F1078" s="95" t="s">
        <v>2362</v>
      </c>
      <c r="G1078" s="23" t="str">
        <f t="shared" si="100"/>
        <v>37731.431</v>
      </c>
      <c r="H1078" s="31">
        <f t="shared" si="101"/>
        <v>-24902</v>
      </c>
      <c r="I1078" s="97" t="s">
        <v>2844</v>
      </c>
      <c r="J1078" s="98" t="s">
        <v>2845</v>
      </c>
      <c r="K1078" s="97">
        <v>-24902</v>
      </c>
      <c r="L1078" s="97" t="s">
        <v>2363</v>
      </c>
      <c r="M1078" s="98" t="s">
        <v>2436</v>
      </c>
      <c r="N1078" s="98"/>
      <c r="O1078" s="99" t="s">
        <v>2816</v>
      </c>
      <c r="P1078" s="100" t="s">
        <v>95</v>
      </c>
    </row>
    <row r="1079" spans="1:16" ht="13.5" thickBot="1" x14ac:dyDescent="0.25">
      <c r="A1079" s="31" t="str">
        <f t="shared" si="96"/>
        <v>BAVM 15 </v>
      </c>
      <c r="B1079" s="95" t="str">
        <f t="shared" si="97"/>
        <v>I</v>
      </c>
      <c r="C1079" s="31">
        <f t="shared" si="98"/>
        <v>37731.436000000002</v>
      </c>
      <c r="D1079" s="23" t="str">
        <f t="shared" si="99"/>
        <v>vis</v>
      </c>
      <c r="E1079" s="96">
        <f>VLOOKUP(C1079,'Active 1'!C$21:E$971,3,FALSE)</f>
        <v>-24901.997227992546</v>
      </c>
      <c r="F1079" s="95" t="s">
        <v>2362</v>
      </c>
      <c r="G1079" s="23" t="str">
        <f t="shared" si="100"/>
        <v>37731.436</v>
      </c>
      <c r="H1079" s="31">
        <f t="shared" si="101"/>
        <v>-24902</v>
      </c>
      <c r="I1079" s="97" t="s">
        <v>2846</v>
      </c>
      <c r="J1079" s="98" t="s">
        <v>2847</v>
      </c>
      <c r="K1079" s="97">
        <v>-24902</v>
      </c>
      <c r="L1079" s="97" t="s">
        <v>2479</v>
      </c>
      <c r="M1079" s="98" t="s">
        <v>2436</v>
      </c>
      <c r="N1079" s="98"/>
      <c r="O1079" s="99" t="s">
        <v>2819</v>
      </c>
      <c r="P1079" s="100" t="s">
        <v>95</v>
      </c>
    </row>
    <row r="1080" spans="1:16" ht="13.5" thickBot="1" x14ac:dyDescent="0.25">
      <c r="A1080" s="31" t="str">
        <f t="shared" si="96"/>
        <v>BAVM 15 </v>
      </c>
      <c r="B1080" s="95" t="str">
        <f t="shared" si="97"/>
        <v>I</v>
      </c>
      <c r="C1080" s="31">
        <f t="shared" si="98"/>
        <v>37737.35</v>
      </c>
      <c r="D1080" s="23" t="str">
        <f t="shared" si="99"/>
        <v>vis</v>
      </c>
      <c r="E1080" s="96">
        <f>VLOOKUP(C1080,'Active 1'!C$21:E$971,3,FALSE)</f>
        <v>-24892.025420185066</v>
      </c>
      <c r="F1080" s="95" t="s">
        <v>2362</v>
      </c>
      <c r="G1080" s="23" t="str">
        <f t="shared" si="100"/>
        <v>37737.350</v>
      </c>
      <c r="H1080" s="31">
        <f t="shared" si="101"/>
        <v>-24892</v>
      </c>
      <c r="I1080" s="97" t="s">
        <v>2848</v>
      </c>
      <c r="J1080" s="98" t="s">
        <v>2849</v>
      </c>
      <c r="K1080" s="97">
        <v>-24892</v>
      </c>
      <c r="L1080" s="97" t="s">
        <v>2850</v>
      </c>
      <c r="M1080" s="98" t="s">
        <v>2436</v>
      </c>
      <c r="N1080" s="98"/>
      <c r="O1080" s="99" t="s">
        <v>2851</v>
      </c>
      <c r="P1080" s="100" t="s">
        <v>95</v>
      </c>
    </row>
    <row r="1081" spans="1:16" ht="13.5" thickBot="1" x14ac:dyDescent="0.25">
      <c r="A1081" s="31" t="str">
        <f t="shared" si="96"/>
        <v>BAVM 15 </v>
      </c>
      <c r="B1081" s="95" t="str">
        <f t="shared" si="97"/>
        <v>I</v>
      </c>
      <c r="C1081" s="31">
        <f t="shared" si="98"/>
        <v>37737.353000000003</v>
      </c>
      <c r="D1081" s="23" t="str">
        <f t="shared" si="99"/>
        <v>vis</v>
      </c>
      <c r="E1081" s="96">
        <f>VLOOKUP(C1081,'Active 1'!C$21:E$971,3,FALSE)</f>
        <v>-24892.020361777311</v>
      </c>
      <c r="F1081" s="95" t="s">
        <v>2362</v>
      </c>
      <c r="G1081" s="23" t="str">
        <f t="shared" si="100"/>
        <v>37737.353</v>
      </c>
      <c r="H1081" s="31">
        <f t="shared" si="101"/>
        <v>-24892</v>
      </c>
      <c r="I1081" s="97" t="s">
        <v>2852</v>
      </c>
      <c r="J1081" s="98" t="s">
        <v>2853</v>
      </c>
      <c r="K1081" s="97">
        <v>-24892</v>
      </c>
      <c r="L1081" s="97" t="s">
        <v>2468</v>
      </c>
      <c r="M1081" s="98" t="s">
        <v>2436</v>
      </c>
      <c r="N1081" s="98"/>
      <c r="O1081" s="99" t="s">
        <v>2854</v>
      </c>
      <c r="P1081" s="100" t="s">
        <v>95</v>
      </c>
    </row>
    <row r="1082" spans="1:16" ht="13.5" thickBot="1" x14ac:dyDescent="0.25">
      <c r="A1082" s="31" t="str">
        <f t="shared" si="96"/>
        <v>BAVM 15 </v>
      </c>
      <c r="B1082" s="95" t="str">
        <f t="shared" si="97"/>
        <v>I</v>
      </c>
      <c r="C1082" s="31">
        <f t="shared" si="98"/>
        <v>37766.43</v>
      </c>
      <c r="D1082" s="23" t="str">
        <f t="shared" si="99"/>
        <v>vis</v>
      </c>
      <c r="E1082" s="96">
        <f>VLOOKUP(C1082,'Active 1'!C$21:E$971,3,FALSE)</f>
        <v>-24842.992587746507</v>
      </c>
      <c r="F1082" s="95" t="s">
        <v>2362</v>
      </c>
      <c r="G1082" s="23" t="str">
        <f t="shared" si="100"/>
        <v>37766.430</v>
      </c>
      <c r="H1082" s="31">
        <f t="shared" si="101"/>
        <v>-24843</v>
      </c>
      <c r="I1082" s="97" t="s">
        <v>2855</v>
      </c>
      <c r="J1082" s="98" t="s">
        <v>2856</v>
      </c>
      <c r="K1082" s="97">
        <v>-24843</v>
      </c>
      <c r="L1082" s="97" t="s">
        <v>2389</v>
      </c>
      <c r="M1082" s="98" t="s">
        <v>2436</v>
      </c>
      <c r="N1082" s="98"/>
      <c r="O1082" s="99" t="s">
        <v>2816</v>
      </c>
      <c r="P1082" s="100" t="s">
        <v>95</v>
      </c>
    </row>
    <row r="1083" spans="1:16" ht="13.5" thickBot="1" x14ac:dyDescent="0.25">
      <c r="A1083" s="31" t="str">
        <f t="shared" si="96"/>
        <v>BAVM 15 </v>
      </c>
      <c r="B1083" s="95" t="str">
        <f t="shared" si="97"/>
        <v>I</v>
      </c>
      <c r="C1083" s="31">
        <f t="shared" si="98"/>
        <v>37766.430999999997</v>
      </c>
      <c r="D1083" s="23" t="str">
        <f t="shared" si="99"/>
        <v>vis</v>
      </c>
      <c r="E1083" s="96">
        <f>VLOOKUP(C1083,'Active 1'!C$21:E$971,3,FALSE)</f>
        <v>-24842.990901610596</v>
      </c>
      <c r="F1083" s="95" t="s">
        <v>2362</v>
      </c>
      <c r="G1083" s="23" t="str">
        <f t="shared" si="100"/>
        <v>37766.431</v>
      </c>
      <c r="H1083" s="31">
        <f t="shared" si="101"/>
        <v>-24843</v>
      </c>
      <c r="I1083" s="97" t="s">
        <v>2857</v>
      </c>
      <c r="J1083" s="98" t="s">
        <v>2858</v>
      </c>
      <c r="K1083" s="97">
        <v>-24843</v>
      </c>
      <c r="L1083" s="97" t="s">
        <v>2580</v>
      </c>
      <c r="M1083" s="98" t="s">
        <v>2436</v>
      </c>
      <c r="N1083" s="98"/>
      <c r="O1083" s="99" t="s">
        <v>2819</v>
      </c>
      <c r="P1083" s="100" t="s">
        <v>95</v>
      </c>
    </row>
    <row r="1084" spans="1:16" ht="13.5" thickBot="1" x14ac:dyDescent="0.25">
      <c r="A1084" s="31" t="str">
        <f t="shared" si="96"/>
        <v>BAVM 15 </v>
      </c>
      <c r="B1084" s="95" t="str">
        <f t="shared" si="97"/>
        <v>I</v>
      </c>
      <c r="C1084" s="31">
        <f t="shared" si="98"/>
        <v>37785.402000000002</v>
      </c>
      <c r="D1084" s="23" t="str">
        <f t="shared" si="99"/>
        <v>vis</v>
      </c>
      <c r="E1084" s="96">
        <f>VLOOKUP(C1084,'Active 1'!C$21:E$971,3,FALSE)</f>
        <v>-24811.003217147318</v>
      </c>
      <c r="F1084" s="95" t="s">
        <v>2362</v>
      </c>
      <c r="G1084" s="23" t="str">
        <f t="shared" si="100"/>
        <v>37785.402</v>
      </c>
      <c r="H1084" s="31">
        <f t="shared" si="101"/>
        <v>-24811</v>
      </c>
      <c r="I1084" s="97" t="s">
        <v>2859</v>
      </c>
      <c r="J1084" s="98" t="s">
        <v>2860</v>
      </c>
      <c r="K1084" s="97">
        <v>-24811</v>
      </c>
      <c r="L1084" s="97" t="s">
        <v>2450</v>
      </c>
      <c r="M1084" s="98" t="s">
        <v>2436</v>
      </c>
      <c r="N1084" s="98"/>
      <c r="O1084" s="99" t="s">
        <v>2854</v>
      </c>
      <c r="P1084" s="100" t="s">
        <v>95</v>
      </c>
    </row>
    <row r="1085" spans="1:16" ht="13.5" thickBot="1" x14ac:dyDescent="0.25">
      <c r="A1085" s="31" t="str">
        <f t="shared" si="96"/>
        <v> BRNO 6 </v>
      </c>
      <c r="B1085" s="95" t="str">
        <f t="shared" si="97"/>
        <v>I</v>
      </c>
      <c r="C1085" s="31">
        <f t="shared" si="98"/>
        <v>37903.413999999997</v>
      </c>
      <c r="D1085" s="23" t="str">
        <f t="shared" si="99"/>
        <v>vis</v>
      </c>
      <c r="E1085" s="96">
        <f>VLOOKUP(C1085,'Active 1'!C$21:E$971,3,FALSE)</f>
        <v>-24612.018945423151</v>
      </c>
      <c r="F1085" s="95" t="s">
        <v>2362</v>
      </c>
      <c r="G1085" s="23" t="str">
        <f t="shared" si="100"/>
        <v>37903.414</v>
      </c>
      <c r="H1085" s="31">
        <f t="shared" si="101"/>
        <v>-24612</v>
      </c>
      <c r="I1085" s="97" t="s">
        <v>2861</v>
      </c>
      <c r="J1085" s="98" t="s">
        <v>2862</v>
      </c>
      <c r="K1085" s="97">
        <v>-24612</v>
      </c>
      <c r="L1085" s="97" t="s">
        <v>2435</v>
      </c>
      <c r="M1085" s="98" t="s">
        <v>2436</v>
      </c>
      <c r="N1085" s="98"/>
      <c r="O1085" s="99" t="s">
        <v>2863</v>
      </c>
      <c r="P1085" s="99" t="s">
        <v>2864</v>
      </c>
    </row>
    <row r="1086" spans="1:16" ht="13.5" thickBot="1" x14ac:dyDescent="0.25">
      <c r="A1086" s="31" t="str">
        <f t="shared" si="96"/>
        <v> BRNO 6 </v>
      </c>
      <c r="B1086" s="95" t="str">
        <f t="shared" si="97"/>
        <v>I</v>
      </c>
      <c r="C1086" s="31">
        <f t="shared" si="98"/>
        <v>37903.417000000001</v>
      </c>
      <c r="D1086" s="23" t="str">
        <f t="shared" si="99"/>
        <v>vis</v>
      </c>
      <c r="E1086" s="96">
        <f>VLOOKUP(C1086,'Active 1'!C$21:E$971,3,FALSE)</f>
        <v>-24612.013887015397</v>
      </c>
      <c r="F1086" s="95" t="s">
        <v>2362</v>
      </c>
      <c r="G1086" s="23" t="str">
        <f t="shared" si="100"/>
        <v>37903.417</v>
      </c>
      <c r="H1086" s="31">
        <f t="shared" si="101"/>
        <v>-24612</v>
      </c>
      <c r="I1086" s="97" t="s">
        <v>2865</v>
      </c>
      <c r="J1086" s="98" t="s">
        <v>2866</v>
      </c>
      <c r="K1086" s="97">
        <v>-24612</v>
      </c>
      <c r="L1086" s="97" t="s">
        <v>2420</v>
      </c>
      <c r="M1086" s="98" t="s">
        <v>2436</v>
      </c>
      <c r="N1086" s="98"/>
      <c r="O1086" s="99" t="s">
        <v>2867</v>
      </c>
      <c r="P1086" s="99" t="s">
        <v>2864</v>
      </c>
    </row>
    <row r="1087" spans="1:16" ht="13.5" thickBot="1" x14ac:dyDescent="0.25">
      <c r="A1087" s="31" t="str">
        <f t="shared" si="96"/>
        <v>BAVM 15 </v>
      </c>
      <c r="B1087" s="95" t="str">
        <f t="shared" si="97"/>
        <v>I</v>
      </c>
      <c r="C1087" s="31">
        <f t="shared" si="98"/>
        <v>37903.425999999999</v>
      </c>
      <c r="D1087" s="23" t="str">
        <f t="shared" si="99"/>
        <v>vis</v>
      </c>
      <c r="E1087" s="96">
        <f>VLOOKUP(C1087,'Active 1'!C$21:E$971,3,FALSE)</f>
        <v>-24611.998711792156</v>
      </c>
      <c r="F1087" s="95" t="s">
        <v>2362</v>
      </c>
      <c r="G1087" s="23" t="str">
        <f t="shared" si="100"/>
        <v>37903.426</v>
      </c>
      <c r="H1087" s="31">
        <f t="shared" si="101"/>
        <v>-24612</v>
      </c>
      <c r="I1087" s="97" t="s">
        <v>2868</v>
      </c>
      <c r="J1087" s="98" t="s">
        <v>2869</v>
      </c>
      <c r="K1087" s="97">
        <v>-24612</v>
      </c>
      <c r="L1087" s="97" t="s">
        <v>2395</v>
      </c>
      <c r="M1087" s="98" t="s">
        <v>2436</v>
      </c>
      <c r="N1087" s="98"/>
      <c r="O1087" s="99" t="s">
        <v>2819</v>
      </c>
      <c r="P1087" s="100" t="s">
        <v>95</v>
      </c>
    </row>
    <row r="1088" spans="1:16" ht="13.5" thickBot="1" x14ac:dyDescent="0.25">
      <c r="A1088" s="31" t="str">
        <f t="shared" si="96"/>
        <v>BAVM 15 </v>
      </c>
      <c r="B1088" s="95" t="str">
        <f t="shared" si="97"/>
        <v>I</v>
      </c>
      <c r="C1088" s="31">
        <f t="shared" si="98"/>
        <v>37922.394999999997</v>
      </c>
      <c r="D1088" s="23" t="str">
        <f t="shared" si="99"/>
        <v>vis</v>
      </c>
      <c r="E1088" s="96">
        <f>VLOOKUP(C1088,'Active 1'!C$21:E$971,3,FALSE)</f>
        <v>-24580.014399600721</v>
      </c>
      <c r="F1088" s="95" t="s">
        <v>2362</v>
      </c>
      <c r="G1088" s="23" t="str">
        <f t="shared" si="100"/>
        <v>37922.395</v>
      </c>
      <c r="H1088" s="31">
        <f t="shared" si="101"/>
        <v>-24580</v>
      </c>
      <c r="I1088" s="97" t="s">
        <v>2870</v>
      </c>
      <c r="J1088" s="98" t="s">
        <v>2871</v>
      </c>
      <c r="K1088" s="97">
        <v>-24580</v>
      </c>
      <c r="L1088" s="97" t="s">
        <v>2872</v>
      </c>
      <c r="M1088" s="98" t="s">
        <v>2436</v>
      </c>
      <c r="N1088" s="98"/>
      <c r="O1088" s="99" t="s">
        <v>2854</v>
      </c>
      <c r="P1088" s="100" t="s">
        <v>95</v>
      </c>
    </row>
    <row r="1089" spans="1:16" ht="13.5" thickBot="1" x14ac:dyDescent="0.25">
      <c r="A1089" s="31" t="str">
        <f t="shared" si="96"/>
        <v>BAVM 15 </v>
      </c>
      <c r="B1089" s="95" t="str">
        <f t="shared" si="97"/>
        <v>I</v>
      </c>
      <c r="C1089" s="31">
        <f t="shared" si="98"/>
        <v>37928.324999999997</v>
      </c>
      <c r="D1089" s="23" t="str">
        <f t="shared" si="99"/>
        <v>vis</v>
      </c>
      <c r="E1089" s="96">
        <f>VLOOKUP(C1089,'Active 1'!C$21:E$971,3,FALSE)</f>
        <v>-24570.01561361858</v>
      </c>
      <c r="F1089" s="95" t="s">
        <v>2362</v>
      </c>
      <c r="G1089" s="23" t="str">
        <f t="shared" si="100"/>
        <v>37928.325</v>
      </c>
      <c r="H1089" s="31">
        <f t="shared" si="101"/>
        <v>-24570</v>
      </c>
      <c r="I1089" s="97" t="s">
        <v>2873</v>
      </c>
      <c r="J1089" s="98" t="s">
        <v>2874</v>
      </c>
      <c r="K1089" s="97">
        <v>-24570</v>
      </c>
      <c r="L1089" s="97" t="s">
        <v>2872</v>
      </c>
      <c r="M1089" s="98" t="s">
        <v>2436</v>
      </c>
      <c r="N1089" s="98"/>
      <c r="O1089" s="99" t="s">
        <v>2854</v>
      </c>
      <c r="P1089" s="100" t="s">
        <v>95</v>
      </c>
    </row>
    <row r="1090" spans="1:16" ht="13.5" thickBot="1" x14ac:dyDescent="0.25">
      <c r="A1090" s="31" t="str">
        <f t="shared" si="96"/>
        <v>BAVM 15 </v>
      </c>
      <c r="B1090" s="95" t="str">
        <f t="shared" si="97"/>
        <v>I</v>
      </c>
      <c r="C1090" s="31">
        <f t="shared" si="98"/>
        <v>37944.345999999998</v>
      </c>
      <c r="D1090" s="23" t="str">
        <f t="shared" si="99"/>
        <v>vis</v>
      </c>
      <c r="E1090" s="96">
        <f>VLOOKUP(C1090,'Active 1'!C$21:E$971,3,FALSE)</f>
        <v>-24543.00203010764</v>
      </c>
      <c r="F1090" s="95" t="s">
        <v>2362</v>
      </c>
      <c r="G1090" s="23" t="str">
        <f t="shared" si="100"/>
        <v>37944.346</v>
      </c>
      <c r="H1090" s="31">
        <f t="shared" si="101"/>
        <v>-24543</v>
      </c>
      <c r="I1090" s="97" t="s">
        <v>2875</v>
      </c>
      <c r="J1090" s="98" t="s">
        <v>2876</v>
      </c>
      <c r="K1090" s="97">
        <v>-24543</v>
      </c>
      <c r="L1090" s="97" t="s">
        <v>2445</v>
      </c>
      <c r="M1090" s="98" t="s">
        <v>2436</v>
      </c>
      <c r="N1090" s="98"/>
      <c r="O1090" s="99" t="s">
        <v>2851</v>
      </c>
      <c r="P1090" s="100" t="s">
        <v>95</v>
      </c>
    </row>
    <row r="1091" spans="1:16" ht="13.5" thickBot="1" x14ac:dyDescent="0.25">
      <c r="A1091" s="31" t="str">
        <f t="shared" si="96"/>
        <v>BAVM 15 </v>
      </c>
      <c r="B1091" s="95" t="str">
        <f t="shared" si="97"/>
        <v>I</v>
      </c>
      <c r="C1091" s="31">
        <f t="shared" si="98"/>
        <v>37944.347999999998</v>
      </c>
      <c r="D1091" s="23" t="str">
        <f t="shared" si="99"/>
        <v>vis</v>
      </c>
      <c r="E1091" s="96">
        <f>VLOOKUP(C1091,'Active 1'!C$21:E$971,3,FALSE)</f>
        <v>-24542.998657835808</v>
      </c>
      <c r="F1091" s="95" t="s">
        <v>2362</v>
      </c>
      <c r="G1091" s="23" t="str">
        <f t="shared" si="100"/>
        <v>37944.348</v>
      </c>
      <c r="H1091" s="31">
        <f t="shared" si="101"/>
        <v>-24543</v>
      </c>
      <c r="I1091" s="97" t="s">
        <v>2877</v>
      </c>
      <c r="J1091" s="98" t="s">
        <v>2878</v>
      </c>
      <c r="K1091" s="97">
        <v>-24543</v>
      </c>
      <c r="L1091" s="97" t="s">
        <v>2395</v>
      </c>
      <c r="M1091" s="98" t="s">
        <v>2436</v>
      </c>
      <c r="N1091" s="98"/>
      <c r="O1091" s="99" t="s">
        <v>2854</v>
      </c>
      <c r="P1091" s="100" t="s">
        <v>95</v>
      </c>
    </row>
    <row r="1092" spans="1:16" ht="13.5" thickBot="1" x14ac:dyDescent="0.25">
      <c r="A1092" s="31" t="str">
        <f t="shared" si="96"/>
        <v>BAVM 15 </v>
      </c>
      <c r="B1092" s="95" t="str">
        <f t="shared" si="97"/>
        <v>I</v>
      </c>
      <c r="C1092" s="31">
        <f t="shared" si="98"/>
        <v>37947.31</v>
      </c>
      <c r="D1092" s="23" t="str">
        <f t="shared" si="99"/>
        <v>vis</v>
      </c>
      <c r="E1092" s="96">
        <f>VLOOKUP(C1092,'Active 1'!C$21:E$971,3,FALSE)</f>
        <v>-24538.004323252488</v>
      </c>
      <c r="F1092" s="95" t="s">
        <v>2362</v>
      </c>
      <c r="G1092" s="23" t="str">
        <f t="shared" si="100"/>
        <v>37947.310</v>
      </c>
      <c r="H1092" s="31">
        <f t="shared" si="101"/>
        <v>-24538</v>
      </c>
      <c r="I1092" s="97" t="s">
        <v>2879</v>
      </c>
      <c r="J1092" s="98" t="s">
        <v>2880</v>
      </c>
      <c r="K1092" s="97">
        <v>-24538</v>
      </c>
      <c r="L1092" s="97" t="s">
        <v>2363</v>
      </c>
      <c r="M1092" s="98" t="s">
        <v>2436</v>
      </c>
      <c r="N1092" s="98"/>
      <c r="O1092" s="99" t="s">
        <v>2851</v>
      </c>
      <c r="P1092" s="100" t="s">
        <v>95</v>
      </c>
    </row>
    <row r="1093" spans="1:16" ht="13.5" thickBot="1" x14ac:dyDescent="0.25">
      <c r="A1093" s="31" t="str">
        <f t="shared" si="96"/>
        <v>BAVM 15 </v>
      </c>
      <c r="B1093" s="95" t="str">
        <f t="shared" si="97"/>
        <v>I</v>
      </c>
      <c r="C1093" s="31">
        <f t="shared" si="98"/>
        <v>37947.311000000002</v>
      </c>
      <c r="D1093" s="23" t="str">
        <f t="shared" si="99"/>
        <v>vis</v>
      </c>
      <c r="E1093" s="96">
        <f>VLOOKUP(C1093,'Active 1'!C$21:E$971,3,FALSE)</f>
        <v>-24538.002637116562</v>
      </c>
      <c r="F1093" s="95" t="s">
        <v>2362</v>
      </c>
      <c r="G1093" s="23" t="str">
        <f t="shared" si="100"/>
        <v>37947.311</v>
      </c>
      <c r="H1093" s="31">
        <f t="shared" si="101"/>
        <v>-24538</v>
      </c>
      <c r="I1093" s="97" t="s">
        <v>2881</v>
      </c>
      <c r="J1093" s="98" t="s">
        <v>2882</v>
      </c>
      <c r="K1093" s="97">
        <v>-24538</v>
      </c>
      <c r="L1093" s="97" t="s">
        <v>2450</v>
      </c>
      <c r="M1093" s="98" t="s">
        <v>2436</v>
      </c>
      <c r="N1093" s="98"/>
      <c r="O1093" s="99" t="s">
        <v>2854</v>
      </c>
      <c r="P1093" s="100" t="s">
        <v>95</v>
      </c>
    </row>
    <row r="1094" spans="1:16" ht="13.5" thickBot="1" x14ac:dyDescent="0.25">
      <c r="A1094" s="31" t="str">
        <f t="shared" si="96"/>
        <v> BRNO 6 </v>
      </c>
      <c r="B1094" s="95" t="str">
        <f t="shared" si="97"/>
        <v>I</v>
      </c>
      <c r="C1094" s="31">
        <f t="shared" si="98"/>
        <v>37948.555999999997</v>
      </c>
      <c r="D1094" s="23" t="str">
        <f t="shared" si="99"/>
        <v>vis</v>
      </c>
      <c r="E1094" s="96">
        <f>VLOOKUP(C1094,'Active 1'!C$21:E$971,3,FALSE)</f>
        <v>-24535.903397901096</v>
      </c>
      <c r="F1094" s="95" t="s">
        <v>2362</v>
      </c>
      <c r="G1094" s="23" t="str">
        <f t="shared" si="100"/>
        <v>37948.556</v>
      </c>
      <c r="H1094" s="31">
        <f t="shared" si="101"/>
        <v>-24536</v>
      </c>
      <c r="I1094" s="97" t="s">
        <v>2883</v>
      </c>
      <c r="J1094" s="98" t="s">
        <v>2884</v>
      </c>
      <c r="K1094" s="97">
        <v>-24536</v>
      </c>
      <c r="L1094" s="97" t="s">
        <v>2885</v>
      </c>
      <c r="M1094" s="98" t="s">
        <v>2436</v>
      </c>
      <c r="N1094" s="98"/>
      <c r="O1094" s="99" t="s">
        <v>2886</v>
      </c>
      <c r="P1094" s="99" t="s">
        <v>2864</v>
      </c>
    </row>
    <row r="1095" spans="1:16" ht="13.5" thickBot="1" x14ac:dyDescent="0.25">
      <c r="A1095" s="31" t="str">
        <f t="shared" si="96"/>
        <v>BAVM 15 </v>
      </c>
      <c r="B1095" s="95" t="str">
        <f t="shared" si="97"/>
        <v>I</v>
      </c>
      <c r="C1095" s="31">
        <f t="shared" si="98"/>
        <v>37958.582000000002</v>
      </c>
      <c r="D1095" s="23" t="str">
        <f t="shared" si="99"/>
        <v>vis</v>
      </c>
      <c r="E1095" s="96">
        <f>VLOOKUP(C1095,'Active 1'!C$21:E$971,3,FALSE)</f>
        <v>-24518.998199206831</v>
      </c>
      <c r="F1095" s="95" t="s">
        <v>2362</v>
      </c>
      <c r="G1095" s="23" t="str">
        <f t="shared" si="100"/>
        <v>37958.582</v>
      </c>
      <c r="H1095" s="31">
        <f t="shared" si="101"/>
        <v>-24519</v>
      </c>
      <c r="I1095" s="97" t="s">
        <v>2887</v>
      </c>
      <c r="J1095" s="98" t="s">
        <v>2888</v>
      </c>
      <c r="K1095" s="97">
        <v>-24519</v>
      </c>
      <c r="L1095" s="97" t="s">
        <v>2395</v>
      </c>
      <c r="M1095" s="98" t="s">
        <v>2436</v>
      </c>
      <c r="N1095" s="98"/>
      <c r="O1095" s="99" t="s">
        <v>2889</v>
      </c>
      <c r="P1095" s="100" t="s">
        <v>95</v>
      </c>
    </row>
    <row r="1096" spans="1:16" ht="13.5" thickBot="1" x14ac:dyDescent="0.25">
      <c r="A1096" s="31" t="str">
        <f t="shared" si="96"/>
        <v>BAVM 18 </v>
      </c>
      <c r="B1096" s="95" t="str">
        <f t="shared" si="97"/>
        <v>I</v>
      </c>
      <c r="C1096" s="31">
        <f t="shared" si="98"/>
        <v>37958.582999999999</v>
      </c>
      <c r="D1096" s="23" t="str">
        <f t="shared" si="99"/>
        <v>vis</v>
      </c>
      <c r="E1096" s="96">
        <f>VLOOKUP(C1096,'Active 1'!C$21:E$971,3,FALSE)</f>
        <v>-24518.996513070921</v>
      </c>
      <c r="F1096" s="95" t="s">
        <v>2362</v>
      </c>
      <c r="G1096" s="23" t="str">
        <f t="shared" si="100"/>
        <v>37958.583</v>
      </c>
      <c r="H1096" s="31">
        <f t="shared" si="101"/>
        <v>-24519</v>
      </c>
      <c r="I1096" s="97" t="s">
        <v>2890</v>
      </c>
      <c r="J1096" s="98" t="s">
        <v>2891</v>
      </c>
      <c r="K1096" s="97">
        <v>-24519</v>
      </c>
      <c r="L1096" s="97" t="s">
        <v>2479</v>
      </c>
      <c r="M1096" s="98" t="s">
        <v>2436</v>
      </c>
      <c r="N1096" s="98"/>
      <c r="O1096" s="99" t="s">
        <v>2835</v>
      </c>
      <c r="P1096" s="100" t="s">
        <v>2892</v>
      </c>
    </row>
    <row r="1097" spans="1:16" ht="13.5" thickBot="1" x14ac:dyDescent="0.25">
      <c r="A1097" s="31" t="str">
        <f t="shared" si="96"/>
        <v>BAVM 18 </v>
      </c>
      <c r="B1097" s="95" t="str">
        <f t="shared" si="97"/>
        <v>I</v>
      </c>
      <c r="C1097" s="31">
        <f t="shared" si="98"/>
        <v>37958.584999999999</v>
      </c>
      <c r="D1097" s="23" t="str">
        <f t="shared" si="99"/>
        <v>vis</v>
      </c>
      <c r="E1097" s="96">
        <f>VLOOKUP(C1097,'Active 1'!C$21:E$971,3,FALSE)</f>
        <v>-24518.993140799088</v>
      </c>
      <c r="F1097" s="95" t="s">
        <v>2362</v>
      </c>
      <c r="G1097" s="23" t="str">
        <f t="shared" si="100"/>
        <v>37958.585</v>
      </c>
      <c r="H1097" s="31">
        <f t="shared" si="101"/>
        <v>-24519</v>
      </c>
      <c r="I1097" s="97" t="s">
        <v>2893</v>
      </c>
      <c r="J1097" s="98" t="s">
        <v>2894</v>
      </c>
      <c r="K1097" s="97">
        <v>-24519</v>
      </c>
      <c r="L1097" s="97" t="s">
        <v>2389</v>
      </c>
      <c r="M1097" s="98" t="s">
        <v>2436</v>
      </c>
      <c r="N1097" s="98"/>
      <c r="O1097" s="99" t="s">
        <v>2895</v>
      </c>
      <c r="P1097" s="100" t="s">
        <v>2892</v>
      </c>
    </row>
    <row r="1098" spans="1:16" ht="13.5" thickBot="1" x14ac:dyDescent="0.25">
      <c r="A1098" s="31" t="str">
        <f t="shared" si="96"/>
        <v>BAVM 15 </v>
      </c>
      <c r="B1098" s="95" t="str">
        <f t="shared" si="97"/>
        <v>I</v>
      </c>
      <c r="C1098" s="31">
        <f t="shared" si="98"/>
        <v>37958.588000000003</v>
      </c>
      <c r="D1098" s="23" t="str">
        <f t="shared" si="99"/>
        <v>vis</v>
      </c>
      <c r="E1098" s="96">
        <f>VLOOKUP(C1098,'Active 1'!C$21:E$971,3,FALSE)</f>
        <v>-24518.988082391334</v>
      </c>
      <c r="F1098" s="95" t="s">
        <v>2362</v>
      </c>
      <c r="G1098" s="23" t="str">
        <f t="shared" si="100"/>
        <v>37958.588</v>
      </c>
      <c r="H1098" s="31">
        <f t="shared" si="101"/>
        <v>-24519</v>
      </c>
      <c r="I1098" s="97" t="s">
        <v>2896</v>
      </c>
      <c r="J1098" s="98" t="s">
        <v>2897</v>
      </c>
      <c r="K1098" s="97">
        <v>-24519</v>
      </c>
      <c r="L1098" s="97" t="s">
        <v>2507</v>
      </c>
      <c r="M1098" s="98" t="s">
        <v>2436</v>
      </c>
      <c r="N1098" s="98"/>
      <c r="O1098" s="99" t="s">
        <v>66</v>
      </c>
      <c r="P1098" s="100" t="s">
        <v>95</v>
      </c>
    </row>
    <row r="1099" spans="1:16" ht="13.5" thickBot="1" x14ac:dyDescent="0.25">
      <c r="A1099" s="31" t="str">
        <f t="shared" ref="A1099:A1162" si="102">P1099</f>
        <v> BRNO 6 </v>
      </c>
      <c r="B1099" s="95" t="str">
        <f t="shared" ref="B1099:B1162" si="103">IF(H1099=INT(H1099),"I","II")</f>
        <v>I</v>
      </c>
      <c r="C1099" s="31">
        <f t="shared" ref="C1099:C1162" si="104">1*G1099</f>
        <v>37960.423999999999</v>
      </c>
      <c r="D1099" s="23" t="str">
        <f t="shared" ref="D1099:D1162" si="105">VLOOKUP(F1099,I$1:J$5,2,FALSE)</f>
        <v>vis</v>
      </c>
      <c r="E1099" s="96">
        <f>VLOOKUP(C1099,'Active 1'!C$21:E$971,3,FALSE)</f>
        <v>-24515.892336849483</v>
      </c>
      <c r="F1099" s="95" t="s">
        <v>2362</v>
      </c>
      <c r="G1099" s="23" t="str">
        <f t="shared" ref="G1099:G1162" si="106">MID(I1099,3,LEN(I1099)-3)</f>
        <v>37960.424</v>
      </c>
      <c r="H1099" s="31">
        <f t="shared" ref="H1099:H1162" si="107">1*K1099</f>
        <v>-24516</v>
      </c>
      <c r="I1099" s="97" t="s">
        <v>2898</v>
      </c>
      <c r="J1099" s="98" t="s">
        <v>2899</v>
      </c>
      <c r="K1099" s="97">
        <v>-24516</v>
      </c>
      <c r="L1099" s="97" t="s">
        <v>2900</v>
      </c>
      <c r="M1099" s="98" t="s">
        <v>2436</v>
      </c>
      <c r="N1099" s="98"/>
      <c r="O1099" s="99" t="s">
        <v>2886</v>
      </c>
      <c r="P1099" s="99" t="s">
        <v>2864</v>
      </c>
    </row>
    <row r="1100" spans="1:16" ht="13.5" thickBot="1" x14ac:dyDescent="0.25">
      <c r="A1100" s="31" t="str">
        <f t="shared" si="102"/>
        <v>BAVM 15 </v>
      </c>
      <c r="B1100" s="95" t="str">
        <f t="shared" si="103"/>
        <v>I</v>
      </c>
      <c r="C1100" s="31">
        <f t="shared" si="104"/>
        <v>38001.283000000003</v>
      </c>
      <c r="D1100" s="23" t="str">
        <f t="shared" si="105"/>
        <v>vis</v>
      </c>
      <c r="E1100" s="96">
        <f>VLOOKUP(C1100,'Active 1'!C$21:E$971,3,FALSE)</f>
        <v>-24446.99850945584</v>
      </c>
      <c r="F1100" s="95" t="s">
        <v>2362</v>
      </c>
      <c r="G1100" s="23" t="str">
        <f t="shared" si="106"/>
        <v>38001.283</v>
      </c>
      <c r="H1100" s="31">
        <f t="shared" si="107"/>
        <v>-24447</v>
      </c>
      <c r="I1100" s="97" t="s">
        <v>2901</v>
      </c>
      <c r="J1100" s="98" t="s">
        <v>2902</v>
      </c>
      <c r="K1100" s="97">
        <v>-24447</v>
      </c>
      <c r="L1100" s="97" t="s">
        <v>2395</v>
      </c>
      <c r="M1100" s="98" t="s">
        <v>2436</v>
      </c>
      <c r="N1100" s="98"/>
      <c r="O1100" s="99" t="s">
        <v>2854</v>
      </c>
      <c r="P1100" s="100" t="s">
        <v>95</v>
      </c>
    </row>
    <row r="1101" spans="1:16" ht="13.5" thickBot="1" x14ac:dyDescent="0.25">
      <c r="A1101" s="31" t="str">
        <f t="shared" si="102"/>
        <v>BAVM 18 </v>
      </c>
      <c r="B1101" s="95" t="str">
        <f t="shared" si="103"/>
        <v>I</v>
      </c>
      <c r="C1101" s="31">
        <f t="shared" si="104"/>
        <v>38049.326000000001</v>
      </c>
      <c r="D1101" s="23" t="str">
        <f t="shared" si="105"/>
        <v>vis</v>
      </c>
      <c r="E1101" s="96">
        <f>VLOOKUP(C1101,'Active 1'!C$21:E$971,3,FALSE)</f>
        <v>-24365.991481641344</v>
      </c>
      <c r="F1101" s="95" t="s">
        <v>2362</v>
      </c>
      <c r="G1101" s="23" t="str">
        <f t="shared" si="106"/>
        <v>38049.326</v>
      </c>
      <c r="H1101" s="31">
        <f t="shared" si="107"/>
        <v>-24366</v>
      </c>
      <c r="I1101" s="97" t="s">
        <v>2903</v>
      </c>
      <c r="J1101" s="98" t="s">
        <v>2904</v>
      </c>
      <c r="K1101" s="97">
        <v>-24366</v>
      </c>
      <c r="L1101" s="97" t="s">
        <v>2580</v>
      </c>
      <c r="M1101" s="98" t="s">
        <v>2436</v>
      </c>
      <c r="N1101" s="98"/>
      <c r="O1101" s="99" t="s">
        <v>2854</v>
      </c>
      <c r="P1101" s="100" t="s">
        <v>2892</v>
      </c>
    </row>
    <row r="1102" spans="1:16" ht="13.5" thickBot="1" x14ac:dyDescent="0.25">
      <c r="A1102" s="31" t="str">
        <f t="shared" si="102"/>
        <v>BAVM 18 </v>
      </c>
      <c r="B1102" s="95" t="str">
        <f t="shared" si="103"/>
        <v>I</v>
      </c>
      <c r="C1102" s="31">
        <f t="shared" si="104"/>
        <v>38091.434999999998</v>
      </c>
      <c r="D1102" s="23" t="str">
        <f t="shared" si="105"/>
        <v>vis</v>
      </c>
      <c r="E1102" s="96">
        <f>VLOOKUP(C1102,'Active 1'!C$21:E$971,3,FALSE)</f>
        <v>-24294.989984352655</v>
      </c>
      <c r="F1102" s="95" t="s">
        <v>2362</v>
      </c>
      <c r="G1102" s="23" t="str">
        <f t="shared" si="106"/>
        <v>38091.435</v>
      </c>
      <c r="H1102" s="31">
        <f t="shared" si="107"/>
        <v>-24295</v>
      </c>
      <c r="I1102" s="97" t="s">
        <v>2905</v>
      </c>
      <c r="J1102" s="98" t="s">
        <v>2906</v>
      </c>
      <c r="K1102" s="97">
        <v>-24295</v>
      </c>
      <c r="L1102" s="97" t="s">
        <v>2669</v>
      </c>
      <c r="M1102" s="98" t="s">
        <v>2436</v>
      </c>
      <c r="N1102" s="98"/>
      <c r="O1102" s="99" t="s">
        <v>2851</v>
      </c>
      <c r="P1102" s="100" t="s">
        <v>2892</v>
      </c>
    </row>
    <row r="1103" spans="1:16" ht="13.5" thickBot="1" x14ac:dyDescent="0.25">
      <c r="A1103" s="31" t="str">
        <f t="shared" si="102"/>
        <v>BAVM 18 </v>
      </c>
      <c r="B1103" s="95" t="str">
        <f t="shared" si="103"/>
        <v>I</v>
      </c>
      <c r="C1103" s="31">
        <f t="shared" si="104"/>
        <v>38091.436000000002</v>
      </c>
      <c r="D1103" s="23" t="str">
        <f t="shared" si="105"/>
        <v>vis</v>
      </c>
      <c r="E1103" s="96">
        <f>VLOOKUP(C1103,'Active 1'!C$21:E$971,3,FALSE)</f>
        <v>-24294.988298216733</v>
      </c>
      <c r="F1103" s="95" t="s">
        <v>2362</v>
      </c>
      <c r="G1103" s="23" t="str">
        <f t="shared" si="106"/>
        <v>38091.436</v>
      </c>
      <c r="H1103" s="31">
        <f t="shared" si="107"/>
        <v>-24295</v>
      </c>
      <c r="I1103" s="97" t="s">
        <v>2907</v>
      </c>
      <c r="J1103" s="98" t="s">
        <v>2908</v>
      </c>
      <c r="K1103" s="97">
        <v>-24295</v>
      </c>
      <c r="L1103" s="97" t="s">
        <v>2507</v>
      </c>
      <c r="M1103" s="98" t="s">
        <v>2436</v>
      </c>
      <c r="N1103" s="98"/>
      <c r="O1103" s="99" t="s">
        <v>2854</v>
      </c>
      <c r="P1103" s="100" t="s">
        <v>2892</v>
      </c>
    </row>
    <row r="1104" spans="1:16" ht="13.5" thickBot="1" x14ac:dyDescent="0.25">
      <c r="A1104" s="31" t="str">
        <f t="shared" si="102"/>
        <v>BAVM 18 </v>
      </c>
      <c r="B1104" s="95" t="str">
        <f t="shared" si="103"/>
        <v>I</v>
      </c>
      <c r="C1104" s="31">
        <f t="shared" si="104"/>
        <v>38180.391000000003</v>
      </c>
      <c r="D1104" s="23" t="str">
        <f t="shared" si="105"/>
        <v>vis</v>
      </c>
      <c r="E1104" s="96">
        <f>VLOOKUP(C1104,'Active 1'!C$21:E$971,3,FALSE)</f>
        <v>-24144.998077805045</v>
      </c>
      <c r="F1104" s="95" t="s">
        <v>2362</v>
      </c>
      <c r="G1104" s="23" t="str">
        <f t="shared" si="106"/>
        <v>38180.391</v>
      </c>
      <c r="H1104" s="31">
        <f t="shared" si="107"/>
        <v>-24145</v>
      </c>
      <c r="I1104" s="97" t="s">
        <v>2909</v>
      </c>
      <c r="J1104" s="98" t="s">
        <v>2910</v>
      </c>
      <c r="K1104" s="97">
        <v>-24145</v>
      </c>
      <c r="L1104" s="97" t="s">
        <v>2395</v>
      </c>
      <c r="M1104" s="98" t="s">
        <v>2436</v>
      </c>
      <c r="N1104" s="98"/>
      <c r="O1104" s="99" t="s">
        <v>2816</v>
      </c>
      <c r="P1104" s="100" t="s">
        <v>2892</v>
      </c>
    </row>
    <row r="1105" spans="1:16" ht="13.5" thickBot="1" x14ac:dyDescent="0.25">
      <c r="A1105" s="31" t="str">
        <f t="shared" si="102"/>
        <v>BAVM 18 </v>
      </c>
      <c r="B1105" s="95" t="str">
        <f t="shared" si="103"/>
        <v>I</v>
      </c>
      <c r="C1105" s="31">
        <f t="shared" si="104"/>
        <v>38180.394</v>
      </c>
      <c r="D1105" s="23" t="str">
        <f t="shared" si="105"/>
        <v>vis</v>
      </c>
      <c r="E1105" s="96">
        <f>VLOOKUP(C1105,'Active 1'!C$21:E$971,3,FALSE)</f>
        <v>-24144.993019397301</v>
      </c>
      <c r="F1105" s="95" t="s">
        <v>2362</v>
      </c>
      <c r="G1105" s="23" t="str">
        <f t="shared" si="106"/>
        <v>38180.394</v>
      </c>
      <c r="H1105" s="31">
        <f t="shared" si="107"/>
        <v>-24145</v>
      </c>
      <c r="I1105" s="97" t="s">
        <v>2911</v>
      </c>
      <c r="J1105" s="98" t="s">
        <v>218</v>
      </c>
      <c r="K1105" s="97">
        <v>-24145</v>
      </c>
      <c r="L1105" s="97" t="s">
        <v>2389</v>
      </c>
      <c r="M1105" s="98" t="s">
        <v>2436</v>
      </c>
      <c r="N1105" s="98"/>
      <c r="O1105" s="99" t="s">
        <v>2819</v>
      </c>
      <c r="P1105" s="100" t="s">
        <v>2892</v>
      </c>
    </row>
    <row r="1106" spans="1:16" ht="13.5" thickBot="1" x14ac:dyDescent="0.25">
      <c r="A1106" s="31" t="str">
        <f t="shared" si="102"/>
        <v>BAVM 18 </v>
      </c>
      <c r="B1106" s="95" t="str">
        <f t="shared" si="103"/>
        <v>I</v>
      </c>
      <c r="C1106" s="31">
        <f t="shared" si="104"/>
        <v>38238.508000000002</v>
      </c>
      <c r="D1106" s="23" t="str">
        <f t="shared" si="105"/>
        <v>vis</v>
      </c>
      <c r="E1106" s="96">
        <f>VLOOKUP(C1106,'Active 1'!C$21:E$971,3,FALSE)</f>
        <v>-24047.004916772323</v>
      </c>
      <c r="F1106" s="95" t="s">
        <v>2362</v>
      </c>
      <c r="G1106" s="23" t="str">
        <f t="shared" si="106"/>
        <v>38238.508</v>
      </c>
      <c r="H1106" s="31">
        <f t="shared" si="107"/>
        <v>-24047</v>
      </c>
      <c r="I1106" s="97" t="s">
        <v>219</v>
      </c>
      <c r="J1106" s="98" t="s">
        <v>220</v>
      </c>
      <c r="K1106" s="97">
        <v>-24047</v>
      </c>
      <c r="L1106" s="97" t="s">
        <v>2363</v>
      </c>
      <c r="M1106" s="98" t="s">
        <v>2436</v>
      </c>
      <c r="N1106" s="98"/>
      <c r="O1106" s="99" t="s">
        <v>2854</v>
      </c>
      <c r="P1106" s="100" t="s">
        <v>2892</v>
      </c>
    </row>
    <row r="1107" spans="1:16" ht="13.5" thickBot="1" x14ac:dyDescent="0.25">
      <c r="A1107" s="31" t="str">
        <f t="shared" si="102"/>
        <v>BAVM 18 </v>
      </c>
      <c r="B1107" s="95" t="str">
        <f t="shared" si="103"/>
        <v>I</v>
      </c>
      <c r="C1107" s="31">
        <f t="shared" si="104"/>
        <v>38244.434999999998</v>
      </c>
      <c r="D1107" s="23" t="str">
        <f t="shared" si="105"/>
        <v>vis</v>
      </c>
      <c r="E1107" s="96">
        <f>VLOOKUP(C1107,'Active 1'!C$21:E$971,3,FALSE)</f>
        <v>-24037.011189197936</v>
      </c>
      <c r="F1107" s="95" t="s">
        <v>2362</v>
      </c>
      <c r="G1107" s="23" t="str">
        <f t="shared" si="106"/>
        <v>38244.435</v>
      </c>
      <c r="H1107" s="31">
        <f t="shared" si="107"/>
        <v>-24037</v>
      </c>
      <c r="I1107" s="97" t="s">
        <v>221</v>
      </c>
      <c r="J1107" s="98" t="s">
        <v>222</v>
      </c>
      <c r="K1107" s="97">
        <v>-24037</v>
      </c>
      <c r="L1107" s="97" t="s">
        <v>2690</v>
      </c>
      <c r="M1107" s="98" t="s">
        <v>2436</v>
      </c>
      <c r="N1107" s="98"/>
      <c r="O1107" s="99" t="s">
        <v>2854</v>
      </c>
      <c r="P1107" s="100" t="s">
        <v>2892</v>
      </c>
    </row>
    <row r="1108" spans="1:16" ht="13.5" thickBot="1" x14ac:dyDescent="0.25">
      <c r="A1108" s="31" t="str">
        <f t="shared" si="102"/>
        <v> AN 288.70 </v>
      </c>
      <c r="B1108" s="95" t="str">
        <f t="shared" si="103"/>
        <v>I</v>
      </c>
      <c r="C1108" s="31">
        <f t="shared" si="104"/>
        <v>38371.362999999998</v>
      </c>
      <c r="D1108" s="23" t="str">
        <f t="shared" si="105"/>
        <v>vis</v>
      </c>
      <c r="E1108" s="96">
        <f>VLOOKUP(C1108,'Active 1'!C$21:E$971,3,FALSE)</f>
        <v>-23822.993329646313</v>
      </c>
      <c r="F1108" s="95" t="s">
        <v>2362</v>
      </c>
      <c r="G1108" s="23" t="str">
        <f t="shared" si="106"/>
        <v>38371.363</v>
      </c>
      <c r="H1108" s="31">
        <f t="shared" si="107"/>
        <v>-23823</v>
      </c>
      <c r="I1108" s="97" t="s">
        <v>223</v>
      </c>
      <c r="J1108" s="98" t="s">
        <v>224</v>
      </c>
      <c r="K1108" s="97">
        <v>-23823</v>
      </c>
      <c r="L1108" s="97" t="s">
        <v>2389</v>
      </c>
      <c r="M1108" s="98" t="s">
        <v>2436</v>
      </c>
      <c r="N1108" s="98"/>
      <c r="O1108" s="99" t="s">
        <v>2567</v>
      </c>
      <c r="P1108" s="99" t="s">
        <v>2811</v>
      </c>
    </row>
    <row r="1109" spans="1:16" ht="13.5" thickBot="1" x14ac:dyDescent="0.25">
      <c r="A1109" s="31" t="str">
        <f t="shared" si="102"/>
        <v> AN 288.70 </v>
      </c>
      <c r="B1109" s="95" t="str">
        <f t="shared" si="103"/>
        <v>I</v>
      </c>
      <c r="C1109" s="31">
        <f t="shared" si="104"/>
        <v>38371.368000000002</v>
      </c>
      <c r="D1109" s="23" t="str">
        <f t="shared" si="105"/>
        <v>vis</v>
      </c>
      <c r="E1109" s="96">
        <f>VLOOKUP(C1109,'Active 1'!C$21:E$971,3,FALSE)</f>
        <v>-23822.984898966726</v>
      </c>
      <c r="F1109" s="95" t="s">
        <v>2362</v>
      </c>
      <c r="G1109" s="23" t="str">
        <f t="shared" si="106"/>
        <v>38371.368</v>
      </c>
      <c r="H1109" s="31">
        <f t="shared" si="107"/>
        <v>-23823</v>
      </c>
      <c r="I1109" s="97" t="s">
        <v>225</v>
      </c>
      <c r="J1109" s="98" t="s">
        <v>226</v>
      </c>
      <c r="K1109" s="97">
        <v>-23823</v>
      </c>
      <c r="L1109" s="97" t="s">
        <v>2383</v>
      </c>
      <c r="M1109" s="98" t="s">
        <v>2436</v>
      </c>
      <c r="N1109" s="98"/>
      <c r="O1109" s="99" t="s">
        <v>227</v>
      </c>
      <c r="P1109" s="99" t="s">
        <v>2811</v>
      </c>
    </row>
    <row r="1110" spans="1:16" ht="13.5" thickBot="1" x14ac:dyDescent="0.25">
      <c r="A1110" s="31" t="str">
        <f t="shared" si="102"/>
        <v> AN 288.70 </v>
      </c>
      <c r="B1110" s="95" t="str">
        <f t="shared" si="103"/>
        <v>I</v>
      </c>
      <c r="C1110" s="31">
        <f t="shared" si="104"/>
        <v>38371.373</v>
      </c>
      <c r="D1110" s="23" t="str">
        <f t="shared" si="105"/>
        <v>vis</v>
      </c>
      <c r="E1110" s="96">
        <f>VLOOKUP(C1110,'Active 1'!C$21:E$971,3,FALSE)</f>
        <v>-23822.97646828715</v>
      </c>
      <c r="F1110" s="95" t="s">
        <v>2362</v>
      </c>
      <c r="G1110" s="23" t="str">
        <f t="shared" si="106"/>
        <v>38371.373</v>
      </c>
      <c r="H1110" s="31">
        <f t="shared" si="107"/>
        <v>-23823</v>
      </c>
      <c r="I1110" s="97" t="s">
        <v>228</v>
      </c>
      <c r="J1110" s="98" t="s">
        <v>229</v>
      </c>
      <c r="K1110" s="97">
        <v>-23823</v>
      </c>
      <c r="L1110" s="97" t="s">
        <v>2597</v>
      </c>
      <c r="M1110" s="98" t="s">
        <v>2436</v>
      </c>
      <c r="N1110" s="98"/>
      <c r="O1110" s="99" t="s">
        <v>230</v>
      </c>
      <c r="P1110" s="99" t="s">
        <v>2811</v>
      </c>
    </row>
    <row r="1111" spans="1:16" ht="13.5" thickBot="1" x14ac:dyDescent="0.25">
      <c r="A1111" s="31" t="str">
        <f t="shared" si="102"/>
        <v>BAVM 18 </v>
      </c>
      <c r="B1111" s="95" t="str">
        <f t="shared" si="103"/>
        <v>I</v>
      </c>
      <c r="C1111" s="31">
        <f t="shared" si="104"/>
        <v>38413.474999999999</v>
      </c>
      <c r="D1111" s="23" t="str">
        <f t="shared" si="105"/>
        <v>vis</v>
      </c>
      <c r="E1111" s="96">
        <f>VLOOKUP(C1111,'Active 1'!C$21:E$971,3,FALSE)</f>
        <v>-23751.98677394987</v>
      </c>
      <c r="F1111" s="95" t="s">
        <v>2362</v>
      </c>
      <c r="G1111" s="23" t="str">
        <f t="shared" si="106"/>
        <v>38413.475</v>
      </c>
      <c r="H1111" s="31">
        <f t="shared" si="107"/>
        <v>-23752</v>
      </c>
      <c r="I1111" s="97" t="s">
        <v>231</v>
      </c>
      <c r="J1111" s="98" t="s">
        <v>232</v>
      </c>
      <c r="K1111" s="97">
        <v>-23752</v>
      </c>
      <c r="L1111" s="97" t="s">
        <v>2605</v>
      </c>
      <c r="M1111" s="98" t="s">
        <v>2436</v>
      </c>
      <c r="N1111" s="98"/>
      <c r="O1111" s="99" t="s">
        <v>2854</v>
      </c>
      <c r="P1111" s="100" t="s">
        <v>2892</v>
      </c>
    </row>
    <row r="1112" spans="1:16" ht="13.5" thickBot="1" x14ac:dyDescent="0.25">
      <c r="A1112" s="31" t="str">
        <f t="shared" si="102"/>
        <v> BRNO 6 </v>
      </c>
      <c r="B1112" s="95" t="str">
        <f t="shared" si="103"/>
        <v>I</v>
      </c>
      <c r="C1112" s="31">
        <f t="shared" si="104"/>
        <v>38499.47</v>
      </c>
      <c r="D1112" s="23" t="str">
        <f t="shared" si="105"/>
        <v>vis</v>
      </c>
      <c r="E1112" s="96">
        <f>VLOOKUP(C1112,'Active 1'!C$21:E$971,3,FALSE)</f>
        <v>-23606.987515849669</v>
      </c>
      <c r="F1112" s="95" t="s">
        <v>2362</v>
      </c>
      <c r="G1112" s="23" t="str">
        <f t="shared" si="106"/>
        <v>38499.470</v>
      </c>
      <c r="H1112" s="31">
        <f t="shared" si="107"/>
        <v>-23607</v>
      </c>
      <c r="I1112" s="97" t="s">
        <v>233</v>
      </c>
      <c r="J1112" s="98" t="s">
        <v>234</v>
      </c>
      <c r="K1112" s="97">
        <v>-23607</v>
      </c>
      <c r="L1112" s="97" t="s">
        <v>2507</v>
      </c>
      <c r="M1112" s="98" t="s">
        <v>2436</v>
      </c>
      <c r="N1112" s="98"/>
      <c r="O1112" s="99" t="s">
        <v>235</v>
      </c>
      <c r="P1112" s="99" t="s">
        <v>2864</v>
      </c>
    </row>
    <row r="1113" spans="1:16" ht="13.5" thickBot="1" x14ac:dyDescent="0.25">
      <c r="A1113" s="31" t="str">
        <f t="shared" si="102"/>
        <v> BRNO 6 </v>
      </c>
      <c r="B1113" s="95" t="str">
        <f t="shared" si="103"/>
        <v>I</v>
      </c>
      <c r="C1113" s="31">
        <f t="shared" si="104"/>
        <v>38499.47</v>
      </c>
      <c r="D1113" s="23" t="str">
        <f t="shared" si="105"/>
        <v>vis</v>
      </c>
      <c r="E1113" s="96">
        <f>VLOOKUP(C1113,'Active 1'!C$21:E$971,3,FALSE)</f>
        <v>-23606.987515849669</v>
      </c>
      <c r="F1113" s="95" t="s">
        <v>2362</v>
      </c>
      <c r="G1113" s="23" t="str">
        <f t="shared" si="106"/>
        <v>38499.470</v>
      </c>
      <c r="H1113" s="31">
        <f t="shared" si="107"/>
        <v>-23607</v>
      </c>
      <c r="I1113" s="97" t="s">
        <v>233</v>
      </c>
      <c r="J1113" s="98" t="s">
        <v>234</v>
      </c>
      <c r="K1113" s="97">
        <v>-23607</v>
      </c>
      <c r="L1113" s="97" t="s">
        <v>2507</v>
      </c>
      <c r="M1113" s="98" t="s">
        <v>2436</v>
      </c>
      <c r="N1113" s="98"/>
      <c r="O1113" s="99" t="s">
        <v>2886</v>
      </c>
      <c r="P1113" s="99" t="s">
        <v>2864</v>
      </c>
    </row>
    <row r="1114" spans="1:16" ht="13.5" thickBot="1" x14ac:dyDescent="0.25">
      <c r="A1114" s="31" t="str">
        <f t="shared" si="102"/>
        <v> ST 28.244 </v>
      </c>
      <c r="B1114" s="95" t="str">
        <f t="shared" si="103"/>
        <v>I</v>
      </c>
      <c r="C1114" s="31">
        <f t="shared" si="104"/>
        <v>38500.650999999998</v>
      </c>
      <c r="D1114" s="23" t="str">
        <f t="shared" si="105"/>
        <v>vis</v>
      </c>
      <c r="E1114" s="96">
        <f>VLOOKUP(C1114,'Active 1'!C$21:E$971,3,FALSE)</f>
        <v>-23604.996189332825</v>
      </c>
      <c r="F1114" s="95" t="s">
        <v>2362</v>
      </c>
      <c r="G1114" s="23" t="str">
        <f t="shared" si="106"/>
        <v>38500.651</v>
      </c>
      <c r="H1114" s="31">
        <f t="shared" si="107"/>
        <v>-23605</v>
      </c>
      <c r="I1114" s="97" t="s">
        <v>236</v>
      </c>
      <c r="J1114" s="98" t="s">
        <v>237</v>
      </c>
      <c r="K1114" s="97">
        <v>-23605</v>
      </c>
      <c r="L1114" s="97" t="s">
        <v>2479</v>
      </c>
      <c r="M1114" s="98" t="s">
        <v>2436</v>
      </c>
      <c r="N1114" s="98"/>
      <c r="O1114" s="99" t="s">
        <v>238</v>
      </c>
      <c r="P1114" s="99" t="s">
        <v>239</v>
      </c>
    </row>
    <row r="1115" spans="1:16" ht="13.5" thickBot="1" x14ac:dyDescent="0.25">
      <c r="A1115" s="31" t="str">
        <f t="shared" si="102"/>
        <v> BRNO 6 </v>
      </c>
      <c r="B1115" s="95" t="str">
        <f t="shared" si="103"/>
        <v>I</v>
      </c>
      <c r="C1115" s="31">
        <f t="shared" si="104"/>
        <v>38502.406000000003</v>
      </c>
      <c r="D1115" s="23" t="str">
        <f t="shared" si="105"/>
        <v>vis</v>
      </c>
      <c r="E1115" s="96">
        <f>VLOOKUP(C1115,'Active 1'!C$21:E$971,3,FALSE)</f>
        <v>-23602.037020800162</v>
      </c>
      <c r="F1115" s="95" t="s">
        <v>2362</v>
      </c>
      <c r="G1115" s="23" t="str">
        <f t="shared" si="106"/>
        <v>38502.406</v>
      </c>
      <c r="H1115" s="31">
        <f t="shared" si="107"/>
        <v>-23602</v>
      </c>
      <c r="I1115" s="97" t="s">
        <v>240</v>
      </c>
      <c r="J1115" s="98" t="s">
        <v>241</v>
      </c>
      <c r="K1115" s="97">
        <v>-23602</v>
      </c>
      <c r="L1115" s="97" t="s">
        <v>242</v>
      </c>
      <c r="M1115" s="98" t="s">
        <v>2436</v>
      </c>
      <c r="N1115" s="98"/>
      <c r="O1115" s="99" t="s">
        <v>243</v>
      </c>
      <c r="P1115" s="99" t="s">
        <v>2864</v>
      </c>
    </row>
    <row r="1116" spans="1:16" ht="13.5" thickBot="1" x14ac:dyDescent="0.25">
      <c r="A1116" s="31" t="str">
        <f t="shared" si="102"/>
        <v> BRNO 6 </v>
      </c>
      <c r="B1116" s="95" t="str">
        <f t="shared" si="103"/>
        <v>I</v>
      </c>
      <c r="C1116" s="31">
        <f t="shared" si="104"/>
        <v>38502.411999999997</v>
      </c>
      <c r="D1116" s="23" t="str">
        <f t="shared" si="105"/>
        <v>vis</v>
      </c>
      <c r="E1116" s="96">
        <f>VLOOKUP(C1116,'Active 1'!C$21:E$971,3,FALSE)</f>
        <v>-23602.026903984675</v>
      </c>
      <c r="F1116" s="95" t="s">
        <v>2362</v>
      </c>
      <c r="G1116" s="23" t="str">
        <f t="shared" si="106"/>
        <v>38502.412</v>
      </c>
      <c r="H1116" s="31">
        <f t="shared" si="107"/>
        <v>-23602</v>
      </c>
      <c r="I1116" s="97" t="s">
        <v>244</v>
      </c>
      <c r="J1116" s="98" t="s">
        <v>245</v>
      </c>
      <c r="K1116" s="97">
        <v>-23602</v>
      </c>
      <c r="L1116" s="97" t="s">
        <v>246</v>
      </c>
      <c r="M1116" s="98" t="s">
        <v>2436</v>
      </c>
      <c r="N1116" s="98"/>
      <c r="O1116" s="99" t="s">
        <v>247</v>
      </c>
      <c r="P1116" s="99" t="s">
        <v>2864</v>
      </c>
    </row>
    <row r="1117" spans="1:16" ht="13.5" thickBot="1" x14ac:dyDescent="0.25">
      <c r="A1117" s="31" t="str">
        <f t="shared" si="102"/>
        <v> BRNO 6 </v>
      </c>
      <c r="B1117" s="95" t="str">
        <f t="shared" si="103"/>
        <v>I</v>
      </c>
      <c r="C1117" s="31">
        <f t="shared" si="104"/>
        <v>38502.413999999997</v>
      </c>
      <c r="D1117" s="23" t="str">
        <f t="shared" si="105"/>
        <v>vis</v>
      </c>
      <c r="E1117" s="96">
        <f>VLOOKUP(C1117,'Active 1'!C$21:E$971,3,FALSE)</f>
        <v>-23602.023531712843</v>
      </c>
      <c r="F1117" s="95" t="s">
        <v>2362</v>
      </c>
      <c r="G1117" s="23" t="str">
        <f t="shared" si="106"/>
        <v>38502.414</v>
      </c>
      <c r="H1117" s="31">
        <f t="shared" si="107"/>
        <v>-23602</v>
      </c>
      <c r="I1117" s="97" t="s">
        <v>248</v>
      </c>
      <c r="J1117" s="98" t="s">
        <v>249</v>
      </c>
      <c r="K1117" s="97">
        <v>-23602</v>
      </c>
      <c r="L1117" s="97" t="s">
        <v>2403</v>
      </c>
      <c r="M1117" s="98" t="s">
        <v>2436</v>
      </c>
      <c r="N1117" s="98"/>
      <c r="O1117" s="99" t="s">
        <v>250</v>
      </c>
      <c r="P1117" s="99" t="s">
        <v>2864</v>
      </c>
    </row>
    <row r="1118" spans="1:16" ht="13.5" thickBot="1" x14ac:dyDescent="0.25">
      <c r="A1118" s="31" t="str">
        <f t="shared" si="102"/>
        <v> BRNO 6 </v>
      </c>
      <c r="B1118" s="95" t="str">
        <f t="shared" si="103"/>
        <v>I</v>
      </c>
      <c r="C1118" s="31">
        <f t="shared" si="104"/>
        <v>38502.415999999997</v>
      </c>
      <c r="D1118" s="23" t="str">
        <f t="shared" si="105"/>
        <v>vis</v>
      </c>
      <c r="E1118" s="96">
        <f>VLOOKUP(C1118,'Active 1'!C$21:E$971,3,FALSE)</f>
        <v>-23602.02015944101</v>
      </c>
      <c r="F1118" s="95" t="s">
        <v>2362</v>
      </c>
      <c r="G1118" s="23" t="str">
        <f t="shared" si="106"/>
        <v>38502.416</v>
      </c>
      <c r="H1118" s="31">
        <f t="shared" si="107"/>
        <v>-23602</v>
      </c>
      <c r="I1118" s="97" t="s">
        <v>251</v>
      </c>
      <c r="J1118" s="98" t="s">
        <v>252</v>
      </c>
      <c r="K1118" s="97">
        <v>-23602</v>
      </c>
      <c r="L1118" s="97" t="s">
        <v>2468</v>
      </c>
      <c r="M1118" s="98" t="s">
        <v>2436</v>
      </c>
      <c r="N1118" s="98"/>
      <c r="O1118" s="99" t="s">
        <v>253</v>
      </c>
      <c r="P1118" s="99" t="s">
        <v>2864</v>
      </c>
    </row>
    <row r="1119" spans="1:16" ht="13.5" thickBot="1" x14ac:dyDescent="0.25">
      <c r="A1119" s="31" t="str">
        <f t="shared" si="102"/>
        <v> BRNO 6 </v>
      </c>
      <c r="B1119" s="95" t="str">
        <f t="shared" si="103"/>
        <v>I</v>
      </c>
      <c r="C1119" s="31">
        <f t="shared" si="104"/>
        <v>38502.42</v>
      </c>
      <c r="D1119" s="23" t="str">
        <f t="shared" si="105"/>
        <v>vis</v>
      </c>
      <c r="E1119" s="96">
        <f>VLOOKUP(C1119,'Active 1'!C$21:E$971,3,FALSE)</f>
        <v>-23602.013414897345</v>
      </c>
      <c r="F1119" s="95" t="s">
        <v>2362</v>
      </c>
      <c r="G1119" s="23" t="str">
        <f t="shared" si="106"/>
        <v>38502.420</v>
      </c>
      <c r="H1119" s="31">
        <f t="shared" si="107"/>
        <v>-23602</v>
      </c>
      <c r="I1119" s="97" t="s">
        <v>254</v>
      </c>
      <c r="J1119" s="98" t="s">
        <v>255</v>
      </c>
      <c r="K1119" s="97">
        <v>-23602</v>
      </c>
      <c r="L1119" s="97" t="s">
        <v>2420</v>
      </c>
      <c r="M1119" s="98" t="s">
        <v>2436</v>
      </c>
      <c r="N1119" s="98"/>
      <c r="O1119" s="99" t="s">
        <v>256</v>
      </c>
      <c r="P1119" s="99" t="s">
        <v>2864</v>
      </c>
    </row>
    <row r="1120" spans="1:16" ht="13.5" thickBot="1" x14ac:dyDescent="0.25">
      <c r="A1120" s="31" t="str">
        <f t="shared" si="102"/>
        <v> ST 28.244 </v>
      </c>
      <c r="B1120" s="95" t="str">
        <f t="shared" si="103"/>
        <v>I</v>
      </c>
      <c r="C1120" s="31">
        <f t="shared" si="104"/>
        <v>38513.705000000002</v>
      </c>
      <c r="D1120" s="23" t="str">
        <f t="shared" si="105"/>
        <v>vis</v>
      </c>
      <c r="E1120" s="96">
        <f>VLOOKUP(C1120,'Active 1'!C$21:E$971,3,FALSE)</f>
        <v>-23582.985371084782</v>
      </c>
      <c r="F1120" s="95" t="s">
        <v>2362</v>
      </c>
      <c r="G1120" s="23" t="str">
        <f t="shared" si="106"/>
        <v>38513.705</v>
      </c>
      <c r="H1120" s="31">
        <f t="shared" si="107"/>
        <v>-23583</v>
      </c>
      <c r="I1120" s="97" t="s">
        <v>257</v>
      </c>
      <c r="J1120" s="98" t="s">
        <v>258</v>
      </c>
      <c r="K1120" s="97">
        <v>-23583</v>
      </c>
      <c r="L1120" s="97" t="s">
        <v>2383</v>
      </c>
      <c r="M1120" s="98" t="s">
        <v>2436</v>
      </c>
      <c r="N1120" s="98"/>
      <c r="O1120" s="99" t="s">
        <v>238</v>
      </c>
      <c r="P1120" s="99" t="s">
        <v>239</v>
      </c>
    </row>
    <row r="1121" spans="1:16" ht="13.5" thickBot="1" x14ac:dyDescent="0.25">
      <c r="A1121" s="31" t="str">
        <f t="shared" si="102"/>
        <v> BRNO 6 </v>
      </c>
      <c r="B1121" s="95" t="str">
        <f t="shared" si="103"/>
        <v>I</v>
      </c>
      <c r="C1121" s="31">
        <f t="shared" si="104"/>
        <v>38525.459000000003</v>
      </c>
      <c r="D1121" s="23" t="str">
        <f t="shared" si="105"/>
        <v>vis</v>
      </c>
      <c r="E1121" s="96">
        <f>VLOOKUP(C1121,'Active 1'!C$21:E$971,3,FALSE)</f>
        <v>-23563.1665295276</v>
      </c>
      <c r="F1121" s="95" t="s">
        <v>2362</v>
      </c>
      <c r="G1121" s="23" t="str">
        <f t="shared" si="106"/>
        <v>38525.459</v>
      </c>
      <c r="H1121" s="31">
        <f t="shared" si="107"/>
        <v>-23563</v>
      </c>
      <c r="I1121" s="97" t="s">
        <v>259</v>
      </c>
      <c r="J1121" s="98" t="s">
        <v>260</v>
      </c>
      <c r="K1121" s="97">
        <v>-23563</v>
      </c>
      <c r="L1121" s="97" t="s">
        <v>261</v>
      </c>
      <c r="M1121" s="98" t="s">
        <v>2436</v>
      </c>
      <c r="N1121" s="98"/>
      <c r="O1121" s="99" t="s">
        <v>243</v>
      </c>
      <c r="P1121" s="99" t="s">
        <v>2864</v>
      </c>
    </row>
    <row r="1122" spans="1:16" ht="13.5" thickBot="1" x14ac:dyDescent="0.25">
      <c r="A1122" s="31" t="str">
        <f t="shared" si="102"/>
        <v> ST 28.244 </v>
      </c>
      <c r="B1122" s="95" t="str">
        <f t="shared" si="103"/>
        <v>I</v>
      </c>
      <c r="C1122" s="31">
        <f t="shared" si="104"/>
        <v>38561.743000000002</v>
      </c>
      <c r="D1122" s="23" t="str">
        <f t="shared" si="105"/>
        <v>vis</v>
      </c>
      <c r="E1122" s="96">
        <f>VLOOKUP(C1122,'Active 1'!C$21:E$971,3,FALSE)</f>
        <v>-23501.986773949866</v>
      </c>
      <c r="F1122" s="95" t="s">
        <v>2362</v>
      </c>
      <c r="G1122" s="23" t="str">
        <f t="shared" si="106"/>
        <v>38561.743</v>
      </c>
      <c r="H1122" s="31">
        <f t="shared" si="107"/>
        <v>-23502</v>
      </c>
      <c r="I1122" s="97" t="s">
        <v>262</v>
      </c>
      <c r="J1122" s="98" t="s">
        <v>263</v>
      </c>
      <c r="K1122" s="97">
        <v>-23502</v>
      </c>
      <c r="L1122" s="97" t="s">
        <v>2605</v>
      </c>
      <c r="M1122" s="98" t="s">
        <v>2436</v>
      </c>
      <c r="N1122" s="98"/>
      <c r="O1122" s="99" t="s">
        <v>264</v>
      </c>
      <c r="P1122" s="99" t="s">
        <v>239</v>
      </c>
    </row>
    <row r="1123" spans="1:16" ht="13.5" thickBot="1" x14ac:dyDescent="0.25">
      <c r="A1123" s="31" t="str">
        <f t="shared" si="102"/>
        <v> ST 28.244 </v>
      </c>
      <c r="B1123" s="95" t="str">
        <f t="shared" si="103"/>
        <v>I</v>
      </c>
      <c r="C1123" s="31">
        <f t="shared" si="104"/>
        <v>38583.680999999997</v>
      </c>
      <c r="D1123" s="23" t="str">
        <f t="shared" si="105"/>
        <v>vis</v>
      </c>
      <c r="E1123" s="96">
        <f>VLOOKUP(C1123,'Active 1'!C$21:E$971,3,FALSE)</f>
        <v>-23464.996324223703</v>
      </c>
      <c r="F1123" s="95" t="s">
        <v>2362</v>
      </c>
      <c r="G1123" s="23" t="str">
        <f t="shared" si="106"/>
        <v>38583.681</v>
      </c>
      <c r="H1123" s="31">
        <f t="shared" si="107"/>
        <v>-23465</v>
      </c>
      <c r="I1123" s="97" t="s">
        <v>265</v>
      </c>
      <c r="J1123" s="98" t="s">
        <v>266</v>
      </c>
      <c r="K1123" s="97">
        <v>-23465</v>
      </c>
      <c r="L1123" s="97" t="s">
        <v>2479</v>
      </c>
      <c r="M1123" s="98" t="s">
        <v>2436</v>
      </c>
      <c r="N1123" s="98"/>
      <c r="O1123" s="99" t="s">
        <v>267</v>
      </c>
      <c r="P1123" s="99" t="s">
        <v>239</v>
      </c>
    </row>
    <row r="1124" spans="1:16" ht="13.5" thickBot="1" x14ac:dyDescent="0.25">
      <c r="A1124" s="31" t="str">
        <f t="shared" si="102"/>
        <v> BRNO 6 </v>
      </c>
      <c r="B1124" s="95" t="str">
        <f t="shared" si="103"/>
        <v>I</v>
      </c>
      <c r="C1124" s="31">
        <f t="shared" si="104"/>
        <v>38607.408000000003</v>
      </c>
      <c r="D1124" s="23" t="str">
        <f t="shared" si="105"/>
        <v>vis</v>
      </c>
      <c r="E1124" s="96">
        <f>VLOOKUP(C1124,'Active 1'!C$21:E$971,3,FALSE)</f>
        <v>-23424.989377343718</v>
      </c>
      <c r="F1124" s="95" t="s">
        <v>2362</v>
      </c>
      <c r="G1124" s="23" t="str">
        <f t="shared" si="106"/>
        <v>38607.408</v>
      </c>
      <c r="H1124" s="31">
        <f t="shared" si="107"/>
        <v>-23425</v>
      </c>
      <c r="I1124" s="97" t="s">
        <v>268</v>
      </c>
      <c r="J1124" s="98" t="s">
        <v>269</v>
      </c>
      <c r="K1124" s="97">
        <v>-23425</v>
      </c>
      <c r="L1124" s="97" t="s">
        <v>2669</v>
      </c>
      <c r="M1124" s="98" t="s">
        <v>2436</v>
      </c>
      <c r="N1124" s="98"/>
      <c r="O1124" s="99" t="s">
        <v>270</v>
      </c>
      <c r="P1124" s="99" t="s">
        <v>2864</v>
      </c>
    </row>
    <row r="1125" spans="1:16" ht="13.5" thickBot="1" x14ac:dyDescent="0.25">
      <c r="A1125" s="31" t="str">
        <f t="shared" si="102"/>
        <v> AN 289.191 </v>
      </c>
      <c r="B1125" s="95" t="str">
        <f t="shared" si="103"/>
        <v>I</v>
      </c>
      <c r="C1125" s="31">
        <f t="shared" si="104"/>
        <v>38652.478999999999</v>
      </c>
      <c r="D1125" s="23" t="str">
        <f t="shared" si="105"/>
        <v>vis</v>
      </c>
      <c r="E1125" s="96">
        <f>VLOOKUP(C1125,'Active 1'!C$21:E$971,3,FALSE)</f>
        <v>-23348.993545471709</v>
      </c>
      <c r="F1125" s="95" t="s">
        <v>2362</v>
      </c>
      <c r="G1125" s="23" t="str">
        <f t="shared" si="106"/>
        <v>38652.479</v>
      </c>
      <c r="H1125" s="31">
        <f t="shared" si="107"/>
        <v>-23349</v>
      </c>
      <c r="I1125" s="97" t="s">
        <v>271</v>
      </c>
      <c r="J1125" s="98" t="s">
        <v>272</v>
      </c>
      <c r="K1125" s="97">
        <v>-23349</v>
      </c>
      <c r="L1125" s="97" t="s">
        <v>2389</v>
      </c>
      <c r="M1125" s="98" t="s">
        <v>2523</v>
      </c>
      <c r="N1125" s="98" t="s">
        <v>2524</v>
      </c>
      <c r="O1125" s="99" t="s">
        <v>273</v>
      </c>
      <c r="P1125" s="99" t="s">
        <v>274</v>
      </c>
    </row>
    <row r="1126" spans="1:16" ht="13.5" thickBot="1" x14ac:dyDescent="0.25">
      <c r="A1126" s="31" t="str">
        <f t="shared" si="102"/>
        <v> AN 289.191 </v>
      </c>
      <c r="B1126" s="95" t="str">
        <f t="shared" si="103"/>
        <v>I</v>
      </c>
      <c r="C1126" s="31">
        <f t="shared" si="104"/>
        <v>38671.46</v>
      </c>
      <c r="D1126" s="23" t="str">
        <f t="shared" si="105"/>
        <v>vis</v>
      </c>
      <c r="E1126" s="96">
        <f>VLOOKUP(C1126,'Active 1'!C$21:E$971,3,FALSE)</f>
        <v>-23316.988999649278</v>
      </c>
      <c r="F1126" s="95" t="s">
        <v>2362</v>
      </c>
      <c r="G1126" s="23" t="str">
        <f t="shared" si="106"/>
        <v>38671.460</v>
      </c>
      <c r="H1126" s="31">
        <f t="shared" si="107"/>
        <v>-23317</v>
      </c>
      <c r="I1126" s="97" t="s">
        <v>275</v>
      </c>
      <c r="J1126" s="98" t="s">
        <v>276</v>
      </c>
      <c r="K1126" s="97">
        <v>-23317</v>
      </c>
      <c r="L1126" s="97" t="s">
        <v>2507</v>
      </c>
      <c r="M1126" s="98" t="s">
        <v>2523</v>
      </c>
      <c r="N1126" s="98" t="s">
        <v>2524</v>
      </c>
      <c r="O1126" s="99" t="s">
        <v>2567</v>
      </c>
      <c r="P1126" s="99" t="s">
        <v>274</v>
      </c>
    </row>
    <row r="1127" spans="1:16" ht="13.5" thickBot="1" x14ac:dyDescent="0.25">
      <c r="A1127" s="31" t="str">
        <f t="shared" si="102"/>
        <v> ST 29.255 </v>
      </c>
      <c r="B1127" s="95" t="str">
        <f t="shared" si="103"/>
        <v>I</v>
      </c>
      <c r="C1127" s="31">
        <f t="shared" si="104"/>
        <v>38672.650999999998</v>
      </c>
      <c r="D1127" s="23" t="str">
        <f t="shared" si="105"/>
        <v>vis</v>
      </c>
      <c r="E1127" s="96">
        <f>VLOOKUP(C1127,'Active 1'!C$21:E$971,3,FALSE)</f>
        <v>-23314.980811773272</v>
      </c>
      <c r="F1127" s="95" t="s">
        <v>2362</v>
      </c>
      <c r="G1127" s="23" t="str">
        <f t="shared" si="106"/>
        <v>38672.651</v>
      </c>
      <c r="H1127" s="31">
        <f t="shared" si="107"/>
        <v>-23315</v>
      </c>
      <c r="I1127" s="97" t="s">
        <v>277</v>
      </c>
      <c r="J1127" s="98" t="s">
        <v>278</v>
      </c>
      <c r="K1127" s="97">
        <v>-23315</v>
      </c>
      <c r="L1127" s="97" t="s">
        <v>2574</v>
      </c>
      <c r="M1127" s="98" t="s">
        <v>2436</v>
      </c>
      <c r="N1127" s="98"/>
      <c r="O1127" s="99" t="s">
        <v>267</v>
      </c>
      <c r="P1127" s="99" t="s">
        <v>279</v>
      </c>
    </row>
    <row r="1128" spans="1:16" ht="13.5" thickBot="1" x14ac:dyDescent="0.25">
      <c r="A1128" s="31" t="str">
        <f t="shared" si="102"/>
        <v> ST 29.255 </v>
      </c>
      <c r="B1128" s="95" t="str">
        <f t="shared" si="103"/>
        <v>I</v>
      </c>
      <c r="C1128" s="31">
        <f t="shared" si="104"/>
        <v>38691.622000000003</v>
      </c>
      <c r="D1128" s="23" t="str">
        <f t="shared" si="105"/>
        <v>vis</v>
      </c>
      <c r="E1128" s="96">
        <f>VLOOKUP(C1128,'Active 1'!C$21:E$971,3,FALSE)</f>
        <v>-23282.993127309994</v>
      </c>
      <c r="F1128" s="95" t="s">
        <v>2362</v>
      </c>
      <c r="G1128" s="23" t="str">
        <f t="shared" si="106"/>
        <v>38691.622</v>
      </c>
      <c r="H1128" s="31">
        <f t="shared" si="107"/>
        <v>-23283</v>
      </c>
      <c r="I1128" s="97" t="s">
        <v>280</v>
      </c>
      <c r="J1128" s="98" t="s">
        <v>281</v>
      </c>
      <c r="K1128" s="97">
        <v>-23283</v>
      </c>
      <c r="L1128" s="97" t="s">
        <v>2389</v>
      </c>
      <c r="M1128" s="98" t="s">
        <v>2436</v>
      </c>
      <c r="N1128" s="98"/>
      <c r="O1128" s="99" t="s">
        <v>267</v>
      </c>
      <c r="P1128" s="99" t="s">
        <v>279</v>
      </c>
    </row>
    <row r="1129" spans="1:16" ht="13.5" thickBot="1" x14ac:dyDescent="0.25">
      <c r="A1129" s="31" t="str">
        <f t="shared" si="102"/>
        <v> ST 29.255 </v>
      </c>
      <c r="B1129" s="95" t="str">
        <f t="shared" si="103"/>
        <v>I</v>
      </c>
      <c r="C1129" s="31">
        <f t="shared" si="104"/>
        <v>38694.589999999997</v>
      </c>
      <c r="D1129" s="23" t="str">
        <f t="shared" si="105"/>
        <v>vis</v>
      </c>
      <c r="E1129" s="96">
        <f>VLOOKUP(C1129,'Active 1'!C$21:E$971,3,FALSE)</f>
        <v>-23277.988675911187</v>
      </c>
      <c r="F1129" s="95" t="s">
        <v>2362</v>
      </c>
      <c r="G1129" s="23" t="str">
        <f t="shared" si="106"/>
        <v>38694.590</v>
      </c>
      <c r="H1129" s="31">
        <f t="shared" si="107"/>
        <v>-23278</v>
      </c>
      <c r="I1129" s="97" t="s">
        <v>282</v>
      </c>
      <c r="J1129" s="98" t="s">
        <v>283</v>
      </c>
      <c r="K1129" s="97">
        <v>-23278</v>
      </c>
      <c r="L1129" s="97" t="s">
        <v>2507</v>
      </c>
      <c r="M1129" s="98" t="s">
        <v>2436</v>
      </c>
      <c r="N1129" s="98"/>
      <c r="O1129" s="99" t="s">
        <v>267</v>
      </c>
      <c r="P1129" s="99" t="s">
        <v>279</v>
      </c>
    </row>
    <row r="1130" spans="1:16" ht="13.5" thickBot="1" x14ac:dyDescent="0.25">
      <c r="A1130" s="31" t="str">
        <f t="shared" si="102"/>
        <v> BRNO 6 </v>
      </c>
      <c r="B1130" s="95" t="str">
        <f t="shared" si="103"/>
        <v>I</v>
      </c>
      <c r="C1130" s="31">
        <f t="shared" si="104"/>
        <v>38709.4</v>
      </c>
      <c r="D1130" s="23" t="str">
        <f t="shared" si="105"/>
        <v>vis</v>
      </c>
      <c r="E1130" s="96">
        <f>VLOOKUP(C1130,'Active 1'!C$21:E$971,3,FALSE)</f>
        <v>-23253.017002994569</v>
      </c>
      <c r="F1130" s="95" t="s">
        <v>2362</v>
      </c>
      <c r="G1130" s="23" t="str">
        <f t="shared" si="106"/>
        <v>38709.400</v>
      </c>
      <c r="H1130" s="31">
        <f t="shared" si="107"/>
        <v>-23253</v>
      </c>
      <c r="I1130" s="97" t="s">
        <v>284</v>
      </c>
      <c r="J1130" s="98" t="s">
        <v>285</v>
      </c>
      <c r="K1130" s="97">
        <v>-23253</v>
      </c>
      <c r="L1130" s="97" t="s">
        <v>2463</v>
      </c>
      <c r="M1130" s="98" t="s">
        <v>2436</v>
      </c>
      <c r="N1130" s="98"/>
      <c r="O1130" s="99" t="s">
        <v>243</v>
      </c>
      <c r="P1130" s="99" t="s">
        <v>2864</v>
      </c>
    </row>
    <row r="1131" spans="1:16" ht="13.5" thickBot="1" x14ac:dyDescent="0.25">
      <c r="A1131" s="31" t="str">
        <f t="shared" si="102"/>
        <v> ST 29.255 </v>
      </c>
      <c r="B1131" s="95" t="str">
        <f t="shared" si="103"/>
        <v>I</v>
      </c>
      <c r="C1131" s="31">
        <f t="shared" si="104"/>
        <v>38713.571000000004</v>
      </c>
      <c r="D1131" s="23" t="str">
        <f t="shared" si="105"/>
        <v>vis</v>
      </c>
      <c r="E1131" s="96">
        <f>VLOOKUP(C1131,'Active 1'!C$21:E$971,3,FALSE)</f>
        <v>-23245.984130088746</v>
      </c>
      <c r="F1131" s="95" t="s">
        <v>2362</v>
      </c>
      <c r="G1131" s="23" t="str">
        <f t="shared" si="106"/>
        <v>38713.571</v>
      </c>
      <c r="H1131" s="31">
        <f t="shared" si="107"/>
        <v>-23246</v>
      </c>
      <c r="I1131" s="97" t="s">
        <v>286</v>
      </c>
      <c r="J1131" s="98" t="s">
        <v>287</v>
      </c>
      <c r="K1131" s="97">
        <v>-23246</v>
      </c>
      <c r="L1131" s="97" t="s">
        <v>2383</v>
      </c>
      <c r="M1131" s="98" t="s">
        <v>2436</v>
      </c>
      <c r="N1131" s="98"/>
      <c r="O1131" s="99" t="s">
        <v>267</v>
      </c>
      <c r="P1131" s="99" t="s">
        <v>279</v>
      </c>
    </row>
    <row r="1132" spans="1:16" ht="13.5" thickBot="1" x14ac:dyDescent="0.25">
      <c r="A1132" s="31" t="str">
        <f t="shared" si="102"/>
        <v> ST 29.255 </v>
      </c>
      <c r="B1132" s="95" t="str">
        <f t="shared" si="103"/>
        <v>I</v>
      </c>
      <c r="C1132" s="31">
        <f t="shared" si="104"/>
        <v>38723.648999999998</v>
      </c>
      <c r="D1132" s="23" t="str">
        <f t="shared" si="105"/>
        <v>vis</v>
      </c>
      <c r="E1132" s="96">
        <f>VLOOKUP(C1132,'Active 1'!C$21:E$971,3,FALSE)</f>
        <v>-23228.991252326865</v>
      </c>
      <c r="F1132" s="95" t="s">
        <v>2362</v>
      </c>
      <c r="G1132" s="23" t="str">
        <f t="shared" si="106"/>
        <v>38723.649</v>
      </c>
      <c r="H1132" s="31">
        <f t="shared" si="107"/>
        <v>-23229</v>
      </c>
      <c r="I1132" s="97" t="s">
        <v>288</v>
      </c>
      <c r="J1132" s="98" t="s">
        <v>289</v>
      </c>
      <c r="K1132" s="97">
        <v>-23229</v>
      </c>
      <c r="L1132" s="97" t="s">
        <v>2580</v>
      </c>
      <c r="M1132" s="98" t="s">
        <v>2436</v>
      </c>
      <c r="N1132" s="98"/>
      <c r="O1132" s="99" t="s">
        <v>267</v>
      </c>
      <c r="P1132" s="99" t="s">
        <v>279</v>
      </c>
    </row>
    <row r="1133" spans="1:16" ht="13.5" thickBot="1" x14ac:dyDescent="0.25">
      <c r="A1133" s="31" t="str">
        <f t="shared" si="102"/>
        <v> ST 29.255 </v>
      </c>
      <c r="B1133" s="95" t="str">
        <f t="shared" si="103"/>
        <v>I</v>
      </c>
      <c r="C1133" s="31">
        <f t="shared" si="104"/>
        <v>38726.61</v>
      </c>
      <c r="D1133" s="23" t="str">
        <f t="shared" si="105"/>
        <v>vis</v>
      </c>
      <c r="E1133" s="96">
        <f>VLOOKUP(C1133,'Active 1'!C$21:E$971,3,FALSE)</f>
        <v>-23223.998603879456</v>
      </c>
      <c r="F1133" s="95" t="s">
        <v>2362</v>
      </c>
      <c r="G1133" s="23" t="str">
        <f t="shared" si="106"/>
        <v>38726.610</v>
      </c>
      <c r="H1133" s="31">
        <f t="shared" si="107"/>
        <v>-23224</v>
      </c>
      <c r="I1133" s="97" t="s">
        <v>290</v>
      </c>
      <c r="J1133" s="98" t="s">
        <v>291</v>
      </c>
      <c r="K1133" s="97">
        <v>-23224</v>
      </c>
      <c r="L1133" s="97" t="s">
        <v>2395</v>
      </c>
      <c r="M1133" s="98" t="s">
        <v>2436</v>
      </c>
      <c r="N1133" s="98"/>
      <c r="O1133" s="99" t="s">
        <v>267</v>
      </c>
      <c r="P1133" s="99" t="s">
        <v>279</v>
      </c>
    </row>
    <row r="1134" spans="1:16" ht="13.5" thickBot="1" x14ac:dyDescent="0.25">
      <c r="A1134" s="31" t="str">
        <f t="shared" si="102"/>
        <v> ST 29.255 </v>
      </c>
      <c r="B1134" s="95" t="str">
        <f t="shared" si="103"/>
        <v>I</v>
      </c>
      <c r="C1134" s="31">
        <f t="shared" si="104"/>
        <v>38726.618999999999</v>
      </c>
      <c r="D1134" s="23" t="str">
        <f t="shared" si="105"/>
        <v>vis</v>
      </c>
      <c r="E1134" s="96">
        <f>VLOOKUP(C1134,'Active 1'!C$21:E$971,3,FALSE)</f>
        <v>-23223.983428656215</v>
      </c>
      <c r="F1134" s="95" t="s">
        <v>2362</v>
      </c>
      <c r="G1134" s="23" t="str">
        <f t="shared" si="106"/>
        <v>38726.619</v>
      </c>
      <c r="H1134" s="31">
        <f t="shared" si="107"/>
        <v>-23224</v>
      </c>
      <c r="I1134" s="97" t="s">
        <v>292</v>
      </c>
      <c r="J1134" s="98" t="s">
        <v>293</v>
      </c>
      <c r="K1134" s="97">
        <v>-23224</v>
      </c>
      <c r="L1134" s="97" t="s">
        <v>2594</v>
      </c>
      <c r="M1134" s="98" t="s">
        <v>2436</v>
      </c>
      <c r="N1134" s="98"/>
      <c r="O1134" s="99" t="s">
        <v>294</v>
      </c>
      <c r="P1134" s="99" t="s">
        <v>279</v>
      </c>
    </row>
    <row r="1135" spans="1:16" ht="13.5" thickBot="1" x14ac:dyDescent="0.25">
      <c r="A1135" s="31" t="str">
        <f t="shared" si="102"/>
        <v> ST 29.255 </v>
      </c>
      <c r="B1135" s="95" t="str">
        <f t="shared" si="103"/>
        <v>I</v>
      </c>
      <c r="C1135" s="31">
        <f t="shared" si="104"/>
        <v>38780.578000000001</v>
      </c>
      <c r="D1135" s="23" t="str">
        <f t="shared" si="105"/>
        <v>vis</v>
      </c>
      <c r="E1135" s="96">
        <f>VLOOKUP(C1135,'Active 1'!C$21:E$971,3,FALSE)</f>
        <v>-23133.001220762395</v>
      </c>
      <c r="F1135" s="95" t="s">
        <v>2362</v>
      </c>
      <c r="G1135" s="23" t="str">
        <f t="shared" si="106"/>
        <v>38780.578</v>
      </c>
      <c r="H1135" s="31">
        <f t="shared" si="107"/>
        <v>-23133</v>
      </c>
      <c r="I1135" s="97" t="s">
        <v>295</v>
      </c>
      <c r="J1135" s="98" t="s">
        <v>296</v>
      </c>
      <c r="K1135" s="97">
        <v>-23133</v>
      </c>
      <c r="L1135" s="97" t="s">
        <v>2445</v>
      </c>
      <c r="M1135" s="98" t="s">
        <v>2436</v>
      </c>
      <c r="N1135" s="98"/>
      <c r="O1135" s="99" t="s">
        <v>294</v>
      </c>
      <c r="P1135" s="99" t="s">
        <v>279</v>
      </c>
    </row>
    <row r="1136" spans="1:16" ht="13.5" thickBot="1" x14ac:dyDescent="0.25">
      <c r="A1136" s="31" t="str">
        <f t="shared" si="102"/>
        <v> ST 29.255 </v>
      </c>
      <c r="B1136" s="95" t="str">
        <f t="shared" si="103"/>
        <v>I</v>
      </c>
      <c r="C1136" s="31">
        <f t="shared" si="104"/>
        <v>38796.6</v>
      </c>
      <c r="D1136" s="23" t="str">
        <f t="shared" si="105"/>
        <v>vis</v>
      </c>
      <c r="E1136" s="96">
        <f>VLOOKUP(C1136,'Active 1'!C$21:E$971,3,FALSE)</f>
        <v>-23105.985951115545</v>
      </c>
      <c r="F1136" s="95" t="s">
        <v>2362</v>
      </c>
      <c r="G1136" s="23" t="str">
        <f t="shared" si="106"/>
        <v>38796.600</v>
      </c>
      <c r="H1136" s="31">
        <f t="shared" si="107"/>
        <v>-23106</v>
      </c>
      <c r="I1136" s="97" t="s">
        <v>297</v>
      </c>
      <c r="J1136" s="98" t="s">
        <v>298</v>
      </c>
      <c r="K1136" s="97">
        <v>-23106</v>
      </c>
      <c r="L1136" s="97" t="s">
        <v>2605</v>
      </c>
      <c r="M1136" s="98" t="s">
        <v>2436</v>
      </c>
      <c r="N1136" s="98"/>
      <c r="O1136" s="99" t="s">
        <v>299</v>
      </c>
      <c r="P1136" s="99" t="s">
        <v>279</v>
      </c>
    </row>
    <row r="1137" spans="1:16" ht="13.5" thickBot="1" x14ac:dyDescent="0.25">
      <c r="A1137" s="31" t="str">
        <f t="shared" si="102"/>
        <v>BAVM 18 </v>
      </c>
      <c r="B1137" s="95" t="str">
        <f t="shared" si="103"/>
        <v>I</v>
      </c>
      <c r="C1137" s="31">
        <f t="shared" si="104"/>
        <v>38817.35</v>
      </c>
      <c r="D1137" s="23" t="str">
        <f t="shared" si="105"/>
        <v>vis</v>
      </c>
      <c r="E1137" s="96">
        <f>VLOOKUP(C1137,'Active 1'!C$21:E$971,3,FALSE)</f>
        <v>-23070.998630857634</v>
      </c>
      <c r="F1137" s="95" t="s">
        <v>2362</v>
      </c>
      <c r="G1137" s="23" t="str">
        <f t="shared" si="106"/>
        <v>38817.350</v>
      </c>
      <c r="H1137" s="31">
        <f t="shared" si="107"/>
        <v>-23071</v>
      </c>
      <c r="I1137" s="97" t="s">
        <v>300</v>
      </c>
      <c r="J1137" s="98" t="s">
        <v>301</v>
      </c>
      <c r="K1137" s="97">
        <v>-23071</v>
      </c>
      <c r="L1137" s="97" t="s">
        <v>2395</v>
      </c>
      <c r="M1137" s="98" t="s">
        <v>2436</v>
      </c>
      <c r="N1137" s="98"/>
      <c r="O1137" s="99" t="s">
        <v>2854</v>
      </c>
      <c r="P1137" s="100" t="s">
        <v>2892</v>
      </c>
    </row>
    <row r="1138" spans="1:16" ht="13.5" thickBot="1" x14ac:dyDescent="0.25">
      <c r="A1138" s="31" t="str">
        <f t="shared" si="102"/>
        <v>BAVM 18 </v>
      </c>
      <c r="B1138" s="95" t="str">
        <f t="shared" si="103"/>
        <v>I</v>
      </c>
      <c r="C1138" s="31">
        <f t="shared" si="104"/>
        <v>38833.357000000004</v>
      </c>
      <c r="D1138" s="23" t="str">
        <f t="shared" si="105"/>
        <v>vis</v>
      </c>
      <c r="E1138" s="96">
        <f>VLOOKUP(C1138,'Active 1'!C$21:E$971,3,FALSE)</f>
        <v>-23044.008653249508</v>
      </c>
      <c r="F1138" s="95" t="s">
        <v>2362</v>
      </c>
      <c r="G1138" s="23" t="str">
        <f t="shared" si="106"/>
        <v>38833.357</v>
      </c>
      <c r="H1138" s="31">
        <f t="shared" si="107"/>
        <v>-23044</v>
      </c>
      <c r="I1138" s="97" t="s">
        <v>302</v>
      </c>
      <c r="J1138" s="98" t="s">
        <v>303</v>
      </c>
      <c r="K1138" s="97">
        <v>-23044</v>
      </c>
      <c r="L1138" s="97" t="s">
        <v>2398</v>
      </c>
      <c r="M1138" s="98" t="s">
        <v>2436</v>
      </c>
      <c r="N1138" s="98"/>
      <c r="O1138" s="99" t="s">
        <v>2895</v>
      </c>
      <c r="P1138" s="100" t="s">
        <v>2892</v>
      </c>
    </row>
    <row r="1139" spans="1:16" ht="13.5" thickBot="1" x14ac:dyDescent="0.25">
      <c r="A1139" s="31" t="str">
        <f t="shared" si="102"/>
        <v>BAVM 18 </v>
      </c>
      <c r="B1139" s="95" t="str">
        <f t="shared" si="103"/>
        <v>I</v>
      </c>
      <c r="C1139" s="31">
        <f t="shared" si="104"/>
        <v>38833.360999999997</v>
      </c>
      <c r="D1139" s="23" t="str">
        <f t="shared" si="105"/>
        <v>vis</v>
      </c>
      <c r="E1139" s="96">
        <f>VLOOKUP(C1139,'Active 1'!C$21:E$971,3,FALSE)</f>
        <v>-23044.001908705857</v>
      </c>
      <c r="F1139" s="95" t="s">
        <v>2362</v>
      </c>
      <c r="G1139" s="23" t="str">
        <f t="shared" si="106"/>
        <v>38833.361</v>
      </c>
      <c r="H1139" s="31">
        <f t="shared" si="107"/>
        <v>-23044</v>
      </c>
      <c r="I1139" s="97" t="s">
        <v>304</v>
      </c>
      <c r="J1139" s="98" t="s">
        <v>305</v>
      </c>
      <c r="K1139" s="97">
        <v>-23044</v>
      </c>
      <c r="L1139" s="97" t="s">
        <v>2445</v>
      </c>
      <c r="M1139" s="98" t="s">
        <v>2436</v>
      </c>
      <c r="N1139" s="98"/>
      <c r="O1139" s="99" t="s">
        <v>66</v>
      </c>
      <c r="P1139" s="100" t="s">
        <v>2892</v>
      </c>
    </row>
    <row r="1140" spans="1:16" ht="13.5" thickBot="1" x14ac:dyDescent="0.25">
      <c r="A1140" s="31" t="str">
        <f t="shared" si="102"/>
        <v>BAVM 18 </v>
      </c>
      <c r="B1140" s="95" t="str">
        <f t="shared" si="103"/>
        <v>I</v>
      </c>
      <c r="C1140" s="31">
        <f t="shared" si="104"/>
        <v>38833.362999999998</v>
      </c>
      <c r="D1140" s="23" t="str">
        <f t="shared" si="105"/>
        <v>vis</v>
      </c>
      <c r="E1140" s="96">
        <f>VLOOKUP(C1140,'Active 1'!C$21:E$971,3,FALSE)</f>
        <v>-23043.998536434021</v>
      </c>
      <c r="F1140" s="95" t="s">
        <v>2362</v>
      </c>
      <c r="G1140" s="23" t="str">
        <f t="shared" si="106"/>
        <v>38833.363</v>
      </c>
      <c r="H1140" s="31">
        <f t="shared" si="107"/>
        <v>-23044</v>
      </c>
      <c r="I1140" s="97" t="s">
        <v>306</v>
      </c>
      <c r="J1140" s="98" t="s">
        <v>307</v>
      </c>
      <c r="K1140" s="97">
        <v>-23044</v>
      </c>
      <c r="L1140" s="97" t="s">
        <v>2395</v>
      </c>
      <c r="M1140" s="98" t="s">
        <v>2436</v>
      </c>
      <c r="N1140" s="98"/>
      <c r="O1140" s="99" t="s">
        <v>308</v>
      </c>
      <c r="P1140" s="100" t="s">
        <v>2892</v>
      </c>
    </row>
    <row r="1141" spans="1:16" ht="13.5" thickBot="1" x14ac:dyDescent="0.25">
      <c r="A1141" s="31" t="str">
        <f t="shared" si="102"/>
        <v>BAVM 18 </v>
      </c>
      <c r="B1141" s="95" t="str">
        <f t="shared" si="103"/>
        <v>I</v>
      </c>
      <c r="C1141" s="31">
        <f t="shared" si="104"/>
        <v>38833.364000000001</v>
      </c>
      <c r="D1141" s="23" t="str">
        <f t="shared" si="105"/>
        <v>vis</v>
      </c>
      <c r="E1141" s="96">
        <f>VLOOKUP(C1141,'Active 1'!C$21:E$971,3,FALSE)</f>
        <v>-23043.996850298099</v>
      </c>
      <c r="F1141" s="95" t="s">
        <v>2362</v>
      </c>
      <c r="G1141" s="23" t="str">
        <f t="shared" si="106"/>
        <v>38833.364</v>
      </c>
      <c r="H1141" s="31">
        <f t="shared" si="107"/>
        <v>-23044</v>
      </c>
      <c r="I1141" s="97" t="s">
        <v>309</v>
      </c>
      <c r="J1141" s="98" t="s">
        <v>310</v>
      </c>
      <c r="K1141" s="97">
        <v>-23044</v>
      </c>
      <c r="L1141" s="97" t="s">
        <v>2479</v>
      </c>
      <c r="M1141" s="98" t="s">
        <v>2436</v>
      </c>
      <c r="N1141" s="98"/>
      <c r="O1141" s="99" t="s">
        <v>2854</v>
      </c>
      <c r="P1141" s="100" t="s">
        <v>2892</v>
      </c>
    </row>
    <row r="1142" spans="1:16" ht="13.5" thickBot="1" x14ac:dyDescent="0.25">
      <c r="A1142" s="31" t="str">
        <f t="shared" si="102"/>
        <v> BRNO 5 </v>
      </c>
      <c r="B1142" s="95" t="str">
        <f t="shared" si="103"/>
        <v>I</v>
      </c>
      <c r="C1142" s="31">
        <f t="shared" si="104"/>
        <v>38884.372000000003</v>
      </c>
      <c r="D1142" s="23" t="str">
        <f t="shared" si="105"/>
        <v>vis</v>
      </c>
      <c r="E1142" s="96">
        <f>VLOOKUP(C1142,'Active 1'!C$21:E$971,3,FALSE)</f>
        <v>-22957.990429492529</v>
      </c>
      <c r="F1142" s="95" t="s">
        <v>2362</v>
      </c>
      <c r="G1142" s="23" t="str">
        <f t="shared" si="106"/>
        <v>38884.372</v>
      </c>
      <c r="H1142" s="31">
        <f t="shared" si="107"/>
        <v>-22958</v>
      </c>
      <c r="I1142" s="97" t="s">
        <v>311</v>
      </c>
      <c r="J1142" s="98" t="s">
        <v>312</v>
      </c>
      <c r="K1142" s="97">
        <v>-22958</v>
      </c>
      <c r="L1142" s="97" t="s">
        <v>2669</v>
      </c>
      <c r="M1142" s="98" t="s">
        <v>2436</v>
      </c>
      <c r="N1142" s="98"/>
      <c r="O1142" s="99" t="s">
        <v>313</v>
      </c>
      <c r="P1142" s="99" t="s">
        <v>314</v>
      </c>
    </row>
    <row r="1143" spans="1:16" ht="13.5" thickBot="1" x14ac:dyDescent="0.25">
      <c r="A1143" s="31" t="str">
        <f t="shared" si="102"/>
        <v>BAVM 18 </v>
      </c>
      <c r="B1143" s="95" t="str">
        <f t="shared" si="103"/>
        <v>I</v>
      </c>
      <c r="C1143" s="31">
        <f t="shared" si="104"/>
        <v>38910.46</v>
      </c>
      <c r="D1143" s="23" t="str">
        <f t="shared" si="105"/>
        <v>vis</v>
      </c>
      <c r="E1143" s="96">
        <f>VLOOKUP(C1143,'Active 1'!C$21:E$971,3,FALSE)</f>
        <v>-22914.002515714783</v>
      </c>
      <c r="F1143" s="95" t="s">
        <v>2362</v>
      </c>
      <c r="G1143" s="23" t="str">
        <f t="shared" si="106"/>
        <v>38910.460</v>
      </c>
      <c r="H1143" s="31">
        <f t="shared" si="107"/>
        <v>-22914</v>
      </c>
      <c r="I1143" s="97" t="s">
        <v>318</v>
      </c>
      <c r="J1143" s="98" t="s">
        <v>319</v>
      </c>
      <c r="K1143" s="97">
        <v>-22914</v>
      </c>
      <c r="L1143" s="97" t="s">
        <v>2445</v>
      </c>
      <c r="M1143" s="98" t="s">
        <v>2436</v>
      </c>
      <c r="N1143" s="98"/>
      <c r="O1143" s="99" t="s">
        <v>57</v>
      </c>
      <c r="P1143" s="100" t="s">
        <v>2892</v>
      </c>
    </row>
    <row r="1144" spans="1:16" ht="13.5" thickBot="1" x14ac:dyDescent="0.25">
      <c r="A1144" s="31" t="str">
        <f t="shared" si="102"/>
        <v>BAVM 18 </v>
      </c>
      <c r="B1144" s="95" t="str">
        <f t="shared" si="103"/>
        <v>I</v>
      </c>
      <c r="C1144" s="31">
        <f t="shared" si="104"/>
        <v>38910.464999999997</v>
      </c>
      <c r="D1144" s="23" t="str">
        <f t="shared" si="105"/>
        <v>vis</v>
      </c>
      <c r="E1144" s="96">
        <f>VLOOKUP(C1144,'Active 1'!C$21:E$971,3,FALSE)</f>
        <v>-22913.994085035207</v>
      </c>
      <c r="F1144" s="95" t="s">
        <v>2362</v>
      </c>
      <c r="G1144" s="23" t="str">
        <f t="shared" si="106"/>
        <v>38910.465</v>
      </c>
      <c r="H1144" s="31">
        <f t="shared" si="107"/>
        <v>-22914</v>
      </c>
      <c r="I1144" s="97" t="s">
        <v>320</v>
      </c>
      <c r="J1144" s="98" t="s">
        <v>321</v>
      </c>
      <c r="K1144" s="97">
        <v>-22914</v>
      </c>
      <c r="L1144" s="97" t="s">
        <v>2389</v>
      </c>
      <c r="M1144" s="98" t="s">
        <v>2436</v>
      </c>
      <c r="N1144" s="98"/>
      <c r="O1144" s="99" t="s">
        <v>308</v>
      </c>
      <c r="P1144" s="100" t="s">
        <v>2892</v>
      </c>
    </row>
    <row r="1145" spans="1:16" ht="13.5" thickBot="1" x14ac:dyDescent="0.25">
      <c r="A1145" s="31" t="str">
        <f t="shared" si="102"/>
        <v>BAVM 18 </v>
      </c>
      <c r="B1145" s="95" t="str">
        <f t="shared" si="103"/>
        <v>I</v>
      </c>
      <c r="C1145" s="31">
        <f t="shared" si="104"/>
        <v>38947.836000000003</v>
      </c>
      <c r="D1145" s="23" t="str">
        <f t="shared" si="105"/>
        <v>vis</v>
      </c>
      <c r="E1145" s="96">
        <f>VLOOKUP(C1145,'Active 1'!C$21:E$971,3,FALSE)</f>
        <v>-22850.98149971672</v>
      </c>
      <c r="F1145" s="95" t="s">
        <v>2362</v>
      </c>
      <c r="G1145" s="23" t="str">
        <f t="shared" si="106"/>
        <v>38947.836</v>
      </c>
      <c r="H1145" s="31">
        <f t="shared" si="107"/>
        <v>-22851</v>
      </c>
      <c r="I1145" s="97" t="s">
        <v>324</v>
      </c>
      <c r="J1145" s="98" t="s">
        <v>325</v>
      </c>
      <c r="K1145" s="97">
        <v>-22851</v>
      </c>
      <c r="L1145" s="97" t="s">
        <v>2574</v>
      </c>
      <c r="M1145" s="98" t="s">
        <v>2436</v>
      </c>
      <c r="N1145" s="98"/>
      <c r="O1145" s="99" t="s">
        <v>6</v>
      </c>
      <c r="P1145" s="100" t="s">
        <v>2892</v>
      </c>
    </row>
    <row r="1146" spans="1:16" ht="13.5" thickBot="1" x14ac:dyDescent="0.25">
      <c r="A1146" s="31" t="str">
        <f t="shared" si="102"/>
        <v> BRNO 5 </v>
      </c>
      <c r="B1146" s="95" t="str">
        <f t="shared" si="103"/>
        <v>I</v>
      </c>
      <c r="C1146" s="31">
        <f t="shared" si="104"/>
        <v>38964.425000000003</v>
      </c>
      <c r="D1146" s="23" t="str">
        <f t="shared" si="105"/>
        <v>vis</v>
      </c>
      <c r="E1146" s="96">
        <f>VLOOKUP(C1146,'Active 1'!C$21:E$971,3,FALSE)</f>
        <v>-22823.010191005465</v>
      </c>
      <c r="F1146" s="95" t="s">
        <v>2362</v>
      </c>
      <c r="G1146" s="23" t="str">
        <f t="shared" si="106"/>
        <v>38964.425</v>
      </c>
      <c r="H1146" s="31">
        <f t="shared" si="107"/>
        <v>-22823</v>
      </c>
      <c r="I1146" s="97" t="s">
        <v>326</v>
      </c>
      <c r="J1146" s="98" t="s">
        <v>327</v>
      </c>
      <c r="K1146" s="97">
        <v>-22823</v>
      </c>
      <c r="L1146" s="97" t="s">
        <v>2458</v>
      </c>
      <c r="M1146" s="98" t="s">
        <v>2436</v>
      </c>
      <c r="N1146" s="98"/>
      <c r="O1146" s="99" t="s">
        <v>328</v>
      </c>
      <c r="P1146" s="99" t="s">
        <v>314</v>
      </c>
    </row>
    <row r="1147" spans="1:16" ht="13.5" thickBot="1" x14ac:dyDescent="0.25">
      <c r="A1147" s="31" t="str">
        <f t="shared" si="102"/>
        <v> BRNO 5 </v>
      </c>
      <c r="B1147" s="95" t="str">
        <f t="shared" si="103"/>
        <v>I</v>
      </c>
      <c r="C1147" s="31">
        <f t="shared" si="104"/>
        <v>38964.425000000003</v>
      </c>
      <c r="D1147" s="23" t="str">
        <f t="shared" si="105"/>
        <v>vis</v>
      </c>
      <c r="E1147" s="96">
        <f>VLOOKUP(C1147,'Active 1'!C$21:E$971,3,FALSE)</f>
        <v>-22823.010191005465</v>
      </c>
      <c r="F1147" s="95" t="s">
        <v>2362</v>
      </c>
      <c r="G1147" s="23" t="str">
        <f t="shared" si="106"/>
        <v>38964.425</v>
      </c>
      <c r="H1147" s="31">
        <f t="shared" si="107"/>
        <v>-22823</v>
      </c>
      <c r="I1147" s="97" t="s">
        <v>326</v>
      </c>
      <c r="J1147" s="98" t="s">
        <v>327</v>
      </c>
      <c r="K1147" s="97">
        <v>-22823</v>
      </c>
      <c r="L1147" s="97" t="s">
        <v>2458</v>
      </c>
      <c r="M1147" s="98" t="s">
        <v>2436</v>
      </c>
      <c r="N1147" s="98"/>
      <c r="O1147" s="99" t="s">
        <v>329</v>
      </c>
      <c r="P1147" s="99" t="s">
        <v>314</v>
      </c>
    </row>
    <row r="1148" spans="1:16" ht="13.5" thickBot="1" x14ac:dyDescent="0.25">
      <c r="A1148" s="31" t="str">
        <f t="shared" si="102"/>
        <v> BRNO 5 </v>
      </c>
      <c r="B1148" s="95" t="str">
        <f t="shared" si="103"/>
        <v>I</v>
      </c>
      <c r="C1148" s="31">
        <f t="shared" si="104"/>
        <v>38964.428</v>
      </c>
      <c r="D1148" s="23" t="str">
        <f t="shared" si="105"/>
        <v>vis</v>
      </c>
      <c r="E1148" s="96">
        <f>VLOOKUP(C1148,'Active 1'!C$21:E$971,3,FALSE)</f>
        <v>-22823.005132597722</v>
      </c>
      <c r="F1148" s="95" t="s">
        <v>2362</v>
      </c>
      <c r="G1148" s="23" t="str">
        <f t="shared" si="106"/>
        <v>38964.428</v>
      </c>
      <c r="H1148" s="31">
        <f t="shared" si="107"/>
        <v>-22823</v>
      </c>
      <c r="I1148" s="97" t="s">
        <v>330</v>
      </c>
      <c r="J1148" s="98" t="s">
        <v>331</v>
      </c>
      <c r="K1148" s="97">
        <v>-22823</v>
      </c>
      <c r="L1148" s="97" t="s">
        <v>2363</v>
      </c>
      <c r="M1148" s="98" t="s">
        <v>2436</v>
      </c>
      <c r="N1148" s="98"/>
      <c r="O1148" s="99" t="s">
        <v>332</v>
      </c>
      <c r="P1148" s="99" t="s">
        <v>314</v>
      </c>
    </row>
    <row r="1149" spans="1:16" ht="13.5" thickBot="1" x14ac:dyDescent="0.25">
      <c r="A1149" s="31" t="str">
        <f t="shared" si="102"/>
        <v> BRNO 5 </v>
      </c>
      <c r="B1149" s="95" t="str">
        <f t="shared" si="103"/>
        <v>I</v>
      </c>
      <c r="C1149" s="31">
        <f t="shared" si="104"/>
        <v>38964.43</v>
      </c>
      <c r="D1149" s="23" t="str">
        <f t="shared" si="105"/>
        <v>vis</v>
      </c>
      <c r="E1149" s="96">
        <f>VLOOKUP(C1149,'Active 1'!C$21:E$971,3,FALSE)</f>
        <v>-22823.001760325889</v>
      </c>
      <c r="F1149" s="95" t="s">
        <v>2362</v>
      </c>
      <c r="G1149" s="23" t="str">
        <f t="shared" si="106"/>
        <v>38964.430</v>
      </c>
      <c r="H1149" s="31">
        <f t="shared" si="107"/>
        <v>-22823</v>
      </c>
      <c r="I1149" s="97" t="s">
        <v>333</v>
      </c>
      <c r="J1149" s="98" t="s">
        <v>334</v>
      </c>
      <c r="K1149" s="97">
        <v>-22823</v>
      </c>
      <c r="L1149" s="97" t="s">
        <v>2445</v>
      </c>
      <c r="M1149" s="98" t="s">
        <v>2436</v>
      </c>
      <c r="N1149" s="98"/>
      <c r="O1149" s="99" t="s">
        <v>335</v>
      </c>
      <c r="P1149" s="99" t="s">
        <v>314</v>
      </c>
    </row>
    <row r="1150" spans="1:16" ht="13.5" thickBot="1" x14ac:dyDescent="0.25">
      <c r="A1150" s="31" t="str">
        <f t="shared" si="102"/>
        <v> BRNO 5 </v>
      </c>
      <c r="B1150" s="95" t="str">
        <f t="shared" si="103"/>
        <v>I</v>
      </c>
      <c r="C1150" s="31">
        <f t="shared" si="104"/>
        <v>38964.432000000001</v>
      </c>
      <c r="D1150" s="23" t="str">
        <f t="shared" si="105"/>
        <v>vis</v>
      </c>
      <c r="E1150" s="96">
        <f>VLOOKUP(C1150,'Active 1'!C$21:E$971,3,FALSE)</f>
        <v>-22822.998388054057</v>
      </c>
      <c r="F1150" s="95" t="s">
        <v>2362</v>
      </c>
      <c r="G1150" s="23" t="str">
        <f t="shared" si="106"/>
        <v>38964.432</v>
      </c>
      <c r="H1150" s="31">
        <f t="shared" si="107"/>
        <v>-22823</v>
      </c>
      <c r="I1150" s="97" t="s">
        <v>336</v>
      </c>
      <c r="J1150" s="98" t="s">
        <v>337</v>
      </c>
      <c r="K1150" s="97">
        <v>-22823</v>
      </c>
      <c r="L1150" s="97" t="s">
        <v>2395</v>
      </c>
      <c r="M1150" s="98" t="s">
        <v>2436</v>
      </c>
      <c r="N1150" s="98"/>
      <c r="O1150" s="99" t="s">
        <v>338</v>
      </c>
      <c r="P1150" s="99" t="s">
        <v>314</v>
      </c>
    </row>
    <row r="1151" spans="1:16" ht="13.5" thickBot="1" x14ac:dyDescent="0.25">
      <c r="A1151" s="31" t="str">
        <f t="shared" si="102"/>
        <v> BRNO 5 </v>
      </c>
      <c r="B1151" s="95" t="str">
        <f t="shared" si="103"/>
        <v>I</v>
      </c>
      <c r="C1151" s="31">
        <f t="shared" si="104"/>
        <v>38964.432000000001</v>
      </c>
      <c r="D1151" s="23" t="str">
        <f t="shared" si="105"/>
        <v>vis</v>
      </c>
      <c r="E1151" s="96">
        <f>VLOOKUP(C1151,'Active 1'!C$21:E$971,3,FALSE)</f>
        <v>-22822.998388054057</v>
      </c>
      <c r="F1151" s="95" t="s">
        <v>2362</v>
      </c>
      <c r="G1151" s="23" t="str">
        <f t="shared" si="106"/>
        <v>38964.432</v>
      </c>
      <c r="H1151" s="31">
        <f t="shared" si="107"/>
        <v>-22823</v>
      </c>
      <c r="I1151" s="97" t="s">
        <v>336</v>
      </c>
      <c r="J1151" s="98" t="s">
        <v>337</v>
      </c>
      <c r="K1151" s="97">
        <v>-22823</v>
      </c>
      <c r="L1151" s="97" t="s">
        <v>2395</v>
      </c>
      <c r="M1151" s="98" t="s">
        <v>2436</v>
      </c>
      <c r="N1151" s="98"/>
      <c r="O1151" s="99" t="s">
        <v>339</v>
      </c>
      <c r="P1151" s="99" t="s">
        <v>314</v>
      </c>
    </row>
    <row r="1152" spans="1:16" ht="13.5" thickBot="1" x14ac:dyDescent="0.25">
      <c r="A1152" s="31" t="str">
        <f t="shared" si="102"/>
        <v> BRNO 5 </v>
      </c>
      <c r="B1152" s="95" t="str">
        <f t="shared" si="103"/>
        <v>I</v>
      </c>
      <c r="C1152" s="31">
        <f t="shared" si="104"/>
        <v>38964.432000000001</v>
      </c>
      <c r="D1152" s="23" t="str">
        <f t="shared" si="105"/>
        <v>vis</v>
      </c>
      <c r="E1152" s="96">
        <f>VLOOKUP(C1152,'Active 1'!C$21:E$971,3,FALSE)</f>
        <v>-22822.998388054057</v>
      </c>
      <c r="F1152" s="95" t="s">
        <v>2362</v>
      </c>
      <c r="G1152" s="23" t="str">
        <f t="shared" si="106"/>
        <v>38964.432</v>
      </c>
      <c r="H1152" s="31">
        <f t="shared" si="107"/>
        <v>-22823</v>
      </c>
      <c r="I1152" s="97" t="s">
        <v>336</v>
      </c>
      <c r="J1152" s="98" t="s">
        <v>337</v>
      </c>
      <c r="K1152" s="97">
        <v>-22823</v>
      </c>
      <c r="L1152" s="97" t="s">
        <v>2395</v>
      </c>
      <c r="M1152" s="98" t="s">
        <v>2436</v>
      </c>
      <c r="N1152" s="98"/>
      <c r="O1152" s="99" t="s">
        <v>340</v>
      </c>
      <c r="P1152" s="99" t="s">
        <v>314</v>
      </c>
    </row>
    <row r="1153" spans="1:16" ht="13.5" thickBot="1" x14ac:dyDescent="0.25">
      <c r="A1153" s="31" t="str">
        <f t="shared" si="102"/>
        <v> BRNO 5 </v>
      </c>
      <c r="B1153" s="95" t="str">
        <f t="shared" si="103"/>
        <v>I</v>
      </c>
      <c r="C1153" s="31">
        <f t="shared" si="104"/>
        <v>38964.434999999998</v>
      </c>
      <c r="D1153" s="23" t="str">
        <f t="shared" si="105"/>
        <v>vis</v>
      </c>
      <c r="E1153" s="96">
        <f>VLOOKUP(C1153,'Active 1'!C$21:E$971,3,FALSE)</f>
        <v>-22822.993329646313</v>
      </c>
      <c r="F1153" s="95" t="s">
        <v>2362</v>
      </c>
      <c r="G1153" s="23" t="str">
        <f t="shared" si="106"/>
        <v>38964.435</v>
      </c>
      <c r="H1153" s="31">
        <f t="shared" si="107"/>
        <v>-22823</v>
      </c>
      <c r="I1153" s="97" t="s">
        <v>341</v>
      </c>
      <c r="J1153" s="98" t="s">
        <v>342</v>
      </c>
      <c r="K1153" s="97">
        <v>-22823</v>
      </c>
      <c r="L1153" s="97" t="s">
        <v>2389</v>
      </c>
      <c r="M1153" s="98" t="s">
        <v>2436</v>
      </c>
      <c r="N1153" s="98"/>
      <c r="O1153" s="99" t="s">
        <v>343</v>
      </c>
      <c r="P1153" s="99" t="s">
        <v>314</v>
      </c>
    </row>
    <row r="1154" spans="1:16" ht="13.5" thickBot="1" x14ac:dyDescent="0.25">
      <c r="A1154" s="31" t="str">
        <f t="shared" si="102"/>
        <v> BRNO 5 </v>
      </c>
      <c r="B1154" s="95" t="str">
        <f t="shared" si="103"/>
        <v>I</v>
      </c>
      <c r="C1154" s="31">
        <f t="shared" si="104"/>
        <v>38964.440999999999</v>
      </c>
      <c r="D1154" s="23" t="str">
        <f t="shared" si="105"/>
        <v>vis</v>
      </c>
      <c r="E1154" s="96">
        <f>VLOOKUP(C1154,'Active 1'!C$21:E$971,3,FALSE)</f>
        <v>-22822.983212830815</v>
      </c>
      <c r="F1154" s="95" t="s">
        <v>2362</v>
      </c>
      <c r="G1154" s="23" t="str">
        <f t="shared" si="106"/>
        <v>38964.441</v>
      </c>
      <c r="H1154" s="31">
        <f t="shared" si="107"/>
        <v>-22823</v>
      </c>
      <c r="I1154" s="97" t="s">
        <v>344</v>
      </c>
      <c r="J1154" s="98" t="s">
        <v>345</v>
      </c>
      <c r="K1154" s="97">
        <v>-22823</v>
      </c>
      <c r="L1154" s="97" t="s">
        <v>2594</v>
      </c>
      <c r="M1154" s="98" t="s">
        <v>2436</v>
      </c>
      <c r="N1154" s="98"/>
      <c r="O1154" s="99" t="s">
        <v>346</v>
      </c>
      <c r="P1154" s="99" t="s">
        <v>314</v>
      </c>
    </row>
    <row r="1155" spans="1:16" ht="13.5" thickBot="1" x14ac:dyDescent="0.25">
      <c r="A1155" s="31" t="str">
        <f t="shared" si="102"/>
        <v> BRNO 5 </v>
      </c>
      <c r="B1155" s="95" t="str">
        <f t="shared" si="103"/>
        <v>I</v>
      </c>
      <c r="C1155" s="31">
        <f t="shared" si="104"/>
        <v>38967.398000000001</v>
      </c>
      <c r="D1155" s="23" t="str">
        <f t="shared" si="105"/>
        <v>vis</v>
      </c>
      <c r="E1155" s="96">
        <f>VLOOKUP(C1155,'Active 1'!C$21:E$971,3,FALSE)</f>
        <v>-22817.997308927072</v>
      </c>
      <c r="F1155" s="95" t="s">
        <v>2362</v>
      </c>
      <c r="G1155" s="23" t="str">
        <f t="shared" si="106"/>
        <v>38967.398</v>
      </c>
      <c r="H1155" s="31">
        <f t="shared" si="107"/>
        <v>-22818</v>
      </c>
      <c r="I1155" s="97" t="s">
        <v>347</v>
      </c>
      <c r="J1155" s="98" t="s">
        <v>348</v>
      </c>
      <c r="K1155" s="97">
        <v>-22818</v>
      </c>
      <c r="L1155" s="97" t="s">
        <v>2479</v>
      </c>
      <c r="M1155" s="98" t="s">
        <v>2436</v>
      </c>
      <c r="N1155" s="98"/>
      <c r="O1155" s="99" t="s">
        <v>349</v>
      </c>
      <c r="P1155" s="99" t="s">
        <v>314</v>
      </c>
    </row>
    <row r="1156" spans="1:16" ht="13.5" thickBot="1" x14ac:dyDescent="0.25">
      <c r="A1156" s="31" t="str">
        <f t="shared" si="102"/>
        <v> BRNO 5 </v>
      </c>
      <c r="B1156" s="95" t="str">
        <f t="shared" si="103"/>
        <v>I</v>
      </c>
      <c r="C1156" s="31">
        <f t="shared" si="104"/>
        <v>38967.402000000002</v>
      </c>
      <c r="D1156" s="23" t="str">
        <f t="shared" si="105"/>
        <v>vis</v>
      </c>
      <c r="E1156" s="96">
        <f>VLOOKUP(C1156,'Active 1'!C$21:E$971,3,FALSE)</f>
        <v>-22817.990564383403</v>
      </c>
      <c r="F1156" s="95" t="s">
        <v>2362</v>
      </c>
      <c r="G1156" s="23" t="str">
        <f t="shared" si="106"/>
        <v>38967.402</v>
      </c>
      <c r="H1156" s="31">
        <f t="shared" si="107"/>
        <v>-22818</v>
      </c>
      <c r="I1156" s="97" t="s">
        <v>350</v>
      </c>
      <c r="J1156" s="98" t="s">
        <v>351</v>
      </c>
      <c r="K1156" s="97">
        <v>-22818</v>
      </c>
      <c r="L1156" s="97" t="s">
        <v>2669</v>
      </c>
      <c r="M1156" s="98" t="s">
        <v>2436</v>
      </c>
      <c r="N1156" s="98"/>
      <c r="O1156" s="99" t="s">
        <v>329</v>
      </c>
      <c r="P1156" s="99" t="s">
        <v>314</v>
      </c>
    </row>
    <row r="1157" spans="1:16" ht="13.5" thickBot="1" x14ac:dyDescent="0.25">
      <c r="A1157" s="31" t="str">
        <f t="shared" si="102"/>
        <v> BRNO 5 </v>
      </c>
      <c r="B1157" s="95" t="str">
        <f t="shared" si="103"/>
        <v>I</v>
      </c>
      <c r="C1157" s="31">
        <f t="shared" si="104"/>
        <v>38967.402999999998</v>
      </c>
      <c r="D1157" s="23" t="str">
        <f t="shared" si="105"/>
        <v>vis</v>
      </c>
      <c r="E1157" s="96">
        <f>VLOOKUP(C1157,'Active 1'!C$21:E$971,3,FALSE)</f>
        <v>-22817.988878247495</v>
      </c>
      <c r="F1157" s="95" t="s">
        <v>2362</v>
      </c>
      <c r="G1157" s="23" t="str">
        <f t="shared" si="106"/>
        <v>38967.403</v>
      </c>
      <c r="H1157" s="31">
        <f t="shared" si="107"/>
        <v>-22818</v>
      </c>
      <c r="I1157" s="97" t="s">
        <v>352</v>
      </c>
      <c r="J1157" s="98" t="s">
        <v>353</v>
      </c>
      <c r="K1157" s="97">
        <v>-22818</v>
      </c>
      <c r="L1157" s="97" t="s">
        <v>2507</v>
      </c>
      <c r="M1157" s="98" t="s">
        <v>2436</v>
      </c>
      <c r="N1157" s="98"/>
      <c r="O1157" s="99" t="s">
        <v>335</v>
      </c>
      <c r="P1157" s="99" t="s">
        <v>314</v>
      </c>
    </row>
    <row r="1158" spans="1:16" ht="13.5" thickBot="1" x14ac:dyDescent="0.25">
      <c r="A1158" s="31" t="str">
        <f t="shared" si="102"/>
        <v> BRNO 5 </v>
      </c>
      <c r="B1158" s="95" t="str">
        <f t="shared" si="103"/>
        <v>I</v>
      </c>
      <c r="C1158" s="31">
        <f t="shared" si="104"/>
        <v>38967.404999999999</v>
      </c>
      <c r="D1158" s="23" t="str">
        <f t="shared" si="105"/>
        <v>vis</v>
      </c>
      <c r="E1158" s="96">
        <f>VLOOKUP(C1158,'Active 1'!C$21:E$971,3,FALSE)</f>
        <v>-22817.985505975663</v>
      </c>
      <c r="F1158" s="95" t="s">
        <v>2362</v>
      </c>
      <c r="G1158" s="23" t="str">
        <f t="shared" si="106"/>
        <v>38967.405</v>
      </c>
      <c r="H1158" s="31">
        <f t="shared" si="107"/>
        <v>-22818</v>
      </c>
      <c r="I1158" s="97" t="s">
        <v>354</v>
      </c>
      <c r="J1158" s="98" t="s">
        <v>355</v>
      </c>
      <c r="K1158" s="97">
        <v>-22818</v>
      </c>
      <c r="L1158" s="97" t="s">
        <v>2383</v>
      </c>
      <c r="M1158" s="98" t="s">
        <v>2436</v>
      </c>
      <c r="N1158" s="98"/>
      <c r="O1158" s="99" t="s">
        <v>338</v>
      </c>
      <c r="P1158" s="99" t="s">
        <v>314</v>
      </c>
    </row>
    <row r="1159" spans="1:16" ht="13.5" thickBot="1" x14ac:dyDescent="0.25">
      <c r="A1159" s="31" t="str">
        <f t="shared" si="102"/>
        <v> BRNO 5 </v>
      </c>
      <c r="B1159" s="95" t="str">
        <f t="shared" si="103"/>
        <v>I</v>
      </c>
      <c r="C1159" s="31">
        <f t="shared" si="104"/>
        <v>38967.406999999999</v>
      </c>
      <c r="D1159" s="23" t="str">
        <f t="shared" si="105"/>
        <v>vis</v>
      </c>
      <c r="E1159" s="96">
        <f>VLOOKUP(C1159,'Active 1'!C$21:E$971,3,FALSE)</f>
        <v>-22817.98213370383</v>
      </c>
      <c r="F1159" s="95" t="s">
        <v>2362</v>
      </c>
      <c r="G1159" s="23" t="str">
        <f t="shared" si="106"/>
        <v>38967.407</v>
      </c>
      <c r="H1159" s="31">
        <f t="shared" si="107"/>
        <v>-22818</v>
      </c>
      <c r="I1159" s="97" t="s">
        <v>356</v>
      </c>
      <c r="J1159" s="98" t="s">
        <v>357</v>
      </c>
      <c r="K1159" s="97">
        <v>-22818</v>
      </c>
      <c r="L1159" s="97" t="s">
        <v>2574</v>
      </c>
      <c r="M1159" s="98" t="s">
        <v>2436</v>
      </c>
      <c r="N1159" s="98"/>
      <c r="O1159" s="99" t="s">
        <v>340</v>
      </c>
      <c r="P1159" s="99" t="s">
        <v>314</v>
      </c>
    </row>
    <row r="1160" spans="1:16" ht="13.5" thickBot="1" x14ac:dyDescent="0.25">
      <c r="A1160" s="31" t="str">
        <f t="shared" si="102"/>
        <v> BRNO 5 </v>
      </c>
      <c r="B1160" s="95" t="str">
        <f t="shared" si="103"/>
        <v>I</v>
      </c>
      <c r="C1160" s="31">
        <f t="shared" si="104"/>
        <v>38967.408000000003</v>
      </c>
      <c r="D1160" s="23" t="str">
        <f t="shared" si="105"/>
        <v>vis</v>
      </c>
      <c r="E1160" s="96">
        <f>VLOOKUP(C1160,'Active 1'!C$21:E$971,3,FALSE)</f>
        <v>-22817.980447567905</v>
      </c>
      <c r="F1160" s="95" t="s">
        <v>2362</v>
      </c>
      <c r="G1160" s="23" t="str">
        <f t="shared" si="106"/>
        <v>38967.408</v>
      </c>
      <c r="H1160" s="31">
        <f t="shared" si="107"/>
        <v>-22818</v>
      </c>
      <c r="I1160" s="97" t="s">
        <v>358</v>
      </c>
      <c r="J1160" s="98" t="s">
        <v>359</v>
      </c>
      <c r="K1160" s="97">
        <v>-22818</v>
      </c>
      <c r="L1160" s="97" t="s">
        <v>2600</v>
      </c>
      <c r="M1160" s="98" t="s">
        <v>2436</v>
      </c>
      <c r="N1160" s="98"/>
      <c r="O1160" s="99" t="s">
        <v>360</v>
      </c>
      <c r="P1160" s="99" t="s">
        <v>314</v>
      </c>
    </row>
    <row r="1161" spans="1:16" ht="13.5" thickBot="1" x14ac:dyDescent="0.25">
      <c r="A1161" s="31" t="str">
        <f t="shared" si="102"/>
        <v> AN 289.192 </v>
      </c>
      <c r="B1161" s="95" t="str">
        <f t="shared" si="103"/>
        <v>I</v>
      </c>
      <c r="C1161" s="31">
        <f t="shared" si="104"/>
        <v>39091.347000000002</v>
      </c>
      <c r="D1161" s="23" t="str">
        <f t="shared" si="105"/>
        <v>vis</v>
      </c>
      <c r="E1161" s="96">
        <f>VLOOKUP(C1161,'Active 1'!C$21:E$971,3,FALSE)</f>
        <v>-22609.002448269341</v>
      </c>
      <c r="F1161" s="95" t="s">
        <v>2362</v>
      </c>
      <c r="G1161" s="23" t="str">
        <f t="shared" si="106"/>
        <v>39091.347</v>
      </c>
      <c r="H1161" s="31">
        <f t="shared" si="107"/>
        <v>-22609</v>
      </c>
      <c r="I1161" s="97" t="s">
        <v>391</v>
      </c>
      <c r="J1161" s="98" t="s">
        <v>392</v>
      </c>
      <c r="K1161" s="97">
        <v>-22609</v>
      </c>
      <c r="L1161" s="97" t="s">
        <v>2445</v>
      </c>
      <c r="M1161" s="98" t="s">
        <v>2436</v>
      </c>
      <c r="N1161" s="98"/>
      <c r="O1161" s="99" t="s">
        <v>393</v>
      </c>
      <c r="P1161" s="99" t="s">
        <v>394</v>
      </c>
    </row>
    <row r="1162" spans="1:16" ht="13.5" thickBot="1" x14ac:dyDescent="0.25">
      <c r="A1162" s="31" t="str">
        <f t="shared" si="102"/>
        <v> AN 289.192 </v>
      </c>
      <c r="B1162" s="95" t="str">
        <f t="shared" si="103"/>
        <v>I</v>
      </c>
      <c r="C1162" s="31">
        <f t="shared" si="104"/>
        <v>39091.349000000002</v>
      </c>
      <c r="D1162" s="23" t="str">
        <f t="shared" si="105"/>
        <v>vis</v>
      </c>
      <c r="E1162" s="96">
        <f>VLOOKUP(C1162,'Active 1'!C$21:E$971,3,FALSE)</f>
        <v>-22608.999075997508</v>
      </c>
      <c r="F1162" s="95" t="s">
        <v>2362</v>
      </c>
      <c r="G1162" s="23" t="str">
        <f t="shared" si="106"/>
        <v>39091.349</v>
      </c>
      <c r="H1162" s="31">
        <f t="shared" si="107"/>
        <v>-22609</v>
      </c>
      <c r="I1162" s="97" t="s">
        <v>395</v>
      </c>
      <c r="J1162" s="98" t="s">
        <v>396</v>
      </c>
      <c r="K1162" s="97">
        <v>-22609</v>
      </c>
      <c r="L1162" s="97" t="s">
        <v>2395</v>
      </c>
      <c r="M1162" s="98" t="s">
        <v>2436</v>
      </c>
      <c r="N1162" s="98"/>
      <c r="O1162" s="99" t="s">
        <v>397</v>
      </c>
      <c r="P1162" s="99" t="s">
        <v>394</v>
      </c>
    </row>
    <row r="1163" spans="1:16" ht="13.5" thickBot="1" x14ac:dyDescent="0.25">
      <c r="A1163" s="31" t="str">
        <f t="shared" ref="A1163:A1226" si="108">P1163</f>
        <v> AN 289.192 </v>
      </c>
      <c r="B1163" s="95" t="str">
        <f t="shared" ref="B1163:B1226" si="109">IF(H1163=INT(H1163),"I","II")</f>
        <v>I</v>
      </c>
      <c r="C1163" s="31">
        <f t="shared" ref="C1163:C1226" si="110">1*G1163</f>
        <v>39091.35</v>
      </c>
      <c r="D1163" s="23" t="str">
        <f t="shared" ref="D1163:D1226" si="111">VLOOKUP(F1163,I$1:J$5,2,FALSE)</f>
        <v>vis</v>
      </c>
      <c r="E1163" s="96">
        <f>VLOOKUP(C1163,'Active 1'!C$21:E$971,3,FALSE)</f>
        <v>-22608.997389861597</v>
      </c>
      <c r="F1163" s="95" t="s">
        <v>2362</v>
      </c>
      <c r="G1163" s="23" t="str">
        <f t="shared" ref="G1163:G1226" si="112">MID(I1163,3,LEN(I1163)-3)</f>
        <v>39091.350</v>
      </c>
      <c r="H1163" s="31">
        <f t="shared" ref="H1163:H1226" si="113">1*K1163</f>
        <v>-22609</v>
      </c>
      <c r="I1163" s="97" t="s">
        <v>398</v>
      </c>
      <c r="J1163" s="98" t="s">
        <v>399</v>
      </c>
      <c r="K1163" s="97">
        <v>-22609</v>
      </c>
      <c r="L1163" s="97" t="s">
        <v>2479</v>
      </c>
      <c r="M1163" s="98" t="s">
        <v>2436</v>
      </c>
      <c r="N1163" s="98"/>
      <c r="O1163" s="99" t="s">
        <v>400</v>
      </c>
      <c r="P1163" s="99" t="s">
        <v>394</v>
      </c>
    </row>
    <row r="1164" spans="1:16" ht="13.5" thickBot="1" x14ac:dyDescent="0.25">
      <c r="A1164" s="31" t="str">
        <f t="shared" si="108"/>
        <v> AN 289.192 </v>
      </c>
      <c r="B1164" s="95" t="str">
        <f t="shared" si="109"/>
        <v>I</v>
      </c>
      <c r="C1164" s="31">
        <f t="shared" si="110"/>
        <v>39091.351999999999</v>
      </c>
      <c r="D1164" s="23" t="str">
        <f t="shared" si="111"/>
        <v>vis</v>
      </c>
      <c r="E1164" s="96">
        <f>VLOOKUP(C1164,'Active 1'!C$21:E$971,3,FALSE)</f>
        <v>-22608.994017589765</v>
      </c>
      <c r="F1164" s="95" t="s">
        <v>2362</v>
      </c>
      <c r="G1164" s="23" t="str">
        <f t="shared" si="112"/>
        <v>39091.352</v>
      </c>
      <c r="H1164" s="31">
        <f t="shared" si="113"/>
        <v>-22609</v>
      </c>
      <c r="I1164" s="97" t="s">
        <v>401</v>
      </c>
      <c r="J1164" s="98" t="s">
        <v>402</v>
      </c>
      <c r="K1164" s="97">
        <v>-22609</v>
      </c>
      <c r="L1164" s="97" t="s">
        <v>2389</v>
      </c>
      <c r="M1164" s="98" t="s">
        <v>2436</v>
      </c>
      <c r="N1164" s="98"/>
      <c r="O1164" s="99" t="s">
        <v>403</v>
      </c>
      <c r="P1164" s="99" t="s">
        <v>394</v>
      </c>
    </row>
    <row r="1165" spans="1:16" ht="13.5" thickBot="1" x14ac:dyDescent="0.25">
      <c r="A1165" s="31" t="str">
        <f t="shared" si="108"/>
        <v> AN 291.112 </v>
      </c>
      <c r="B1165" s="95" t="str">
        <f t="shared" si="109"/>
        <v>I</v>
      </c>
      <c r="C1165" s="31">
        <f t="shared" si="110"/>
        <v>39228.351000000002</v>
      </c>
      <c r="D1165" s="23" t="str">
        <f t="shared" si="111"/>
        <v>vis</v>
      </c>
      <c r="E1165" s="96">
        <f>VLOOKUP(C1165,'Active 1'!C$21:E$971,3,FALSE)</f>
        <v>-22377.995083227659</v>
      </c>
      <c r="F1165" s="95" t="s">
        <v>2362</v>
      </c>
      <c r="G1165" s="23" t="str">
        <f t="shared" si="112"/>
        <v>39228.351</v>
      </c>
      <c r="H1165" s="31">
        <f t="shared" si="113"/>
        <v>-22378</v>
      </c>
      <c r="I1165" s="97" t="s">
        <v>425</v>
      </c>
      <c r="J1165" s="98" t="s">
        <v>426</v>
      </c>
      <c r="K1165" s="97">
        <v>-22378</v>
      </c>
      <c r="L1165" s="97" t="s">
        <v>2392</v>
      </c>
      <c r="M1165" s="98" t="s">
        <v>2436</v>
      </c>
      <c r="N1165" s="98"/>
      <c r="O1165" s="99" t="s">
        <v>2567</v>
      </c>
      <c r="P1165" s="99" t="s">
        <v>427</v>
      </c>
    </row>
    <row r="1166" spans="1:16" ht="13.5" thickBot="1" x14ac:dyDescent="0.25">
      <c r="A1166" s="31" t="str">
        <f t="shared" si="108"/>
        <v> AN 291.112 </v>
      </c>
      <c r="B1166" s="95" t="str">
        <f t="shared" si="109"/>
        <v>I</v>
      </c>
      <c r="C1166" s="31">
        <f t="shared" si="110"/>
        <v>39228.351999999999</v>
      </c>
      <c r="D1166" s="23" t="str">
        <f t="shared" si="111"/>
        <v>vis</v>
      </c>
      <c r="E1166" s="96">
        <f>VLOOKUP(C1166,'Active 1'!C$21:E$971,3,FALSE)</f>
        <v>-22377.993397091748</v>
      </c>
      <c r="F1166" s="95" t="s">
        <v>2362</v>
      </c>
      <c r="G1166" s="23" t="str">
        <f t="shared" si="112"/>
        <v>39228.352</v>
      </c>
      <c r="H1166" s="31">
        <f t="shared" si="113"/>
        <v>-22378</v>
      </c>
      <c r="I1166" s="97" t="s">
        <v>428</v>
      </c>
      <c r="J1166" s="98" t="s">
        <v>429</v>
      </c>
      <c r="K1166" s="97">
        <v>-22378</v>
      </c>
      <c r="L1166" s="97" t="s">
        <v>2389</v>
      </c>
      <c r="M1166" s="98" t="s">
        <v>2436</v>
      </c>
      <c r="N1166" s="98"/>
      <c r="O1166" s="99" t="s">
        <v>393</v>
      </c>
      <c r="P1166" s="99" t="s">
        <v>427</v>
      </c>
    </row>
    <row r="1167" spans="1:16" ht="13.5" thickBot="1" x14ac:dyDescent="0.25">
      <c r="A1167" s="31" t="str">
        <f t="shared" si="108"/>
        <v>BAVM 23 </v>
      </c>
      <c r="B1167" s="95" t="str">
        <f t="shared" si="109"/>
        <v>I</v>
      </c>
      <c r="C1167" s="31">
        <f t="shared" si="110"/>
        <v>39406.273000000001</v>
      </c>
      <c r="D1167" s="23" t="str">
        <f t="shared" si="111"/>
        <v>vis</v>
      </c>
      <c r="E1167" s="96">
        <f>VLOOKUP(C1167,'Active 1'!C$21:E$971,3,FALSE)</f>
        <v>-22077.994408773295</v>
      </c>
      <c r="F1167" s="95" t="s">
        <v>2362</v>
      </c>
      <c r="G1167" s="23" t="str">
        <f t="shared" si="112"/>
        <v>39406.273</v>
      </c>
      <c r="H1167" s="31">
        <f t="shared" si="113"/>
        <v>-22078</v>
      </c>
      <c r="I1167" s="97" t="s">
        <v>456</v>
      </c>
      <c r="J1167" s="98" t="s">
        <v>457</v>
      </c>
      <c r="K1167" s="97">
        <v>-22078</v>
      </c>
      <c r="L1167" s="97" t="s">
        <v>2392</v>
      </c>
      <c r="M1167" s="98" t="s">
        <v>2436</v>
      </c>
      <c r="N1167" s="98"/>
      <c r="O1167" s="99" t="s">
        <v>308</v>
      </c>
      <c r="P1167" s="100" t="s">
        <v>458</v>
      </c>
    </row>
    <row r="1168" spans="1:16" ht="13.5" thickBot="1" x14ac:dyDescent="0.25">
      <c r="A1168" s="31" t="str">
        <f t="shared" si="108"/>
        <v>BAVM 23 </v>
      </c>
      <c r="B1168" s="95" t="str">
        <f t="shared" si="109"/>
        <v>I</v>
      </c>
      <c r="C1168" s="31">
        <f t="shared" si="110"/>
        <v>39406.275999999998</v>
      </c>
      <c r="D1168" s="23" t="str">
        <f t="shared" si="111"/>
        <v>vis</v>
      </c>
      <c r="E1168" s="96">
        <f>VLOOKUP(C1168,'Active 1'!C$21:E$971,3,FALSE)</f>
        <v>-22077.989350365551</v>
      </c>
      <c r="F1168" s="95" t="s">
        <v>2362</v>
      </c>
      <c r="G1168" s="23" t="str">
        <f t="shared" si="112"/>
        <v>39406.276</v>
      </c>
      <c r="H1168" s="31">
        <f t="shared" si="113"/>
        <v>-22078</v>
      </c>
      <c r="I1168" s="97" t="s">
        <v>459</v>
      </c>
      <c r="J1168" s="98" t="s">
        <v>460</v>
      </c>
      <c r="K1168" s="97">
        <v>-22078</v>
      </c>
      <c r="L1168" s="97" t="s">
        <v>2669</v>
      </c>
      <c r="M1168" s="98" t="s">
        <v>2436</v>
      </c>
      <c r="N1168" s="98"/>
      <c r="O1168" s="99" t="s">
        <v>461</v>
      </c>
      <c r="P1168" s="100" t="s">
        <v>458</v>
      </c>
    </row>
    <row r="1169" spans="1:16" ht="13.5" thickBot="1" x14ac:dyDescent="0.25">
      <c r="A1169" s="31" t="str">
        <f t="shared" si="108"/>
        <v> AN 291.112 </v>
      </c>
      <c r="B1169" s="95" t="str">
        <f t="shared" si="109"/>
        <v>I</v>
      </c>
      <c r="C1169" s="31">
        <f t="shared" si="110"/>
        <v>39416.339</v>
      </c>
      <c r="D1169" s="23" t="str">
        <f t="shared" si="111"/>
        <v>vis</v>
      </c>
      <c r="E1169" s="96">
        <f>VLOOKUP(C1169,'Active 1'!C$21:E$971,3,FALSE)</f>
        <v>-22061.021764642399</v>
      </c>
      <c r="F1169" s="95" t="s">
        <v>2362</v>
      </c>
      <c r="G1169" s="23" t="str">
        <f t="shared" si="112"/>
        <v>39416.339</v>
      </c>
      <c r="H1169" s="31">
        <f t="shared" si="113"/>
        <v>-22061</v>
      </c>
      <c r="I1169" s="97" t="s">
        <v>462</v>
      </c>
      <c r="J1169" s="98" t="s">
        <v>463</v>
      </c>
      <c r="K1169" s="97">
        <v>-22061</v>
      </c>
      <c r="L1169" s="97" t="s">
        <v>464</v>
      </c>
      <c r="M1169" s="98" t="s">
        <v>2436</v>
      </c>
      <c r="N1169" s="98"/>
      <c r="O1169" s="99" t="s">
        <v>465</v>
      </c>
      <c r="P1169" s="99" t="s">
        <v>427</v>
      </c>
    </row>
    <row r="1170" spans="1:16" ht="13.5" thickBot="1" x14ac:dyDescent="0.25">
      <c r="A1170" s="31" t="str">
        <f t="shared" si="108"/>
        <v> AN 291.112 </v>
      </c>
      <c r="B1170" s="95" t="str">
        <f t="shared" si="109"/>
        <v>I</v>
      </c>
      <c r="C1170" s="31">
        <f t="shared" si="110"/>
        <v>39416.341</v>
      </c>
      <c r="D1170" s="23" t="str">
        <f t="shared" si="111"/>
        <v>vis</v>
      </c>
      <c r="E1170" s="96">
        <f>VLOOKUP(C1170,'Active 1'!C$21:E$971,3,FALSE)</f>
        <v>-22061.018392370566</v>
      </c>
      <c r="F1170" s="95" t="s">
        <v>2362</v>
      </c>
      <c r="G1170" s="23" t="str">
        <f t="shared" si="112"/>
        <v>39416.341</v>
      </c>
      <c r="H1170" s="31">
        <f t="shared" si="113"/>
        <v>-22061</v>
      </c>
      <c r="I1170" s="97" t="s">
        <v>466</v>
      </c>
      <c r="J1170" s="98" t="s">
        <v>467</v>
      </c>
      <c r="K1170" s="97">
        <v>-22061</v>
      </c>
      <c r="L1170" s="97" t="s">
        <v>2435</v>
      </c>
      <c r="M1170" s="98" t="s">
        <v>2436</v>
      </c>
      <c r="N1170" s="98"/>
      <c r="O1170" s="99" t="s">
        <v>403</v>
      </c>
      <c r="P1170" s="99" t="s">
        <v>427</v>
      </c>
    </row>
    <row r="1171" spans="1:16" ht="13.5" thickBot="1" x14ac:dyDescent="0.25">
      <c r="A1171" s="31" t="str">
        <f t="shared" si="108"/>
        <v> AN 291.112 </v>
      </c>
      <c r="B1171" s="95" t="str">
        <f t="shared" si="109"/>
        <v>I</v>
      </c>
      <c r="C1171" s="31">
        <f t="shared" si="110"/>
        <v>39681.456700000002</v>
      </c>
      <c r="D1171" s="23" t="str">
        <f t="shared" si="111"/>
        <v>vis</v>
      </c>
      <c r="E1171" s="96">
        <f>VLOOKUP(C1171,'Active 1'!C$21:E$971,3,FALSE)</f>
        <v>-21613.997288693437</v>
      </c>
      <c r="F1171" s="95" t="s">
        <v>2362</v>
      </c>
      <c r="G1171" s="23" t="str">
        <f t="shared" si="112"/>
        <v>39681.4567</v>
      </c>
      <c r="H1171" s="31">
        <f t="shared" si="113"/>
        <v>-21614</v>
      </c>
      <c r="I1171" s="97" t="s">
        <v>502</v>
      </c>
      <c r="J1171" s="98" t="s">
        <v>503</v>
      </c>
      <c r="K1171" s="97">
        <v>-21614</v>
      </c>
      <c r="L1171" s="97" t="s">
        <v>504</v>
      </c>
      <c r="M1171" s="98" t="s">
        <v>2523</v>
      </c>
      <c r="N1171" s="98" t="s">
        <v>2524</v>
      </c>
      <c r="O1171" s="99" t="s">
        <v>2567</v>
      </c>
      <c r="P1171" s="99" t="s">
        <v>427</v>
      </c>
    </row>
    <row r="1172" spans="1:16" ht="13.5" thickBot="1" x14ac:dyDescent="0.25">
      <c r="A1172" s="31" t="str">
        <f t="shared" si="108"/>
        <v> AN 291.112 </v>
      </c>
      <c r="B1172" s="95" t="str">
        <f t="shared" si="109"/>
        <v>I</v>
      </c>
      <c r="C1172" s="31">
        <f t="shared" si="110"/>
        <v>39776.345999999998</v>
      </c>
      <c r="D1172" s="23" t="str">
        <f t="shared" si="111"/>
        <v>vis</v>
      </c>
      <c r="E1172" s="96">
        <f>VLOOKUP(C1172,'Active 1'!C$21:E$971,3,FALSE)</f>
        <v>-21454.001031915177</v>
      </c>
      <c r="F1172" s="95" t="s">
        <v>2362</v>
      </c>
      <c r="G1172" s="23" t="str">
        <f t="shared" si="112"/>
        <v>39776.346</v>
      </c>
      <c r="H1172" s="31">
        <f t="shared" si="113"/>
        <v>-21454</v>
      </c>
      <c r="I1172" s="97" t="s">
        <v>525</v>
      </c>
      <c r="J1172" s="98" t="s">
        <v>526</v>
      </c>
      <c r="K1172" s="97">
        <v>-21454</v>
      </c>
      <c r="L1172" s="97" t="s">
        <v>2445</v>
      </c>
      <c r="M1172" s="98" t="s">
        <v>2523</v>
      </c>
      <c r="N1172" s="98" t="s">
        <v>2524</v>
      </c>
      <c r="O1172" s="99" t="s">
        <v>527</v>
      </c>
      <c r="P1172" s="99" t="s">
        <v>427</v>
      </c>
    </row>
    <row r="1173" spans="1:16" ht="13.5" thickBot="1" x14ac:dyDescent="0.25">
      <c r="A1173" s="31" t="str">
        <f t="shared" si="108"/>
        <v>BAVM 23 </v>
      </c>
      <c r="B1173" s="95" t="str">
        <f t="shared" si="109"/>
        <v>I</v>
      </c>
      <c r="C1173" s="31">
        <f t="shared" si="110"/>
        <v>40073.483</v>
      </c>
      <c r="D1173" s="23" t="str">
        <f t="shared" si="111"/>
        <v>vis</v>
      </c>
      <c r="E1173" s="96">
        <f>VLOOKUP(C1173,'Active 1'!C$21:E$971,3,FALSE)</f>
        <v>-20952.987664229633</v>
      </c>
      <c r="F1173" s="95" t="s">
        <v>2362</v>
      </c>
      <c r="G1173" s="23" t="str">
        <f t="shared" si="112"/>
        <v>40073.483</v>
      </c>
      <c r="H1173" s="31">
        <f t="shared" si="113"/>
        <v>-20953</v>
      </c>
      <c r="I1173" s="97" t="s">
        <v>648</v>
      </c>
      <c r="J1173" s="98" t="s">
        <v>649</v>
      </c>
      <c r="K1173" s="97">
        <v>-20953</v>
      </c>
      <c r="L1173" s="97" t="s">
        <v>2507</v>
      </c>
      <c r="M1173" s="98" t="s">
        <v>2436</v>
      </c>
      <c r="N1173" s="98"/>
      <c r="O1173" s="99" t="s">
        <v>57</v>
      </c>
      <c r="P1173" s="100" t="s">
        <v>458</v>
      </c>
    </row>
    <row r="1174" spans="1:16" ht="13.5" thickBot="1" x14ac:dyDescent="0.25">
      <c r="A1174" s="31" t="str">
        <f t="shared" si="108"/>
        <v> BRNO 9 </v>
      </c>
      <c r="B1174" s="95" t="str">
        <f t="shared" si="109"/>
        <v>I</v>
      </c>
      <c r="C1174" s="31">
        <f t="shared" si="110"/>
        <v>40089.474999999999</v>
      </c>
      <c r="D1174" s="23" t="str">
        <f t="shared" si="111"/>
        <v>vis</v>
      </c>
      <c r="E1174" s="96">
        <f>VLOOKUP(C1174,'Active 1'!C$21:E$971,3,FALSE)</f>
        <v>-20926.022978660261</v>
      </c>
      <c r="F1174" s="95" t="s">
        <v>2362</v>
      </c>
      <c r="G1174" s="23" t="str">
        <f t="shared" si="112"/>
        <v>40089.475</v>
      </c>
      <c r="H1174" s="31">
        <f t="shared" si="113"/>
        <v>-20926</v>
      </c>
      <c r="I1174" s="97" t="s">
        <v>652</v>
      </c>
      <c r="J1174" s="98" t="s">
        <v>653</v>
      </c>
      <c r="K1174" s="97">
        <v>-20926</v>
      </c>
      <c r="L1174" s="97" t="s">
        <v>2403</v>
      </c>
      <c r="M1174" s="98" t="s">
        <v>2436</v>
      </c>
      <c r="N1174" s="98"/>
      <c r="O1174" s="99" t="s">
        <v>654</v>
      </c>
      <c r="P1174" s="99" t="s">
        <v>655</v>
      </c>
    </row>
    <row r="1175" spans="1:16" ht="13.5" thickBot="1" x14ac:dyDescent="0.25">
      <c r="A1175" s="31" t="str">
        <f t="shared" si="108"/>
        <v> BRNO 9 </v>
      </c>
      <c r="B1175" s="95" t="str">
        <f t="shared" si="109"/>
        <v>I</v>
      </c>
      <c r="C1175" s="31">
        <f t="shared" si="110"/>
        <v>40089.485000000001</v>
      </c>
      <c r="D1175" s="23" t="str">
        <f t="shared" si="111"/>
        <v>vis</v>
      </c>
      <c r="E1175" s="96">
        <f>VLOOKUP(C1175,'Active 1'!C$21:E$971,3,FALSE)</f>
        <v>-20926.006117301094</v>
      </c>
      <c r="F1175" s="95" t="s">
        <v>2362</v>
      </c>
      <c r="G1175" s="23" t="str">
        <f t="shared" si="112"/>
        <v>40089.485</v>
      </c>
      <c r="H1175" s="31">
        <f t="shared" si="113"/>
        <v>-20926</v>
      </c>
      <c r="I1175" s="97" t="s">
        <v>656</v>
      </c>
      <c r="J1175" s="98" t="s">
        <v>657</v>
      </c>
      <c r="K1175" s="97">
        <v>-20926</v>
      </c>
      <c r="L1175" s="97" t="s">
        <v>2453</v>
      </c>
      <c r="M1175" s="98" t="s">
        <v>2436</v>
      </c>
      <c r="N1175" s="98"/>
      <c r="O1175" s="99" t="s">
        <v>658</v>
      </c>
      <c r="P1175" s="99" t="s">
        <v>655</v>
      </c>
    </row>
    <row r="1176" spans="1:16" ht="13.5" thickBot="1" x14ac:dyDescent="0.25">
      <c r="A1176" s="31" t="str">
        <f t="shared" si="108"/>
        <v>BAVM 25 </v>
      </c>
      <c r="B1176" s="95" t="str">
        <f t="shared" si="109"/>
        <v>I</v>
      </c>
      <c r="C1176" s="31">
        <f t="shared" si="110"/>
        <v>40286.385999999999</v>
      </c>
      <c r="D1176" s="23" t="str">
        <f t="shared" si="111"/>
        <v>vis</v>
      </c>
      <c r="E1176" s="96">
        <f>VLOOKUP(C1176,'Active 1'!C$21:E$971,3,FALSE)</f>
        <v>-20594.004269296136</v>
      </c>
      <c r="F1176" s="95" t="s">
        <v>2362</v>
      </c>
      <c r="G1176" s="23" t="str">
        <f t="shared" si="112"/>
        <v>40286.386</v>
      </c>
      <c r="H1176" s="31">
        <f t="shared" si="113"/>
        <v>-20594</v>
      </c>
      <c r="I1176" s="97" t="s">
        <v>718</v>
      </c>
      <c r="J1176" s="98" t="s">
        <v>719</v>
      </c>
      <c r="K1176" s="97">
        <v>-20594</v>
      </c>
      <c r="L1176" s="97" t="s">
        <v>2363</v>
      </c>
      <c r="M1176" s="98" t="s">
        <v>2436</v>
      </c>
      <c r="N1176" s="98"/>
      <c r="O1176" s="99" t="s">
        <v>720</v>
      </c>
      <c r="P1176" s="100" t="s">
        <v>721</v>
      </c>
    </row>
    <row r="1177" spans="1:16" ht="13.5" thickBot="1" x14ac:dyDescent="0.25">
      <c r="A1177" s="31" t="str">
        <f t="shared" si="108"/>
        <v>IBVS 795 </v>
      </c>
      <c r="B1177" s="95" t="str">
        <f t="shared" si="109"/>
        <v>I</v>
      </c>
      <c r="C1177" s="31">
        <f t="shared" si="110"/>
        <v>40332.652999999998</v>
      </c>
      <c r="D1177" s="23" t="str">
        <f t="shared" si="111"/>
        <v>vis</v>
      </c>
      <c r="E1177" s="96">
        <f>VLOOKUP(C1177,'Active 1'!C$21:E$971,3,FALSE)</f>
        <v>-20515.991818868533</v>
      </c>
      <c r="F1177" s="95" t="s">
        <v>2362</v>
      </c>
      <c r="G1177" s="23" t="str">
        <f t="shared" si="112"/>
        <v>40332.653</v>
      </c>
      <c r="H1177" s="31">
        <f t="shared" si="113"/>
        <v>-20516</v>
      </c>
      <c r="I1177" s="97" t="s">
        <v>741</v>
      </c>
      <c r="J1177" s="98" t="s">
        <v>742</v>
      </c>
      <c r="K1177" s="97">
        <v>-20516</v>
      </c>
      <c r="L1177" s="97" t="s">
        <v>2580</v>
      </c>
      <c r="M1177" s="98" t="s">
        <v>2436</v>
      </c>
      <c r="N1177" s="98"/>
      <c r="O1177" s="99" t="s">
        <v>743</v>
      </c>
      <c r="P1177" s="100" t="s">
        <v>498</v>
      </c>
    </row>
    <row r="1178" spans="1:16" ht="13.5" thickBot="1" x14ac:dyDescent="0.25">
      <c r="A1178" s="31" t="str">
        <f t="shared" si="108"/>
        <v>VSB 47 </v>
      </c>
      <c r="B1178" s="95" t="str">
        <f t="shared" si="109"/>
        <v>I</v>
      </c>
      <c r="C1178" s="31">
        <f t="shared" si="110"/>
        <v>40335.019</v>
      </c>
      <c r="D1178" s="23" t="str">
        <f t="shared" si="111"/>
        <v>vis</v>
      </c>
      <c r="E1178" s="96">
        <f>VLOOKUP(C1178,'Active 1'!C$21:E$971,3,FALSE)</f>
        <v>-20512.00242129117</v>
      </c>
      <c r="F1178" s="95" t="s">
        <v>2362</v>
      </c>
      <c r="G1178" s="23" t="str">
        <f t="shared" si="112"/>
        <v>40335.019</v>
      </c>
      <c r="H1178" s="31">
        <f t="shared" si="113"/>
        <v>-20512</v>
      </c>
      <c r="I1178" s="97" t="s">
        <v>746</v>
      </c>
      <c r="J1178" s="98" t="s">
        <v>747</v>
      </c>
      <c r="K1178" s="97">
        <v>-20512</v>
      </c>
      <c r="L1178" s="97" t="s">
        <v>2445</v>
      </c>
      <c r="M1178" s="98" t="s">
        <v>2436</v>
      </c>
      <c r="N1178" s="98"/>
      <c r="O1178" s="99" t="s">
        <v>748</v>
      </c>
      <c r="P1178" s="100" t="s">
        <v>749</v>
      </c>
    </row>
    <row r="1179" spans="1:16" ht="13.5" thickBot="1" x14ac:dyDescent="0.25">
      <c r="A1179" s="31" t="str">
        <f t="shared" si="108"/>
        <v>VSB 47 </v>
      </c>
      <c r="B1179" s="95" t="str">
        <f t="shared" si="109"/>
        <v>I</v>
      </c>
      <c r="C1179" s="31">
        <f t="shared" si="110"/>
        <v>40367.050000000003</v>
      </c>
      <c r="D1179" s="23" t="str">
        <f t="shared" si="111"/>
        <v>vis</v>
      </c>
      <c r="E1179" s="96">
        <f>VLOOKUP(C1179,'Active 1'!C$21:E$971,3,FALSE)</f>
        <v>-20457.993801764362</v>
      </c>
      <c r="F1179" s="95" t="s">
        <v>2362</v>
      </c>
      <c r="G1179" s="23" t="str">
        <f t="shared" si="112"/>
        <v>40367.05</v>
      </c>
      <c r="H1179" s="31">
        <f t="shared" si="113"/>
        <v>-20458</v>
      </c>
      <c r="I1179" s="97" t="s">
        <v>764</v>
      </c>
      <c r="J1179" s="98" t="s">
        <v>765</v>
      </c>
      <c r="K1179" s="97">
        <v>-20458</v>
      </c>
      <c r="L1179" s="97" t="s">
        <v>2417</v>
      </c>
      <c r="M1179" s="98" t="s">
        <v>2436</v>
      </c>
      <c r="N1179" s="98"/>
      <c r="O1179" s="99" t="s">
        <v>748</v>
      </c>
      <c r="P1179" s="100" t="s">
        <v>749</v>
      </c>
    </row>
    <row r="1180" spans="1:16" ht="13.5" thickBot="1" x14ac:dyDescent="0.25">
      <c r="A1180" s="31" t="str">
        <f t="shared" si="108"/>
        <v> BRNO 9 </v>
      </c>
      <c r="B1180" s="95" t="str">
        <f t="shared" si="109"/>
        <v>I</v>
      </c>
      <c r="C1180" s="31">
        <f t="shared" si="110"/>
        <v>40385.432999999997</v>
      </c>
      <c r="D1180" s="23" t="str">
        <f t="shared" si="111"/>
        <v>vis</v>
      </c>
      <c r="E1180" s="96">
        <f>VLOOKUP(C1180,'Active 1'!C$21:E$971,3,FALSE)</f>
        <v>-20426.997565219735</v>
      </c>
      <c r="F1180" s="95" t="s">
        <v>2362</v>
      </c>
      <c r="G1180" s="23" t="str">
        <f t="shared" si="112"/>
        <v>40385.433</v>
      </c>
      <c r="H1180" s="31">
        <f t="shared" si="113"/>
        <v>-20427</v>
      </c>
      <c r="I1180" s="97" t="s">
        <v>768</v>
      </c>
      <c r="J1180" s="98" t="s">
        <v>769</v>
      </c>
      <c r="K1180" s="97">
        <v>-20427</v>
      </c>
      <c r="L1180" s="97" t="s">
        <v>2395</v>
      </c>
      <c r="M1180" s="98" t="s">
        <v>2436</v>
      </c>
      <c r="N1180" s="98"/>
      <c r="O1180" s="99" t="s">
        <v>770</v>
      </c>
      <c r="P1180" s="99" t="s">
        <v>655</v>
      </c>
    </row>
    <row r="1181" spans="1:16" ht="13.5" thickBot="1" x14ac:dyDescent="0.25">
      <c r="A1181" s="31" t="str">
        <f t="shared" si="108"/>
        <v> BRNO 9 </v>
      </c>
      <c r="B1181" s="95" t="str">
        <f t="shared" si="109"/>
        <v>I</v>
      </c>
      <c r="C1181" s="31">
        <f t="shared" si="110"/>
        <v>40420.415000000001</v>
      </c>
      <c r="D1181" s="23" t="str">
        <f t="shared" si="111"/>
        <v>vis</v>
      </c>
      <c r="E1181" s="96">
        <f>VLOOKUP(C1181,'Active 1'!C$21:E$971,3,FALSE)</f>
        <v>-20368.013158604681</v>
      </c>
      <c r="F1181" s="95" t="s">
        <v>2362</v>
      </c>
      <c r="G1181" s="23" t="str">
        <f t="shared" si="112"/>
        <v>40420.415</v>
      </c>
      <c r="H1181" s="31">
        <f t="shared" si="113"/>
        <v>-20368</v>
      </c>
      <c r="I1181" s="97" t="s">
        <v>771</v>
      </c>
      <c r="J1181" s="98" t="s">
        <v>772</v>
      </c>
      <c r="K1181" s="97">
        <v>-20368</v>
      </c>
      <c r="L1181" s="97" t="s">
        <v>2420</v>
      </c>
      <c r="M1181" s="98" t="s">
        <v>2436</v>
      </c>
      <c r="N1181" s="98"/>
      <c r="O1181" s="99" t="s">
        <v>773</v>
      </c>
      <c r="P1181" s="99" t="s">
        <v>655</v>
      </c>
    </row>
    <row r="1182" spans="1:16" ht="13.5" thickBot="1" x14ac:dyDescent="0.25">
      <c r="A1182" s="31" t="str">
        <f t="shared" si="108"/>
        <v> BRNO 9 </v>
      </c>
      <c r="B1182" s="95" t="str">
        <f t="shared" si="109"/>
        <v>I</v>
      </c>
      <c r="C1182" s="31">
        <f t="shared" si="110"/>
        <v>40420.42</v>
      </c>
      <c r="D1182" s="23" t="str">
        <f t="shared" si="111"/>
        <v>vis</v>
      </c>
      <c r="E1182" s="96">
        <f>VLOOKUP(C1182,'Active 1'!C$21:E$971,3,FALSE)</f>
        <v>-20368.004727925105</v>
      </c>
      <c r="F1182" s="95" t="s">
        <v>2362</v>
      </c>
      <c r="G1182" s="23" t="str">
        <f t="shared" si="112"/>
        <v>40420.420</v>
      </c>
      <c r="H1182" s="31">
        <f t="shared" si="113"/>
        <v>-20368</v>
      </c>
      <c r="I1182" s="97" t="s">
        <v>774</v>
      </c>
      <c r="J1182" s="98" t="s">
        <v>775</v>
      </c>
      <c r="K1182" s="97">
        <v>-20368</v>
      </c>
      <c r="L1182" s="97" t="s">
        <v>2363</v>
      </c>
      <c r="M1182" s="98" t="s">
        <v>2436</v>
      </c>
      <c r="N1182" s="98"/>
      <c r="O1182" s="99" t="s">
        <v>776</v>
      </c>
      <c r="P1182" s="99" t="s">
        <v>655</v>
      </c>
    </row>
    <row r="1183" spans="1:16" ht="13.5" thickBot="1" x14ac:dyDescent="0.25">
      <c r="A1183" s="31" t="str">
        <f t="shared" si="108"/>
        <v> BRNO 9 </v>
      </c>
      <c r="B1183" s="95" t="str">
        <f t="shared" si="109"/>
        <v>I</v>
      </c>
      <c r="C1183" s="31">
        <f t="shared" si="110"/>
        <v>40420.421999999999</v>
      </c>
      <c r="D1183" s="23" t="str">
        <f t="shared" si="111"/>
        <v>vis</v>
      </c>
      <c r="E1183" s="96">
        <f>VLOOKUP(C1183,'Active 1'!C$21:E$971,3,FALSE)</f>
        <v>-20368.001355653272</v>
      </c>
      <c r="F1183" s="95" t="s">
        <v>2362</v>
      </c>
      <c r="G1183" s="23" t="str">
        <f t="shared" si="112"/>
        <v>40420.422</v>
      </c>
      <c r="H1183" s="31">
        <f t="shared" si="113"/>
        <v>-20368</v>
      </c>
      <c r="I1183" s="97" t="s">
        <v>777</v>
      </c>
      <c r="J1183" s="98" t="s">
        <v>778</v>
      </c>
      <c r="K1183" s="97">
        <v>-20368</v>
      </c>
      <c r="L1183" s="97" t="s">
        <v>2445</v>
      </c>
      <c r="M1183" s="98" t="s">
        <v>2436</v>
      </c>
      <c r="N1183" s="98"/>
      <c r="O1183" s="99" t="s">
        <v>779</v>
      </c>
      <c r="P1183" s="99" t="s">
        <v>655</v>
      </c>
    </row>
    <row r="1184" spans="1:16" ht="13.5" thickBot="1" x14ac:dyDescent="0.25">
      <c r="A1184" s="31" t="str">
        <f t="shared" si="108"/>
        <v> BRNO 9 </v>
      </c>
      <c r="B1184" s="95" t="str">
        <f t="shared" si="109"/>
        <v>I</v>
      </c>
      <c r="C1184" s="31">
        <f t="shared" si="110"/>
        <v>40420.423999999999</v>
      </c>
      <c r="D1184" s="23" t="str">
        <f t="shared" si="111"/>
        <v>vis</v>
      </c>
      <c r="E1184" s="96">
        <f>VLOOKUP(C1184,'Active 1'!C$21:E$971,3,FALSE)</f>
        <v>-20367.99798338144</v>
      </c>
      <c r="F1184" s="95" t="s">
        <v>2362</v>
      </c>
      <c r="G1184" s="23" t="str">
        <f t="shared" si="112"/>
        <v>40420.424</v>
      </c>
      <c r="H1184" s="31">
        <f t="shared" si="113"/>
        <v>-20368</v>
      </c>
      <c r="I1184" s="97" t="s">
        <v>780</v>
      </c>
      <c r="J1184" s="98" t="s">
        <v>781</v>
      </c>
      <c r="K1184" s="97">
        <v>-20368</v>
      </c>
      <c r="L1184" s="97" t="s">
        <v>2395</v>
      </c>
      <c r="M1184" s="98" t="s">
        <v>2436</v>
      </c>
      <c r="N1184" s="98"/>
      <c r="O1184" s="99" t="s">
        <v>782</v>
      </c>
      <c r="P1184" s="99" t="s">
        <v>655</v>
      </c>
    </row>
    <row r="1185" spans="1:16" ht="13.5" thickBot="1" x14ac:dyDescent="0.25">
      <c r="A1185" s="31" t="str">
        <f t="shared" si="108"/>
        <v> BRNO 9 </v>
      </c>
      <c r="B1185" s="95" t="str">
        <f t="shared" si="109"/>
        <v>I</v>
      </c>
      <c r="C1185" s="31">
        <f t="shared" si="110"/>
        <v>40420.425000000003</v>
      </c>
      <c r="D1185" s="23" t="str">
        <f t="shared" si="111"/>
        <v>vis</v>
      </c>
      <c r="E1185" s="96">
        <f>VLOOKUP(C1185,'Active 1'!C$21:E$971,3,FALSE)</f>
        <v>-20367.996297245518</v>
      </c>
      <c r="F1185" s="95" t="s">
        <v>2362</v>
      </c>
      <c r="G1185" s="23" t="str">
        <f t="shared" si="112"/>
        <v>40420.425</v>
      </c>
      <c r="H1185" s="31">
        <f t="shared" si="113"/>
        <v>-20368</v>
      </c>
      <c r="I1185" s="97" t="s">
        <v>783</v>
      </c>
      <c r="J1185" s="98" t="s">
        <v>784</v>
      </c>
      <c r="K1185" s="97">
        <v>-20368</v>
      </c>
      <c r="L1185" s="97" t="s">
        <v>2479</v>
      </c>
      <c r="M1185" s="98" t="s">
        <v>2436</v>
      </c>
      <c r="N1185" s="98"/>
      <c r="O1185" s="99" t="s">
        <v>785</v>
      </c>
      <c r="P1185" s="99" t="s">
        <v>655</v>
      </c>
    </row>
    <row r="1186" spans="1:16" ht="13.5" thickBot="1" x14ac:dyDescent="0.25">
      <c r="A1186" s="31" t="str">
        <f t="shared" si="108"/>
        <v> BRNO 12 </v>
      </c>
      <c r="B1186" s="95" t="str">
        <f t="shared" si="109"/>
        <v>I</v>
      </c>
      <c r="C1186" s="31">
        <f t="shared" si="110"/>
        <v>40420.430999999997</v>
      </c>
      <c r="D1186" s="23" t="str">
        <f t="shared" si="111"/>
        <v>vis</v>
      </c>
      <c r="E1186" s="96">
        <f>VLOOKUP(C1186,'Active 1'!C$21:E$971,3,FALSE)</f>
        <v>-20367.986180430031</v>
      </c>
      <c r="F1186" s="95" t="s">
        <v>2362</v>
      </c>
      <c r="G1186" s="23" t="str">
        <f t="shared" si="112"/>
        <v>40420.431</v>
      </c>
      <c r="H1186" s="31">
        <f t="shared" si="113"/>
        <v>-20368</v>
      </c>
      <c r="I1186" s="97" t="s">
        <v>786</v>
      </c>
      <c r="J1186" s="98" t="s">
        <v>787</v>
      </c>
      <c r="K1186" s="97">
        <v>-20368</v>
      </c>
      <c r="L1186" s="97" t="s">
        <v>2605</v>
      </c>
      <c r="M1186" s="98" t="s">
        <v>2436</v>
      </c>
      <c r="N1186" s="98"/>
      <c r="O1186" s="99" t="s">
        <v>788</v>
      </c>
      <c r="P1186" s="99" t="s">
        <v>789</v>
      </c>
    </row>
    <row r="1187" spans="1:16" ht="13.5" thickBot="1" x14ac:dyDescent="0.25">
      <c r="A1187" s="31" t="str">
        <f t="shared" si="108"/>
        <v> BRNO 9 </v>
      </c>
      <c r="B1187" s="95" t="str">
        <f t="shared" si="109"/>
        <v>I</v>
      </c>
      <c r="C1187" s="31">
        <f t="shared" si="110"/>
        <v>40471.430999999997</v>
      </c>
      <c r="D1187" s="23" t="str">
        <f t="shared" si="111"/>
        <v>vis</v>
      </c>
      <c r="E1187" s="96">
        <f>VLOOKUP(C1187,'Active 1'!C$21:E$971,3,FALSE)</f>
        <v>-20281.993248711791</v>
      </c>
      <c r="F1187" s="95" t="s">
        <v>2362</v>
      </c>
      <c r="G1187" s="23" t="str">
        <f t="shared" si="112"/>
        <v>40471.431</v>
      </c>
      <c r="H1187" s="31">
        <f t="shared" si="113"/>
        <v>-20282</v>
      </c>
      <c r="I1187" s="97" t="s">
        <v>796</v>
      </c>
      <c r="J1187" s="98" t="s">
        <v>797</v>
      </c>
      <c r="K1187" s="97">
        <v>-20282</v>
      </c>
      <c r="L1187" s="97" t="s">
        <v>2389</v>
      </c>
      <c r="M1187" s="98" t="s">
        <v>2436</v>
      </c>
      <c r="N1187" s="98"/>
      <c r="O1187" s="99" t="s">
        <v>798</v>
      </c>
      <c r="P1187" s="99" t="s">
        <v>655</v>
      </c>
    </row>
    <row r="1188" spans="1:16" ht="13.5" thickBot="1" x14ac:dyDescent="0.25">
      <c r="A1188" s="31" t="str">
        <f t="shared" si="108"/>
        <v> BRNO 9 </v>
      </c>
      <c r="B1188" s="95" t="str">
        <f t="shared" si="109"/>
        <v>I</v>
      </c>
      <c r="C1188" s="31">
        <f t="shared" si="110"/>
        <v>40477.345999999998</v>
      </c>
      <c r="D1188" s="23" t="str">
        <f t="shared" si="111"/>
        <v>vis</v>
      </c>
      <c r="E1188" s="96">
        <f>VLOOKUP(C1188,'Active 1'!C$21:E$971,3,FALSE)</f>
        <v>-20272.019754768389</v>
      </c>
      <c r="F1188" s="95" t="s">
        <v>2362</v>
      </c>
      <c r="G1188" s="23" t="str">
        <f t="shared" si="112"/>
        <v>40477.346</v>
      </c>
      <c r="H1188" s="31">
        <f t="shared" si="113"/>
        <v>-20272</v>
      </c>
      <c r="I1188" s="97" t="s">
        <v>803</v>
      </c>
      <c r="J1188" s="98" t="s">
        <v>804</v>
      </c>
      <c r="K1188" s="97">
        <v>-20272</v>
      </c>
      <c r="L1188" s="97" t="s">
        <v>2468</v>
      </c>
      <c r="M1188" s="98" t="s">
        <v>2436</v>
      </c>
      <c r="N1188" s="98"/>
      <c r="O1188" s="99" t="s">
        <v>805</v>
      </c>
      <c r="P1188" s="99" t="s">
        <v>655</v>
      </c>
    </row>
    <row r="1189" spans="1:16" ht="13.5" thickBot="1" x14ac:dyDescent="0.25">
      <c r="A1189" s="31" t="str">
        <f t="shared" si="108"/>
        <v> BRNO 9 </v>
      </c>
      <c r="B1189" s="95" t="str">
        <f t="shared" si="109"/>
        <v>I</v>
      </c>
      <c r="C1189" s="31">
        <f t="shared" si="110"/>
        <v>40477.353000000003</v>
      </c>
      <c r="D1189" s="23" t="str">
        <f t="shared" si="111"/>
        <v>vis</v>
      </c>
      <c r="E1189" s="96">
        <f>VLOOKUP(C1189,'Active 1'!C$21:E$971,3,FALSE)</f>
        <v>-20272.00795181697</v>
      </c>
      <c r="F1189" s="95" t="s">
        <v>2362</v>
      </c>
      <c r="G1189" s="23" t="str">
        <f t="shared" si="112"/>
        <v>40477.353</v>
      </c>
      <c r="H1189" s="31">
        <f t="shared" si="113"/>
        <v>-20272</v>
      </c>
      <c r="I1189" s="97" t="s">
        <v>809</v>
      </c>
      <c r="J1189" s="98" t="s">
        <v>810</v>
      </c>
      <c r="K1189" s="97">
        <v>-20272</v>
      </c>
      <c r="L1189" s="97" t="s">
        <v>2398</v>
      </c>
      <c r="M1189" s="98" t="s">
        <v>2436</v>
      </c>
      <c r="N1189" s="98"/>
      <c r="O1189" s="99" t="s">
        <v>811</v>
      </c>
      <c r="P1189" s="99" t="s">
        <v>655</v>
      </c>
    </row>
    <row r="1190" spans="1:16" ht="13.5" thickBot="1" x14ac:dyDescent="0.25">
      <c r="A1190" s="31" t="str">
        <f t="shared" si="108"/>
        <v> BRNO 9 </v>
      </c>
      <c r="B1190" s="95" t="str">
        <f t="shared" si="109"/>
        <v>I</v>
      </c>
      <c r="C1190" s="31">
        <f t="shared" si="110"/>
        <v>40477.358</v>
      </c>
      <c r="D1190" s="23" t="str">
        <f t="shared" si="111"/>
        <v>vis</v>
      </c>
      <c r="E1190" s="96">
        <f>VLOOKUP(C1190,'Active 1'!C$21:E$971,3,FALSE)</f>
        <v>-20271.999521137393</v>
      </c>
      <c r="F1190" s="95" t="s">
        <v>2362</v>
      </c>
      <c r="G1190" s="23" t="str">
        <f t="shared" si="112"/>
        <v>40477.358</v>
      </c>
      <c r="H1190" s="31">
        <f t="shared" si="113"/>
        <v>-20272</v>
      </c>
      <c r="I1190" s="97" t="s">
        <v>812</v>
      </c>
      <c r="J1190" s="98" t="s">
        <v>813</v>
      </c>
      <c r="K1190" s="97">
        <v>-20272</v>
      </c>
      <c r="L1190" s="97" t="s">
        <v>2486</v>
      </c>
      <c r="M1190" s="98" t="s">
        <v>2436</v>
      </c>
      <c r="N1190" s="98"/>
      <c r="O1190" s="99" t="s">
        <v>814</v>
      </c>
      <c r="P1190" s="99" t="s">
        <v>655</v>
      </c>
    </row>
    <row r="1191" spans="1:16" ht="13.5" thickBot="1" x14ac:dyDescent="0.25">
      <c r="A1191" s="31" t="str">
        <f t="shared" si="108"/>
        <v> BRNO 9 </v>
      </c>
      <c r="B1191" s="95" t="str">
        <f t="shared" si="109"/>
        <v>I</v>
      </c>
      <c r="C1191" s="31">
        <f t="shared" si="110"/>
        <v>40477.362000000001</v>
      </c>
      <c r="D1191" s="23" t="str">
        <f t="shared" si="111"/>
        <v>vis</v>
      </c>
      <c r="E1191" s="96">
        <f>VLOOKUP(C1191,'Active 1'!C$21:E$971,3,FALSE)</f>
        <v>-20271.992776593728</v>
      </c>
      <c r="F1191" s="95" t="s">
        <v>2362</v>
      </c>
      <c r="G1191" s="23" t="str">
        <f t="shared" si="112"/>
        <v>40477.362</v>
      </c>
      <c r="H1191" s="31">
        <f t="shared" si="113"/>
        <v>-20272</v>
      </c>
      <c r="I1191" s="97" t="s">
        <v>815</v>
      </c>
      <c r="J1191" s="98" t="s">
        <v>816</v>
      </c>
      <c r="K1191" s="97">
        <v>-20272</v>
      </c>
      <c r="L1191" s="97" t="s">
        <v>2389</v>
      </c>
      <c r="M1191" s="98" t="s">
        <v>2436</v>
      </c>
      <c r="N1191" s="98"/>
      <c r="O1191" s="99" t="s">
        <v>817</v>
      </c>
      <c r="P1191" s="99" t="s">
        <v>655</v>
      </c>
    </row>
    <row r="1192" spans="1:16" ht="13.5" thickBot="1" x14ac:dyDescent="0.25">
      <c r="A1192" s="31" t="str">
        <f t="shared" si="108"/>
        <v>BAVM 26 </v>
      </c>
      <c r="B1192" s="95" t="str">
        <f t="shared" si="109"/>
        <v>I</v>
      </c>
      <c r="C1192" s="31">
        <f t="shared" si="110"/>
        <v>40477.364999999998</v>
      </c>
      <c r="D1192" s="23" t="str">
        <f t="shared" si="111"/>
        <v>vis</v>
      </c>
      <c r="E1192" s="96">
        <f>VLOOKUP(C1192,'Active 1'!C$21:E$971,3,FALSE)</f>
        <v>-20271.987718185985</v>
      </c>
      <c r="F1192" s="95" t="s">
        <v>2362</v>
      </c>
      <c r="G1192" s="23" t="str">
        <f t="shared" si="112"/>
        <v>40477.365</v>
      </c>
      <c r="H1192" s="31">
        <f t="shared" si="113"/>
        <v>-20272</v>
      </c>
      <c r="I1192" s="97" t="s">
        <v>818</v>
      </c>
      <c r="J1192" s="98" t="s">
        <v>819</v>
      </c>
      <c r="K1192" s="97">
        <v>-20272</v>
      </c>
      <c r="L1192" s="97" t="s">
        <v>2507</v>
      </c>
      <c r="M1192" s="98" t="s">
        <v>2436</v>
      </c>
      <c r="N1192" s="98"/>
      <c r="O1192" s="99" t="s">
        <v>820</v>
      </c>
      <c r="P1192" s="100" t="s">
        <v>821</v>
      </c>
    </row>
    <row r="1193" spans="1:16" ht="13.5" thickBot="1" x14ac:dyDescent="0.25">
      <c r="A1193" s="31" t="str">
        <f t="shared" si="108"/>
        <v>BAVM 26 </v>
      </c>
      <c r="B1193" s="95" t="str">
        <f t="shared" si="109"/>
        <v>I</v>
      </c>
      <c r="C1193" s="31">
        <f t="shared" si="110"/>
        <v>40483.292999999998</v>
      </c>
      <c r="D1193" s="23" t="str">
        <f t="shared" si="111"/>
        <v>vis</v>
      </c>
      <c r="E1193" s="96">
        <f>VLOOKUP(C1193,'Active 1'!C$21:E$971,3,FALSE)</f>
        <v>-20261.992304475676</v>
      </c>
      <c r="F1193" s="95" t="s">
        <v>2362</v>
      </c>
      <c r="G1193" s="23" t="str">
        <f t="shared" si="112"/>
        <v>40483.293</v>
      </c>
      <c r="H1193" s="31">
        <f t="shared" si="113"/>
        <v>-20262</v>
      </c>
      <c r="I1193" s="97" t="s">
        <v>822</v>
      </c>
      <c r="J1193" s="98" t="s">
        <v>823</v>
      </c>
      <c r="K1193" s="97">
        <v>-20262</v>
      </c>
      <c r="L1193" s="97" t="s">
        <v>2580</v>
      </c>
      <c r="M1193" s="98" t="s">
        <v>2436</v>
      </c>
      <c r="N1193" s="98"/>
      <c r="O1193" s="99" t="s">
        <v>820</v>
      </c>
      <c r="P1193" s="100" t="s">
        <v>821</v>
      </c>
    </row>
    <row r="1194" spans="1:16" ht="13.5" thickBot="1" x14ac:dyDescent="0.25">
      <c r="A1194" s="31" t="str">
        <f t="shared" si="108"/>
        <v> BRNO 9 </v>
      </c>
      <c r="B1194" s="95" t="str">
        <f t="shared" si="109"/>
        <v>I</v>
      </c>
      <c r="C1194" s="31">
        <f t="shared" si="110"/>
        <v>40484.478999999999</v>
      </c>
      <c r="D1194" s="23" t="str">
        <f t="shared" si="111"/>
        <v>vis</v>
      </c>
      <c r="E1194" s="96">
        <f>VLOOKUP(C1194,'Active 1'!C$21:E$971,3,FALSE)</f>
        <v>-20259.992547279246</v>
      </c>
      <c r="F1194" s="95" t="s">
        <v>2362</v>
      </c>
      <c r="G1194" s="23" t="str">
        <f t="shared" si="112"/>
        <v>40484.479</v>
      </c>
      <c r="H1194" s="31">
        <f t="shared" si="113"/>
        <v>-20260</v>
      </c>
      <c r="I1194" s="97" t="s">
        <v>824</v>
      </c>
      <c r="J1194" s="98" t="s">
        <v>825</v>
      </c>
      <c r="K1194" s="97">
        <v>-20260</v>
      </c>
      <c r="L1194" s="97" t="s">
        <v>2389</v>
      </c>
      <c r="M1194" s="98" t="s">
        <v>2436</v>
      </c>
      <c r="N1194" s="98"/>
      <c r="O1194" s="99" t="s">
        <v>826</v>
      </c>
      <c r="P1194" s="99" t="s">
        <v>655</v>
      </c>
    </row>
    <row r="1195" spans="1:16" ht="13.5" thickBot="1" x14ac:dyDescent="0.25">
      <c r="A1195" s="31" t="str">
        <f t="shared" si="108"/>
        <v> BRNO 9 </v>
      </c>
      <c r="B1195" s="95" t="str">
        <f t="shared" si="109"/>
        <v>I</v>
      </c>
      <c r="C1195" s="31">
        <f t="shared" si="110"/>
        <v>40484.478999999999</v>
      </c>
      <c r="D1195" s="23" t="str">
        <f t="shared" si="111"/>
        <v>vis</v>
      </c>
      <c r="E1195" s="96">
        <f>VLOOKUP(C1195,'Active 1'!C$21:E$971,3,FALSE)</f>
        <v>-20259.992547279246</v>
      </c>
      <c r="F1195" s="95" t="s">
        <v>2362</v>
      </c>
      <c r="G1195" s="23" t="str">
        <f t="shared" si="112"/>
        <v>40484.479</v>
      </c>
      <c r="H1195" s="31">
        <f t="shared" si="113"/>
        <v>-20260</v>
      </c>
      <c r="I1195" s="97" t="s">
        <v>824</v>
      </c>
      <c r="J1195" s="98" t="s">
        <v>825</v>
      </c>
      <c r="K1195" s="97">
        <v>-20260</v>
      </c>
      <c r="L1195" s="97" t="s">
        <v>2389</v>
      </c>
      <c r="M1195" s="98" t="s">
        <v>2436</v>
      </c>
      <c r="N1195" s="98"/>
      <c r="O1195" s="99" t="s">
        <v>811</v>
      </c>
      <c r="P1195" s="99" t="s">
        <v>655</v>
      </c>
    </row>
    <row r="1196" spans="1:16" ht="13.5" thickBot="1" x14ac:dyDescent="0.25">
      <c r="A1196" s="31" t="str">
        <f t="shared" si="108"/>
        <v> MN 187.42 </v>
      </c>
      <c r="B1196" s="95" t="str">
        <f t="shared" si="109"/>
        <v>I</v>
      </c>
      <c r="C1196" s="31">
        <f t="shared" si="110"/>
        <v>40593.598299999998</v>
      </c>
      <c r="D1196" s="23" t="str">
        <f t="shared" si="111"/>
        <v>vis</v>
      </c>
      <c r="E1196" s="96">
        <f>VLOOKUP(C1196,'Active 1'!C$21:E$971,3,FALSE)</f>
        <v>-20076.002576415678</v>
      </c>
      <c r="F1196" s="95" t="s">
        <v>2362</v>
      </c>
      <c r="G1196" s="23" t="str">
        <f t="shared" si="112"/>
        <v>40593.5983</v>
      </c>
      <c r="H1196" s="31">
        <f t="shared" si="113"/>
        <v>-20076</v>
      </c>
      <c r="I1196" s="97" t="s">
        <v>841</v>
      </c>
      <c r="J1196" s="98" t="s">
        <v>842</v>
      </c>
      <c r="K1196" s="97">
        <v>-20076</v>
      </c>
      <c r="L1196" s="97" t="s">
        <v>843</v>
      </c>
      <c r="M1196" s="98" t="s">
        <v>2523</v>
      </c>
      <c r="N1196" s="98" t="s">
        <v>2524</v>
      </c>
      <c r="O1196" s="99" t="s">
        <v>844</v>
      </c>
      <c r="P1196" s="99" t="s">
        <v>845</v>
      </c>
    </row>
    <row r="1197" spans="1:16" ht="13.5" thickBot="1" x14ac:dyDescent="0.25">
      <c r="A1197" s="31" t="str">
        <f t="shared" si="108"/>
        <v> AVSJ 4.87 </v>
      </c>
      <c r="B1197" s="95" t="str">
        <f t="shared" si="109"/>
        <v>I</v>
      </c>
      <c r="C1197" s="31">
        <f t="shared" si="110"/>
        <v>40657.646000000001</v>
      </c>
      <c r="D1197" s="23" t="str">
        <f t="shared" si="111"/>
        <v>vis</v>
      </c>
      <c r="E1197" s="96">
        <f>VLOOKUP(C1197,'Active 1'!C$21:E$971,3,FALSE)</f>
        <v>-19968.009449105666</v>
      </c>
      <c r="F1197" s="95" t="s">
        <v>2362</v>
      </c>
      <c r="G1197" s="23" t="str">
        <f t="shared" si="112"/>
        <v>40657.646</v>
      </c>
      <c r="H1197" s="31">
        <f t="shared" si="113"/>
        <v>-19968</v>
      </c>
      <c r="I1197" s="97" t="s">
        <v>855</v>
      </c>
      <c r="J1197" s="98" t="s">
        <v>856</v>
      </c>
      <c r="K1197" s="97">
        <v>-19968</v>
      </c>
      <c r="L1197" s="97" t="s">
        <v>2458</v>
      </c>
      <c r="M1197" s="98" t="s">
        <v>2436</v>
      </c>
      <c r="N1197" s="98"/>
      <c r="O1197" s="99" t="s">
        <v>857</v>
      </c>
      <c r="P1197" s="99" t="s">
        <v>858</v>
      </c>
    </row>
    <row r="1198" spans="1:16" ht="13.5" thickBot="1" x14ac:dyDescent="0.25">
      <c r="A1198" s="31" t="str">
        <f t="shared" si="108"/>
        <v> BRNO 12 </v>
      </c>
      <c r="B1198" s="95" t="str">
        <f t="shared" si="109"/>
        <v>I</v>
      </c>
      <c r="C1198" s="31">
        <f t="shared" si="110"/>
        <v>40678.404999999999</v>
      </c>
      <c r="D1198" s="23" t="str">
        <f t="shared" si="111"/>
        <v>vis</v>
      </c>
      <c r="E1198" s="96">
        <f>VLOOKUP(C1198,'Active 1'!C$21:E$971,3,FALSE)</f>
        <v>-19933.006953624514</v>
      </c>
      <c r="F1198" s="95" t="s">
        <v>2362</v>
      </c>
      <c r="G1198" s="23" t="str">
        <f t="shared" si="112"/>
        <v>40678.405</v>
      </c>
      <c r="H1198" s="31">
        <f t="shared" si="113"/>
        <v>-19933</v>
      </c>
      <c r="I1198" s="97" t="s">
        <v>859</v>
      </c>
      <c r="J1198" s="98" t="s">
        <v>860</v>
      </c>
      <c r="K1198" s="97">
        <v>-19933</v>
      </c>
      <c r="L1198" s="97" t="s">
        <v>2453</v>
      </c>
      <c r="M1198" s="98" t="s">
        <v>2436</v>
      </c>
      <c r="N1198" s="98"/>
      <c r="O1198" s="99" t="s">
        <v>798</v>
      </c>
      <c r="P1198" s="99" t="s">
        <v>789</v>
      </c>
    </row>
    <row r="1199" spans="1:16" ht="13.5" thickBot="1" x14ac:dyDescent="0.25">
      <c r="A1199" s="31" t="str">
        <f t="shared" si="108"/>
        <v> BRNO 12 </v>
      </c>
      <c r="B1199" s="95" t="str">
        <f t="shared" si="109"/>
        <v>I</v>
      </c>
      <c r="C1199" s="31">
        <f t="shared" si="110"/>
        <v>40678.406000000003</v>
      </c>
      <c r="D1199" s="23" t="str">
        <f t="shared" si="111"/>
        <v>vis</v>
      </c>
      <c r="E1199" s="96">
        <f>VLOOKUP(C1199,'Active 1'!C$21:E$971,3,FALSE)</f>
        <v>-19933.005267488592</v>
      </c>
      <c r="F1199" s="95" t="s">
        <v>2362</v>
      </c>
      <c r="G1199" s="23" t="str">
        <f t="shared" si="112"/>
        <v>40678.406</v>
      </c>
      <c r="H1199" s="31">
        <f t="shared" si="113"/>
        <v>-19933</v>
      </c>
      <c r="I1199" s="97" t="s">
        <v>861</v>
      </c>
      <c r="J1199" s="98" t="s">
        <v>862</v>
      </c>
      <c r="K1199" s="97">
        <v>-19933</v>
      </c>
      <c r="L1199" s="97" t="s">
        <v>2363</v>
      </c>
      <c r="M1199" s="98" t="s">
        <v>2436</v>
      </c>
      <c r="N1199" s="98"/>
      <c r="O1199" s="99" t="s">
        <v>863</v>
      </c>
      <c r="P1199" s="99" t="s">
        <v>789</v>
      </c>
    </row>
    <row r="1200" spans="1:16" ht="13.5" thickBot="1" x14ac:dyDescent="0.25">
      <c r="A1200" s="31" t="str">
        <f t="shared" si="108"/>
        <v> AVSJ 4.87 </v>
      </c>
      <c r="B1200" s="95" t="str">
        <f t="shared" si="109"/>
        <v>I</v>
      </c>
      <c r="C1200" s="31">
        <f t="shared" si="110"/>
        <v>40692.639999999999</v>
      </c>
      <c r="D1200" s="23" t="str">
        <f t="shared" si="111"/>
        <v>vis</v>
      </c>
      <c r="E1200" s="96">
        <f>VLOOKUP(C1200,'Active 1'!C$21:E$971,3,FALSE)</f>
        <v>-19909.004808859627</v>
      </c>
      <c r="F1200" s="95" t="s">
        <v>2362</v>
      </c>
      <c r="G1200" s="23" t="str">
        <f t="shared" si="112"/>
        <v>40692.640</v>
      </c>
      <c r="H1200" s="31">
        <f t="shared" si="113"/>
        <v>-19909</v>
      </c>
      <c r="I1200" s="97" t="s">
        <v>864</v>
      </c>
      <c r="J1200" s="98" t="s">
        <v>865</v>
      </c>
      <c r="K1200" s="97">
        <v>-19909</v>
      </c>
      <c r="L1200" s="97" t="s">
        <v>2363</v>
      </c>
      <c r="M1200" s="98" t="s">
        <v>2436</v>
      </c>
      <c r="N1200" s="98"/>
      <c r="O1200" s="99" t="s">
        <v>866</v>
      </c>
      <c r="P1200" s="99" t="s">
        <v>858</v>
      </c>
    </row>
    <row r="1201" spans="1:16" ht="13.5" thickBot="1" x14ac:dyDescent="0.25">
      <c r="A1201" s="31" t="str">
        <f t="shared" si="108"/>
        <v> AVSJ 4.87 </v>
      </c>
      <c r="B1201" s="95" t="str">
        <f t="shared" si="109"/>
        <v>I</v>
      </c>
      <c r="C1201" s="31">
        <f t="shared" si="110"/>
        <v>40727.629999999997</v>
      </c>
      <c r="D1201" s="23" t="str">
        <f t="shared" si="111"/>
        <v>vis</v>
      </c>
      <c r="E1201" s="96">
        <f>VLOOKUP(C1201,'Active 1'!C$21:E$971,3,FALSE)</f>
        <v>-19850.006913157253</v>
      </c>
      <c r="F1201" s="95" t="s">
        <v>2362</v>
      </c>
      <c r="G1201" s="23" t="str">
        <f t="shared" si="112"/>
        <v>40727.630</v>
      </c>
      <c r="H1201" s="31">
        <f t="shared" si="113"/>
        <v>-19850</v>
      </c>
      <c r="I1201" s="97" t="s">
        <v>870</v>
      </c>
      <c r="J1201" s="98" t="s">
        <v>871</v>
      </c>
      <c r="K1201" s="97">
        <v>-19850</v>
      </c>
      <c r="L1201" s="97" t="s">
        <v>2453</v>
      </c>
      <c r="M1201" s="98" t="s">
        <v>2436</v>
      </c>
      <c r="N1201" s="98"/>
      <c r="O1201" s="99" t="s">
        <v>866</v>
      </c>
      <c r="P1201" s="99" t="s">
        <v>858</v>
      </c>
    </row>
    <row r="1202" spans="1:16" ht="13.5" thickBot="1" x14ac:dyDescent="0.25">
      <c r="A1202" s="31" t="str">
        <f t="shared" si="108"/>
        <v> AVSJ 4.87 </v>
      </c>
      <c r="B1202" s="95" t="str">
        <f t="shared" si="109"/>
        <v>I</v>
      </c>
      <c r="C1202" s="31">
        <f t="shared" si="110"/>
        <v>40742.451000000001</v>
      </c>
      <c r="D1202" s="23" t="str">
        <f t="shared" si="111"/>
        <v>vis</v>
      </c>
      <c r="E1202" s="96">
        <f>VLOOKUP(C1202,'Active 1'!C$21:E$971,3,FALSE)</f>
        <v>-19825.016692745561</v>
      </c>
      <c r="F1202" s="95" t="s">
        <v>2362</v>
      </c>
      <c r="G1202" s="23" t="str">
        <f t="shared" si="112"/>
        <v>40742.451</v>
      </c>
      <c r="H1202" s="31">
        <f t="shared" si="113"/>
        <v>-19825</v>
      </c>
      <c r="I1202" s="97" t="s">
        <v>872</v>
      </c>
      <c r="J1202" s="98" t="s">
        <v>873</v>
      </c>
      <c r="K1202" s="97">
        <v>-19825</v>
      </c>
      <c r="L1202" s="97" t="s">
        <v>2463</v>
      </c>
      <c r="M1202" s="98" t="s">
        <v>2436</v>
      </c>
      <c r="N1202" s="98"/>
      <c r="O1202" s="99" t="s">
        <v>238</v>
      </c>
      <c r="P1202" s="99" t="s">
        <v>858</v>
      </c>
    </row>
    <row r="1203" spans="1:16" ht="13.5" thickBot="1" x14ac:dyDescent="0.25">
      <c r="A1203" s="31" t="str">
        <f t="shared" si="108"/>
        <v>BAVM 25 </v>
      </c>
      <c r="B1203" s="95" t="str">
        <f t="shared" si="109"/>
        <v>I</v>
      </c>
      <c r="C1203" s="31">
        <f t="shared" si="110"/>
        <v>40812.447</v>
      </c>
      <c r="D1203" s="23" t="str">
        <f t="shared" si="111"/>
        <v>vis</v>
      </c>
      <c r="E1203" s="96">
        <f>VLOOKUP(C1203,'Active 1'!C$21:E$971,3,FALSE)</f>
        <v>-19706.993923166152</v>
      </c>
      <c r="F1203" s="95" t="s">
        <v>2362</v>
      </c>
      <c r="G1203" s="23" t="str">
        <f t="shared" si="112"/>
        <v>40812.447</v>
      </c>
      <c r="H1203" s="31">
        <f t="shared" si="113"/>
        <v>-19707</v>
      </c>
      <c r="I1203" s="97" t="s">
        <v>885</v>
      </c>
      <c r="J1203" s="98" t="s">
        <v>886</v>
      </c>
      <c r="K1203" s="97">
        <v>-19707</v>
      </c>
      <c r="L1203" s="97" t="s">
        <v>2389</v>
      </c>
      <c r="M1203" s="98" t="s">
        <v>2436</v>
      </c>
      <c r="N1203" s="98"/>
      <c r="O1203" s="99" t="s">
        <v>57</v>
      </c>
      <c r="P1203" s="100" t="s">
        <v>721</v>
      </c>
    </row>
    <row r="1204" spans="1:16" ht="13.5" thickBot="1" x14ac:dyDescent="0.25">
      <c r="A1204" s="31" t="str">
        <f t="shared" si="108"/>
        <v>BAVM 25 </v>
      </c>
      <c r="B1204" s="95" t="str">
        <f t="shared" si="109"/>
        <v>I</v>
      </c>
      <c r="C1204" s="31">
        <f t="shared" si="110"/>
        <v>40837.343000000001</v>
      </c>
      <c r="D1204" s="23" t="str">
        <f t="shared" si="111"/>
        <v>vis</v>
      </c>
      <c r="E1204" s="96">
        <f>VLOOKUP(C1204,'Active 1'!C$21:E$971,3,FALSE)</f>
        <v>-19665.015883400323</v>
      </c>
      <c r="F1204" s="95" t="s">
        <v>2362</v>
      </c>
      <c r="G1204" s="23" t="str">
        <f t="shared" si="112"/>
        <v>40837.343</v>
      </c>
      <c r="H1204" s="31">
        <f t="shared" si="113"/>
        <v>-19665</v>
      </c>
      <c r="I1204" s="97" t="s">
        <v>887</v>
      </c>
      <c r="J1204" s="98" t="s">
        <v>888</v>
      </c>
      <c r="K1204" s="97">
        <v>-19665</v>
      </c>
      <c r="L1204" s="97" t="s">
        <v>2872</v>
      </c>
      <c r="M1204" s="98" t="s">
        <v>2436</v>
      </c>
      <c r="N1204" s="98"/>
      <c r="O1204" s="99" t="s">
        <v>57</v>
      </c>
      <c r="P1204" s="100" t="s">
        <v>721</v>
      </c>
    </row>
    <row r="1205" spans="1:16" ht="13.5" thickBot="1" x14ac:dyDescent="0.25">
      <c r="A1205" s="31" t="str">
        <f t="shared" si="108"/>
        <v>BAVM 25 </v>
      </c>
      <c r="B1205" s="95" t="str">
        <f t="shared" si="109"/>
        <v>I</v>
      </c>
      <c r="C1205" s="31">
        <f t="shared" si="110"/>
        <v>40837.345999999998</v>
      </c>
      <c r="D1205" s="23" t="str">
        <f t="shared" si="111"/>
        <v>vis</v>
      </c>
      <c r="E1205" s="96">
        <f>VLOOKUP(C1205,'Active 1'!C$21:E$971,3,FALSE)</f>
        <v>-19665.01082499258</v>
      </c>
      <c r="F1205" s="95" t="s">
        <v>2362</v>
      </c>
      <c r="G1205" s="23" t="str">
        <f t="shared" si="112"/>
        <v>40837.346</v>
      </c>
      <c r="H1205" s="31">
        <f t="shared" si="113"/>
        <v>-19665</v>
      </c>
      <c r="I1205" s="97" t="s">
        <v>889</v>
      </c>
      <c r="J1205" s="98" t="s">
        <v>890</v>
      </c>
      <c r="K1205" s="97">
        <v>-19665</v>
      </c>
      <c r="L1205" s="97" t="s">
        <v>2458</v>
      </c>
      <c r="M1205" s="98" t="s">
        <v>2436</v>
      </c>
      <c r="N1205" s="98"/>
      <c r="O1205" s="99" t="s">
        <v>308</v>
      </c>
      <c r="P1205" s="100" t="s">
        <v>721</v>
      </c>
    </row>
    <row r="1206" spans="1:16" ht="13.5" thickBot="1" x14ac:dyDescent="0.25">
      <c r="A1206" s="31" t="str">
        <f t="shared" si="108"/>
        <v> AVSJ 4.87 </v>
      </c>
      <c r="B1206" s="95" t="str">
        <f t="shared" si="109"/>
        <v>I</v>
      </c>
      <c r="C1206" s="31">
        <f t="shared" si="110"/>
        <v>40850.402000000002</v>
      </c>
      <c r="D1206" s="23" t="str">
        <f t="shared" si="111"/>
        <v>vis</v>
      </c>
      <c r="E1206" s="96">
        <f>VLOOKUP(C1206,'Active 1'!C$21:E$971,3,FALSE)</f>
        <v>-19642.996634472704</v>
      </c>
      <c r="F1206" s="95" t="s">
        <v>2362</v>
      </c>
      <c r="G1206" s="23" t="str">
        <f t="shared" si="112"/>
        <v>40850.402</v>
      </c>
      <c r="H1206" s="31">
        <f t="shared" si="113"/>
        <v>-19643</v>
      </c>
      <c r="I1206" s="97" t="s">
        <v>899</v>
      </c>
      <c r="J1206" s="98" t="s">
        <v>900</v>
      </c>
      <c r="K1206" s="97">
        <v>-19643</v>
      </c>
      <c r="L1206" s="97" t="s">
        <v>2479</v>
      </c>
      <c r="M1206" s="98" t="s">
        <v>2436</v>
      </c>
      <c r="N1206" s="98"/>
      <c r="O1206" s="99" t="s">
        <v>238</v>
      </c>
      <c r="P1206" s="99" t="s">
        <v>858</v>
      </c>
    </row>
    <row r="1207" spans="1:16" ht="13.5" thickBot="1" x14ac:dyDescent="0.25">
      <c r="A1207" s="31" t="str">
        <f t="shared" si="108"/>
        <v> AVSJ 4.87 </v>
      </c>
      <c r="B1207" s="95" t="str">
        <f t="shared" si="109"/>
        <v>I</v>
      </c>
      <c r="C1207" s="31">
        <f t="shared" si="110"/>
        <v>40853.364999999998</v>
      </c>
      <c r="D1207" s="23" t="str">
        <f t="shared" si="111"/>
        <v>vis</v>
      </c>
      <c r="E1207" s="96">
        <f>VLOOKUP(C1207,'Active 1'!C$21:E$971,3,FALSE)</f>
        <v>-19638.000613753469</v>
      </c>
      <c r="F1207" s="95" t="s">
        <v>2362</v>
      </c>
      <c r="G1207" s="23" t="str">
        <f t="shared" si="112"/>
        <v>40853.365</v>
      </c>
      <c r="H1207" s="31">
        <f t="shared" si="113"/>
        <v>-19638</v>
      </c>
      <c r="I1207" s="97" t="s">
        <v>905</v>
      </c>
      <c r="J1207" s="98" t="s">
        <v>906</v>
      </c>
      <c r="K1207" s="97">
        <v>-19638</v>
      </c>
      <c r="L1207" s="97" t="s">
        <v>2591</v>
      </c>
      <c r="M1207" s="98" t="s">
        <v>2436</v>
      </c>
      <c r="N1207" s="98"/>
      <c r="O1207" s="99" t="s">
        <v>238</v>
      </c>
      <c r="P1207" s="99" t="s">
        <v>858</v>
      </c>
    </row>
    <row r="1208" spans="1:16" ht="13.5" thickBot="1" x14ac:dyDescent="0.25">
      <c r="A1208" s="31" t="str">
        <f t="shared" si="108"/>
        <v> AVSJ 4.87 </v>
      </c>
      <c r="B1208" s="95" t="str">
        <f t="shared" si="109"/>
        <v>I</v>
      </c>
      <c r="C1208" s="31">
        <f t="shared" si="110"/>
        <v>40856.330999999998</v>
      </c>
      <c r="D1208" s="23" t="str">
        <f t="shared" si="111"/>
        <v>vis</v>
      </c>
      <c r="E1208" s="96">
        <f>VLOOKUP(C1208,'Active 1'!C$21:E$971,3,FALSE)</f>
        <v>-19632.999534626484</v>
      </c>
      <c r="F1208" s="95" t="s">
        <v>2362</v>
      </c>
      <c r="G1208" s="23" t="str">
        <f t="shared" si="112"/>
        <v>40856.331</v>
      </c>
      <c r="H1208" s="31">
        <f t="shared" si="113"/>
        <v>-19633</v>
      </c>
      <c r="I1208" s="97" t="s">
        <v>909</v>
      </c>
      <c r="J1208" s="98" t="s">
        <v>910</v>
      </c>
      <c r="K1208" s="97">
        <v>-19633</v>
      </c>
      <c r="L1208" s="97" t="s">
        <v>2486</v>
      </c>
      <c r="M1208" s="98" t="s">
        <v>2436</v>
      </c>
      <c r="N1208" s="98"/>
      <c r="O1208" s="99" t="s">
        <v>238</v>
      </c>
      <c r="P1208" s="99" t="s">
        <v>858</v>
      </c>
    </row>
    <row r="1209" spans="1:16" ht="13.5" thickBot="1" x14ac:dyDescent="0.25">
      <c r="A1209" s="31" t="str">
        <f t="shared" si="108"/>
        <v> AVSJ 4.87 </v>
      </c>
      <c r="B1209" s="95" t="str">
        <f t="shared" si="109"/>
        <v>I</v>
      </c>
      <c r="C1209" s="31">
        <f t="shared" si="110"/>
        <v>40864.622000000003</v>
      </c>
      <c r="D1209" s="23" t="str">
        <f t="shared" si="111"/>
        <v>vis</v>
      </c>
      <c r="E1209" s="96">
        <f>VLOOKUP(C1209,'Active 1'!C$21:E$971,3,FALSE)</f>
        <v>-19619.019781746556</v>
      </c>
      <c r="F1209" s="95" t="s">
        <v>2362</v>
      </c>
      <c r="G1209" s="23" t="str">
        <f t="shared" si="112"/>
        <v>40864.622</v>
      </c>
      <c r="H1209" s="31">
        <f t="shared" si="113"/>
        <v>-19619</v>
      </c>
      <c r="I1209" s="97" t="s">
        <v>3680</v>
      </c>
      <c r="J1209" s="98" t="s">
        <v>3681</v>
      </c>
      <c r="K1209" s="97">
        <v>-19619</v>
      </c>
      <c r="L1209" s="97" t="s">
        <v>2468</v>
      </c>
      <c r="M1209" s="98" t="s">
        <v>2436</v>
      </c>
      <c r="N1209" s="98"/>
      <c r="O1209" s="99" t="s">
        <v>299</v>
      </c>
      <c r="P1209" s="99" t="s">
        <v>858</v>
      </c>
    </row>
    <row r="1210" spans="1:16" ht="13.5" thickBot="1" x14ac:dyDescent="0.25">
      <c r="A1210" s="31" t="str">
        <f t="shared" si="108"/>
        <v> BRNO 12 </v>
      </c>
      <c r="B1210" s="95" t="str">
        <f t="shared" si="109"/>
        <v>I</v>
      </c>
      <c r="C1210" s="31">
        <f t="shared" si="110"/>
        <v>40869.368999999999</v>
      </c>
      <c r="D1210" s="23" t="str">
        <f t="shared" si="111"/>
        <v>vis</v>
      </c>
      <c r="E1210" s="96">
        <f>VLOOKUP(C1210,'Active 1'!C$21:E$971,3,FALSE)</f>
        <v>-19611.015694553102</v>
      </c>
      <c r="F1210" s="95" t="s">
        <v>2362</v>
      </c>
      <c r="G1210" s="23" t="str">
        <f t="shared" si="112"/>
        <v>40869.369</v>
      </c>
      <c r="H1210" s="31">
        <f t="shared" si="113"/>
        <v>-19611</v>
      </c>
      <c r="I1210" s="97" t="s">
        <v>3682</v>
      </c>
      <c r="J1210" s="98" t="s">
        <v>3683</v>
      </c>
      <c r="K1210" s="97">
        <v>-19611</v>
      </c>
      <c r="L1210" s="97" t="s">
        <v>2872</v>
      </c>
      <c r="M1210" s="98" t="s">
        <v>2436</v>
      </c>
      <c r="N1210" s="98"/>
      <c r="O1210" s="99" t="s">
        <v>3684</v>
      </c>
      <c r="P1210" s="99" t="s">
        <v>789</v>
      </c>
    </row>
    <row r="1211" spans="1:16" ht="13.5" thickBot="1" x14ac:dyDescent="0.25">
      <c r="A1211" s="31" t="str">
        <f t="shared" si="108"/>
        <v>BAVM 25 </v>
      </c>
      <c r="B1211" s="95" t="str">
        <f t="shared" si="109"/>
        <v>I</v>
      </c>
      <c r="C1211" s="31">
        <f t="shared" si="110"/>
        <v>40876.487000000001</v>
      </c>
      <c r="D1211" s="23" t="str">
        <f t="shared" si="111"/>
        <v>vis</v>
      </c>
      <c r="E1211" s="96">
        <f>VLOOKUP(C1211,'Active 1'!C$21:E$971,3,FALSE)</f>
        <v>-19599.013779102697</v>
      </c>
      <c r="F1211" s="95" t="s">
        <v>2362</v>
      </c>
      <c r="G1211" s="23" t="str">
        <f t="shared" si="112"/>
        <v>40876.487</v>
      </c>
      <c r="H1211" s="31">
        <f t="shared" si="113"/>
        <v>-19599</v>
      </c>
      <c r="I1211" s="97" t="s">
        <v>3690</v>
      </c>
      <c r="J1211" s="98" t="s">
        <v>3691</v>
      </c>
      <c r="K1211" s="97">
        <v>-19599</v>
      </c>
      <c r="L1211" s="97" t="s">
        <v>2420</v>
      </c>
      <c r="M1211" s="98" t="s">
        <v>2436</v>
      </c>
      <c r="N1211" s="98"/>
      <c r="O1211" s="99" t="s">
        <v>3692</v>
      </c>
      <c r="P1211" s="100" t="s">
        <v>721</v>
      </c>
    </row>
    <row r="1212" spans="1:16" ht="13.5" thickBot="1" x14ac:dyDescent="0.25">
      <c r="A1212" s="31" t="str">
        <f t="shared" si="108"/>
        <v>BAVM 25 </v>
      </c>
      <c r="B1212" s="95" t="str">
        <f t="shared" si="109"/>
        <v>I</v>
      </c>
      <c r="C1212" s="31">
        <f t="shared" si="110"/>
        <v>40876.495000000003</v>
      </c>
      <c r="D1212" s="23" t="str">
        <f t="shared" si="111"/>
        <v>vis</v>
      </c>
      <c r="E1212" s="96">
        <f>VLOOKUP(C1212,'Active 1'!C$21:E$971,3,FALSE)</f>
        <v>-19599.000290015367</v>
      </c>
      <c r="F1212" s="95" t="s">
        <v>2362</v>
      </c>
      <c r="G1212" s="23" t="str">
        <f t="shared" si="112"/>
        <v>40876.495</v>
      </c>
      <c r="H1212" s="31">
        <f t="shared" si="113"/>
        <v>-19599</v>
      </c>
      <c r="I1212" s="97" t="s">
        <v>3693</v>
      </c>
      <c r="J1212" s="98" t="s">
        <v>3694</v>
      </c>
      <c r="K1212" s="97">
        <v>-19599</v>
      </c>
      <c r="L1212" s="97" t="s">
        <v>2591</v>
      </c>
      <c r="M1212" s="98" t="s">
        <v>2436</v>
      </c>
      <c r="N1212" s="98"/>
      <c r="O1212" s="99" t="s">
        <v>16</v>
      </c>
      <c r="P1212" s="100" t="s">
        <v>721</v>
      </c>
    </row>
    <row r="1213" spans="1:16" ht="13.5" thickBot="1" x14ac:dyDescent="0.25">
      <c r="A1213" s="31" t="str">
        <f t="shared" si="108"/>
        <v> AVSJ 4.87 </v>
      </c>
      <c r="B1213" s="95" t="str">
        <f t="shared" si="109"/>
        <v>I</v>
      </c>
      <c r="C1213" s="31">
        <f t="shared" si="110"/>
        <v>40947.686000000002</v>
      </c>
      <c r="D1213" s="23" t="str">
        <f t="shared" si="111"/>
        <v>vis</v>
      </c>
      <c r="E1213" s="96">
        <f>VLOOKUP(C1213,'Active 1'!C$21:E$971,3,FALSE)</f>
        <v>-19478.962588016286</v>
      </c>
      <c r="F1213" s="95" t="s">
        <v>2362</v>
      </c>
      <c r="G1213" s="23" t="str">
        <f t="shared" si="112"/>
        <v>40947.686</v>
      </c>
      <c r="H1213" s="31">
        <f t="shared" si="113"/>
        <v>-19479</v>
      </c>
      <c r="I1213" s="97" t="s">
        <v>3700</v>
      </c>
      <c r="J1213" s="98" t="s">
        <v>3701</v>
      </c>
      <c r="K1213" s="97">
        <v>-19479</v>
      </c>
      <c r="L1213" s="97" t="s">
        <v>3702</v>
      </c>
      <c r="M1213" s="98" t="s">
        <v>2436</v>
      </c>
      <c r="N1213" s="98"/>
      <c r="O1213" s="99" t="s">
        <v>3703</v>
      </c>
      <c r="P1213" s="99" t="s">
        <v>858</v>
      </c>
    </row>
    <row r="1214" spans="1:16" ht="13.5" thickBot="1" x14ac:dyDescent="0.25">
      <c r="A1214" s="31" t="str">
        <f t="shared" si="108"/>
        <v> AVSJ 5.32 </v>
      </c>
      <c r="B1214" s="95" t="str">
        <f t="shared" si="109"/>
        <v>I</v>
      </c>
      <c r="C1214" s="31">
        <f t="shared" si="110"/>
        <v>40982.646999999997</v>
      </c>
      <c r="D1214" s="23" t="str">
        <f t="shared" si="111"/>
        <v>vis</v>
      </c>
      <c r="E1214" s="96">
        <f>VLOOKUP(C1214,'Active 1'!C$21:E$971,3,FALSE)</f>
        <v>-19420.013590255483</v>
      </c>
      <c r="F1214" s="95" t="s">
        <v>2362</v>
      </c>
      <c r="G1214" s="23" t="str">
        <f t="shared" si="112"/>
        <v>40982.647</v>
      </c>
      <c r="H1214" s="31">
        <f t="shared" si="113"/>
        <v>-19420</v>
      </c>
      <c r="I1214" s="97" t="s">
        <v>3709</v>
      </c>
      <c r="J1214" s="98" t="s">
        <v>3710</v>
      </c>
      <c r="K1214" s="97">
        <v>-19420</v>
      </c>
      <c r="L1214" s="97" t="s">
        <v>2420</v>
      </c>
      <c r="M1214" s="98" t="s">
        <v>2436</v>
      </c>
      <c r="N1214" s="98"/>
      <c r="O1214" s="99" t="s">
        <v>3711</v>
      </c>
      <c r="P1214" s="99" t="s">
        <v>3712</v>
      </c>
    </row>
    <row r="1215" spans="1:16" ht="13.5" thickBot="1" x14ac:dyDescent="0.25">
      <c r="A1215" s="31" t="str">
        <f t="shared" si="108"/>
        <v> BRNO 14 </v>
      </c>
      <c r="B1215" s="95" t="str">
        <f t="shared" si="109"/>
        <v>I</v>
      </c>
      <c r="C1215" s="31">
        <f t="shared" si="110"/>
        <v>41006.377</v>
      </c>
      <c r="D1215" s="23" t="str">
        <f t="shared" si="111"/>
        <v>vis</v>
      </c>
      <c r="E1215" s="96">
        <f>VLOOKUP(C1215,'Active 1'!C$21:E$971,3,FALSE)</f>
        <v>-19380.001584967755</v>
      </c>
      <c r="F1215" s="95" t="s">
        <v>2362</v>
      </c>
      <c r="G1215" s="23" t="str">
        <f t="shared" si="112"/>
        <v>41006.377</v>
      </c>
      <c r="H1215" s="31">
        <f t="shared" si="113"/>
        <v>-19380</v>
      </c>
      <c r="I1215" s="97" t="s">
        <v>3717</v>
      </c>
      <c r="J1215" s="98" t="s">
        <v>3718</v>
      </c>
      <c r="K1215" s="97">
        <v>-19380</v>
      </c>
      <c r="L1215" s="97" t="s">
        <v>2445</v>
      </c>
      <c r="M1215" s="98" t="s">
        <v>2436</v>
      </c>
      <c r="N1215" s="98"/>
      <c r="O1215" s="99" t="s">
        <v>3719</v>
      </c>
      <c r="P1215" s="99" t="s">
        <v>3720</v>
      </c>
    </row>
    <row r="1216" spans="1:16" ht="13.5" thickBot="1" x14ac:dyDescent="0.25">
      <c r="A1216" s="31" t="str">
        <f t="shared" si="108"/>
        <v> AVSJ 5.32 </v>
      </c>
      <c r="B1216" s="95" t="str">
        <f t="shared" si="109"/>
        <v>I</v>
      </c>
      <c r="C1216" s="31">
        <f t="shared" si="110"/>
        <v>41036.603999999999</v>
      </c>
      <c r="D1216" s="23" t="str">
        <f t="shared" si="111"/>
        <v>vis</v>
      </c>
      <c r="E1216" s="96">
        <f>VLOOKUP(C1216,'Active 1'!C$21:E$971,3,FALSE)</f>
        <v>-19329.034754633496</v>
      </c>
      <c r="F1216" s="95" t="s">
        <v>2362</v>
      </c>
      <c r="G1216" s="23" t="str">
        <f t="shared" si="112"/>
        <v>41036.604</v>
      </c>
      <c r="H1216" s="31">
        <f t="shared" si="113"/>
        <v>-19329</v>
      </c>
      <c r="I1216" s="97" t="s">
        <v>3723</v>
      </c>
      <c r="J1216" s="98" t="s">
        <v>3724</v>
      </c>
      <c r="K1216" s="97">
        <v>-19329</v>
      </c>
      <c r="L1216" s="97" t="s">
        <v>3725</v>
      </c>
      <c r="M1216" s="98" t="s">
        <v>2436</v>
      </c>
      <c r="N1216" s="98"/>
      <c r="O1216" s="99" t="s">
        <v>866</v>
      </c>
      <c r="P1216" s="99" t="s">
        <v>3712</v>
      </c>
    </row>
    <row r="1217" spans="1:16" ht="13.5" thickBot="1" x14ac:dyDescent="0.25">
      <c r="A1217" s="31" t="str">
        <f t="shared" si="108"/>
        <v> AVSJ 5.32 </v>
      </c>
      <c r="B1217" s="95" t="str">
        <f t="shared" si="109"/>
        <v>I</v>
      </c>
      <c r="C1217" s="31">
        <f t="shared" si="110"/>
        <v>41057.368999999999</v>
      </c>
      <c r="D1217" s="23" t="str">
        <f t="shared" si="111"/>
        <v>vis</v>
      </c>
      <c r="E1217" s="96">
        <f>VLOOKUP(C1217,'Active 1'!C$21:E$971,3,FALSE)</f>
        <v>-19294.022142336846</v>
      </c>
      <c r="F1217" s="95" t="s">
        <v>2362</v>
      </c>
      <c r="G1217" s="23" t="str">
        <f t="shared" si="112"/>
        <v>41057.369</v>
      </c>
      <c r="H1217" s="31">
        <f t="shared" si="113"/>
        <v>-19294</v>
      </c>
      <c r="I1217" s="97" t="s">
        <v>3731</v>
      </c>
      <c r="J1217" s="98" t="s">
        <v>3732</v>
      </c>
      <c r="K1217" s="97">
        <v>-19294</v>
      </c>
      <c r="L1217" s="97" t="s">
        <v>464</v>
      </c>
      <c r="M1217" s="98" t="s">
        <v>2436</v>
      </c>
      <c r="N1217" s="98"/>
      <c r="O1217" s="99" t="s">
        <v>238</v>
      </c>
      <c r="P1217" s="99" t="s">
        <v>3712</v>
      </c>
    </row>
    <row r="1218" spans="1:16" ht="13.5" thickBot="1" x14ac:dyDescent="0.25">
      <c r="A1218" s="31" t="str">
        <f t="shared" si="108"/>
        <v> BRNO 14 </v>
      </c>
      <c r="B1218" s="95" t="str">
        <f t="shared" si="109"/>
        <v>I</v>
      </c>
      <c r="C1218" s="31">
        <f t="shared" si="110"/>
        <v>41153.453000000001</v>
      </c>
      <c r="D1218" s="23" t="str">
        <f t="shared" si="111"/>
        <v>vis</v>
      </c>
      <c r="E1218" s="96">
        <f>VLOOKUP(C1218,'Active 1'!C$21:E$971,3,FALSE)</f>
        <v>-19132.011458979676</v>
      </c>
      <c r="F1218" s="95" t="s">
        <v>2362</v>
      </c>
      <c r="G1218" s="23" t="str">
        <f t="shared" si="112"/>
        <v>41153.453</v>
      </c>
      <c r="H1218" s="31">
        <f t="shared" si="113"/>
        <v>-19132</v>
      </c>
      <c r="I1218" s="97" t="s">
        <v>3744</v>
      </c>
      <c r="J1218" s="98" t="s">
        <v>3745</v>
      </c>
      <c r="K1218" s="97">
        <v>-19132</v>
      </c>
      <c r="L1218" s="97" t="s">
        <v>2690</v>
      </c>
      <c r="M1218" s="98" t="s">
        <v>2436</v>
      </c>
      <c r="N1218" s="98"/>
      <c r="O1218" s="99" t="s">
        <v>798</v>
      </c>
      <c r="P1218" s="99" t="s">
        <v>3720</v>
      </c>
    </row>
    <row r="1219" spans="1:16" ht="13.5" thickBot="1" x14ac:dyDescent="0.25">
      <c r="A1219" s="31" t="str">
        <f t="shared" si="108"/>
        <v> BRNO 14 </v>
      </c>
      <c r="B1219" s="95" t="str">
        <f t="shared" si="109"/>
        <v>I</v>
      </c>
      <c r="C1219" s="31">
        <f t="shared" si="110"/>
        <v>41153.453999999998</v>
      </c>
      <c r="D1219" s="23" t="str">
        <f t="shared" si="111"/>
        <v>vis</v>
      </c>
      <c r="E1219" s="96">
        <f>VLOOKUP(C1219,'Active 1'!C$21:E$971,3,FALSE)</f>
        <v>-19132.009772843769</v>
      </c>
      <c r="F1219" s="95" t="s">
        <v>2362</v>
      </c>
      <c r="G1219" s="23" t="str">
        <f t="shared" si="112"/>
        <v>41153.454</v>
      </c>
      <c r="H1219" s="31">
        <f t="shared" si="113"/>
        <v>-19132</v>
      </c>
      <c r="I1219" s="97" t="s">
        <v>3746</v>
      </c>
      <c r="J1219" s="98" t="s">
        <v>3747</v>
      </c>
      <c r="K1219" s="97">
        <v>-19132</v>
      </c>
      <c r="L1219" s="97" t="s">
        <v>2458</v>
      </c>
      <c r="M1219" s="98" t="s">
        <v>2436</v>
      </c>
      <c r="N1219" s="98"/>
      <c r="O1219" s="99" t="s">
        <v>3748</v>
      </c>
      <c r="P1219" s="99" t="s">
        <v>3720</v>
      </c>
    </row>
    <row r="1220" spans="1:16" ht="13.5" thickBot="1" x14ac:dyDescent="0.25">
      <c r="A1220" s="31" t="str">
        <f t="shared" si="108"/>
        <v> BRNO 14 </v>
      </c>
      <c r="B1220" s="95" t="str">
        <f t="shared" si="109"/>
        <v>I</v>
      </c>
      <c r="C1220" s="31">
        <f t="shared" si="110"/>
        <v>41153.455999999998</v>
      </c>
      <c r="D1220" s="23" t="str">
        <f t="shared" si="111"/>
        <v>vis</v>
      </c>
      <c r="E1220" s="96">
        <f>VLOOKUP(C1220,'Active 1'!C$21:E$971,3,FALSE)</f>
        <v>-19132.006400571932</v>
      </c>
      <c r="F1220" s="95" t="s">
        <v>2362</v>
      </c>
      <c r="G1220" s="23" t="str">
        <f t="shared" si="112"/>
        <v>41153.456</v>
      </c>
      <c r="H1220" s="31">
        <f t="shared" si="113"/>
        <v>-19132</v>
      </c>
      <c r="I1220" s="97" t="s">
        <v>3749</v>
      </c>
      <c r="J1220" s="98" t="s">
        <v>3750</v>
      </c>
      <c r="K1220" s="97">
        <v>-19132</v>
      </c>
      <c r="L1220" s="97" t="s">
        <v>2453</v>
      </c>
      <c r="M1220" s="98" t="s">
        <v>2436</v>
      </c>
      <c r="N1220" s="98"/>
      <c r="O1220" s="99" t="s">
        <v>3751</v>
      </c>
      <c r="P1220" s="99" t="s">
        <v>3720</v>
      </c>
    </row>
    <row r="1221" spans="1:16" ht="13.5" thickBot="1" x14ac:dyDescent="0.25">
      <c r="A1221" s="31" t="str">
        <f t="shared" si="108"/>
        <v> BRNO 14 </v>
      </c>
      <c r="B1221" s="95" t="str">
        <f t="shared" si="109"/>
        <v>I</v>
      </c>
      <c r="C1221" s="31">
        <f t="shared" si="110"/>
        <v>41153.455999999998</v>
      </c>
      <c r="D1221" s="23" t="str">
        <f t="shared" si="111"/>
        <v>vis</v>
      </c>
      <c r="E1221" s="96">
        <f>VLOOKUP(C1221,'Active 1'!C$21:E$971,3,FALSE)</f>
        <v>-19132.006400571932</v>
      </c>
      <c r="F1221" s="95" t="s">
        <v>2362</v>
      </c>
      <c r="G1221" s="23" t="str">
        <f t="shared" si="112"/>
        <v>41153.456</v>
      </c>
      <c r="H1221" s="31">
        <f t="shared" si="113"/>
        <v>-19132</v>
      </c>
      <c r="I1221" s="97" t="s">
        <v>3749</v>
      </c>
      <c r="J1221" s="98" t="s">
        <v>3750</v>
      </c>
      <c r="K1221" s="97">
        <v>-19132</v>
      </c>
      <c r="L1221" s="97" t="s">
        <v>2453</v>
      </c>
      <c r="M1221" s="98" t="s">
        <v>2436</v>
      </c>
      <c r="N1221" s="98"/>
      <c r="O1221" s="99" t="s">
        <v>3752</v>
      </c>
      <c r="P1221" s="99" t="s">
        <v>3720</v>
      </c>
    </row>
    <row r="1222" spans="1:16" ht="13.5" thickBot="1" x14ac:dyDescent="0.25">
      <c r="A1222" s="31" t="str">
        <f t="shared" si="108"/>
        <v>BAVM 25 </v>
      </c>
      <c r="B1222" s="95" t="str">
        <f t="shared" si="109"/>
        <v>I</v>
      </c>
      <c r="C1222" s="31">
        <f t="shared" si="110"/>
        <v>41248.347000000002</v>
      </c>
      <c r="D1222" s="23" t="str">
        <f t="shared" si="111"/>
        <v>vis</v>
      </c>
      <c r="E1222" s="96">
        <f>VLOOKUP(C1222,'Active 1'!C$21:E$971,3,FALSE)</f>
        <v>-18972.007277362605</v>
      </c>
      <c r="F1222" s="95" t="s">
        <v>2362</v>
      </c>
      <c r="G1222" s="23" t="str">
        <f t="shared" si="112"/>
        <v>41248.347</v>
      </c>
      <c r="H1222" s="31">
        <f t="shared" si="113"/>
        <v>-18972</v>
      </c>
      <c r="I1222" s="97" t="s">
        <v>3767</v>
      </c>
      <c r="J1222" s="98" t="s">
        <v>3768</v>
      </c>
      <c r="K1222" s="97">
        <v>-18972</v>
      </c>
      <c r="L1222" s="97" t="s">
        <v>2453</v>
      </c>
      <c r="M1222" s="98" t="s">
        <v>2436</v>
      </c>
      <c r="N1222" s="98"/>
      <c r="O1222" s="99" t="s">
        <v>57</v>
      </c>
      <c r="P1222" s="100" t="s">
        <v>721</v>
      </c>
    </row>
    <row r="1223" spans="1:16" ht="13.5" thickBot="1" x14ac:dyDescent="0.25">
      <c r="A1223" s="31" t="str">
        <f t="shared" si="108"/>
        <v> AVSJ 5.32 </v>
      </c>
      <c r="B1223" s="95" t="str">
        <f t="shared" si="109"/>
        <v>I</v>
      </c>
      <c r="C1223" s="31">
        <f t="shared" si="110"/>
        <v>41248.351000000002</v>
      </c>
      <c r="D1223" s="23" t="str">
        <f t="shared" si="111"/>
        <v>vis</v>
      </c>
      <c r="E1223" s="96">
        <f>VLOOKUP(C1223,'Active 1'!C$21:E$971,3,FALSE)</f>
        <v>-18972.00053281894</v>
      </c>
      <c r="F1223" s="95" t="s">
        <v>2362</v>
      </c>
      <c r="G1223" s="23" t="str">
        <f t="shared" si="112"/>
        <v>41248.351</v>
      </c>
      <c r="H1223" s="31">
        <f t="shared" si="113"/>
        <v>-18972</v>
      </c>
      <c r="I1223" s="97" t="s">
        <v>3769</v>
      </c>
      <c r="J1223" s="98" t="s">
        <v>3770</v>
      </c>
      <c r="K1223" s="97">
        <v>-18972</v>
      </c>
      <c r="L1223" s="97" t="s">
        <v>2591</v>
      </c>
      <c r="M1223" s="98" t="s">
        <v>2436</v>
      </c>
      <c r="N1223" s="98"/>
      <c r="O1223" s="99" t="s">
        <v>238</v>
      </c>
      <c r="P1223" s="99" t="s">
        <v>3712</v>
      </c>
    </row>
    <row r="1224" spans="1:16" ht="13.5" thickBot="1" x14ac:dyDescent="0.25">
      <c r="A1224" s="31" t="str">
        <f t="shared" si="108"/>
        <v>BAVM 25 </v>
      </c>
      <c r="B1224" s="95" t="str">
        <f t="shared" si="109"/>
        <v>I</v>
      </c>
      <c r="C1224" s="31">
        <f t="shared" si="110"/>
        <v>41261.396000000001</v>
      </c>
      <c r="D1224" s="23" t="str">
        <f t="shared" si="111"/>
        <v>vis</v>
      </c>
      <c r="E1224" s="96">
        <f>VLOOKUP(C1224,'Active 1'!C$21:E$971,3,FALSE)</f>
        <v>-18950.004889794149</v>
      </c>
      <c r="F1224" s="95" t="s">
        <v>2362</v>
      </c>
      <c r="G1224" s="23" t="str">
        <f t="shared" si="112"/>
        <v>41261.396</v>
      </c>
      <c r="H1224" s="31">
        <f t="shared" si="113"/>
        <v>-18950</v>
      </c>
      <c r="I1224" s="97" t="s">
        <v>3771</v>
      </c>
      <c r="J1224" s="98" t="s">
        <v>3772</v>
      </c>
      <c r="K1224" s="97">
        <v>-18950</v>
      </c>
      <c r="L1224" s="97" t="s">
        <v>2363</v>
      </c>
      <c r="M1224" s="98" t="s">
        <v>2436</v>
      </c>
      <c r="N1224" s="98"/>
      <c r="O1224" s="99" t="s">
        <v>57</v>
      </c>
      <c r="P1224" s="100" t="s">
        <v>721</v>
      </c>
    </row>
    <row r="1225" spans="1:16" ht="13.5" thickBot="1" x14ac:dyDescent="0.25">
      <c r="A1225" s="31" t="str">
        <f t="shared" si="108"/>
        <v>BAVM 25 </v>
      </c>
      <c r="B1225" s="95" t="str">
        <f t="shared" si="109"/>
        <v>I</v>
      </c>
      <c r="C1225" s="31">
        <f t="shared" si="110"/>
        <v>41261.402999999998</v>
      </c>
      <c r="D1225" s="23" t="str">
        <f t="shared" si="111"/>
        <v>vis</v>
      </c>
      <c r="E1225" s="96">
        <f>VLOOKUP(C1225,'Active 1'!C$21:E$971,3,FALSE)</f>
        <v>-18949.99308684274</v>
      </c>
      <c r="F1225" s="95" t="s">
        <v>2362</v>
      </c>
      <c r="G1225" s="23" t="str">
        <f t="shared" si="112"/>
        <v>41261.403</v>
      </c>
      <c r="H1225" s="31">
        <f t="shared" si="113"/>
        <v>-18950</v>
      </c>
      <c r="I1225" s="97" t="s">
        <v>3773</v>
      </c>
      <c r="J1225" s="98" t="s">
        <v>3774</v>
      </c>
      <c r="K1225" s="97">
        <v>-18950</v>
      </c>
      <c r="L1225" s="97" t="s">
        <v>2389</v>
      </c>
      <c r="M1225" s="98" t="s">
        <v>2436</v>
      </c>
      <c r="N1225" s="98"/>
      <c r="O1225" s="99" t="s">
        <v>3775</v>
      </c>
      <c r="P1225" s="100" t="s">
        <v>721</v>
      </c>
    </row>
    <row r="1226" spans="1:16" ht="13.5" thickBot="1" x14ac:dyDescent="0.25">
      <c r="A1226" s="31" t="str">
        <f t="shared" si="108"/>
        <v>BAVM 25 </v>
      </c>
      <c r="B1226" s="95" t="str">
        <f t="shared" si="109"/>
        <v>I</v>
      </c>
      <c r="C1226" s="31">
        <f t="shared" si="110"/>
        <v>41267.341</v>
      </c>
      <c r="D1226" s="23" t="str">
        <f t="shared" si="111"/>
        <v>vis</v>
      </c>
      <c r="E1226" s="96">
        <f>VLOOKUP(C1226,'Active 1'!C$21:E$971,3,FALSE)</f>
        <v>-18939.980811773268</v>
      </c>
      <c r="F1226" s="95" t="s">
        <v>2362</v>
      </c>
      <c r="G1226" s="23" t="str">
        <f t="shared" si="112"/>
        <v>41267.341</v>
      </c>
      <c r="H1226" s="31">
        <f t="shared" si="113"/>
        <v>-18940</v>
      </c>
      <c r="I1226" s="97" t="s">
        <v>3776</v>
      </c>
      <c r="J1226" s="98" t="s">
        <v>3777</v>
      </c>
      <c r="K1226" s="97">
        <v>-18940</v>
      </c>
      <c r="L1226" s="97" t="s">
        <v>2574</v>
      </c>
      <c r="M1226" s="98" t="s">
        <v>2436</v>
      </c>
      <c r="N1226" s="98"/>
      <c r="O1226" s="99" t="s">
        <v>57</v>
      </c>
      <c r="P1226" s="100" t="s">
        <v>721</v>
      </c>
    </row>
    <row r="1227" spans="1:16" ht="13.5" thickBot="1" x14ac:dyDescent="0.25">
      <c r="A1227" s="31" t="str">
        <f t="shared" ref="A1227:A1290" si="114">P1227</f>
        <v> BBS 2 </v>
      </c>
      <c r="B1227" s="95" t="str">
        <f t="shared" ref="B1227:B1290" si="115">IF(H1227=INT(H1227),"I","II")</f>
        <v>I</v>
      </c>
      <c r="C1227" s="31">
        <f t="shared" ref="C1227:C1290" si="116">1*G1227</f>
        <v>41353.32</v>
      </c>
      <c r="D1227" s="23" t="str">
        <f t="shared" ref="D1227:D1290" si="117">VLOOKUP(F1227,I$1:J$5,2,FALSE)</f>
        <v>vis</v>
      </c>
      <c r="E1227" s="96">
        <f>VLOOKUP(C1227,'Active 1'!C$21:E$971,3,FALSE)</f>
        <v>-18795.008531847729</v>
      </c>
      <c r="F1227" s="95" t="s">
        <v>2362</v>
      </c>
      <c r="G1227" s="23" t="str">
        <f t="shared" ref="G1227:G1290" si="118">MID(I1227,3,LEN(I1227)-3)</f>
        <v>41353.320</v>
      </c>
      <c r="H1227" s="31">
        <f t="shared" ref="H1227:H1290" si="119">1*K1227</f>
        <v>-18795</v>
      </c>
      <c r="I1227" s="97" t="s">
        <v>1028</v>
      </c>
      <c r="J1227" s="98" t="s">
        <v>1029</v>
      </c>
      <c r="K1227" s="97">
        <v>-18795</v>
      </c>
      <c r="L1227" s="97" t="s">
        <v>2398</v>
      </c>
      <c r="M1227" s="98" t="s">
        <v>2436</v>
      </c>
      <c r="N1227" s="98"/>
      <c r="O1227" s="99" t="s">
        <v>417</v>
      </c>
      <c r="P1227" s="99" t="s">
        <v>1025</v>
      </c>
    </row>
    <row r="1228" spans="1:16" ht="13.5" thickBot="1" x14ac:dyDescent="0.25">
      <c r="A1228" s="31" t="str">
        <f t="shared" si="114"/>
        <v> BBS 2 </v>
      </c>
      <c r="B1228" s="95" t="str">
        <f t="shared" si="115"/>
        <v>I</v>
      </c>
      <c r="C1228" s="31">
        <f t="shared" si="116"/>
        <v>41353.326999999997</v>
      </c>
      <c r="D1228" s="23" t="str">
        <f t="shared" si="117"/>
        <v>vis</v>
      </c>
      <c r="E1228" s="96">
        <f>VLOOKUP(C1228,'Active 1'!C$21:E$971,3,FALSE)</f>
        <v>-18794.99672889632</v>
      </c>
      <c r="F1228" s="95" t="s">
        <v>2362</v>
      </c>
      <c r="G1228" s="23" t="str">
        <f t="shared" si="118"/>
        <v>41353.327</v>
      </c>
      <c r="H1228" s="31">
        <f t="shared" si="119"/>
        <v>-18795</v>
      </c>
      <c r="I1228" s="97" t="s">
        <v>1034</v>
      </c>
      <c r="J1228" s="98" t="s">
        <v>1035</v>
      </c>
      <c r="K1228" s="97">
        <v>-18795</v>
      </c>
      <c r="L1228" s="97" t="s">
        <v>2479</v>
      </c>
      <c r="M1228" s="98" t="s">
        <v>2436</v>
      </c>
      <c r="N1228" s="98"/>
      <c r="O1228" s="99" t="s">
        <v>671</v>
      </c>
      <c r="P1228" s="99" t="s">
        <v>1025</v>
      </c>
    </row>
    <row r="1229" spans="1:16" ht="13.5" thickBot="1" x14ac:dyDescent="0.25">
      <c r="A1229" s="31" t="str">
        <f t="shared" si="114"/>
        <v> AVSJ 5.32 </v>
      </c>
      <c r="B1229" s="95" t="str">
        <f t="shared" si="115"/>
        <v>I</v>
      </c>
      <c r="C1229" s="31">
        <f t="shared" si="116"/>
        <v>41364.593000000001</v>
      </c>
      <c r="D1229" s="23" t="str">
        <f t="shared" si="117"/>
        <v>vis</v>
      </c>
      <c r="E1229" s="96">
        <f>VLOOKUP(C1229,'Active 1'!C$21:E$971,3,FALSE)</f>
        <v>-18776.000721666165</v>
      </c>
      <c r="F1229" s="95" t="s">
        <v>2362</v>
      </c>
      <c r="G1229" s="23" t="str">
        <f t="shared" si="118"/>
        <v>41364.593</v>
      </c>
      <c r="H1229" s="31">
        <f t="shared" si="119"/>
        <v>-18776</v>
      </c>
      <c r="I1229" s="97" t="s">
        <v>1038</v>
      </c>
      <c r="J1229" s="98" t="s">
        <v>1039</v>
      </c>
      <c r="K1229" s="97">
        <v>-18776</v>
      </c>
      <c r="L1229" s="97" t="s">
        <v>2591</v>
      </c>
      <c r="M1229" s="98" t="s">
        <v>2436</v>
      </c>
      <c r="N1229" s="98"/>
      <c r="O1229" s="99" t="s">
        <v>542</v>
      </c>
      <c r="P1229" s="99" t="s">
        <v>3712</v>
      </c>
    </row>
    <row r="1230" spans="1:16" ht="13.5" thickBot="1" x14ac:dyDescent="0.25">
      <c r="A1230" s="31" t="str">
        <f t="shared" si="114"/>
        <v> AVSJ 5.32 </v>
      </c>
      <c r="B1230" s="95" t="str">
        <f t="shared" si="115"/>
        <v>I</v>
      </c>
      <c r="C1230" s="31">
        <f t="shared" si="116"/>
        <v>41380.601999999999</v>
      </c>
      <c r="D1230" s="23" t="str">
        <f t="shared" si="117"/>
        <v>vis</v>
      </c>
      <c r="E1230" s="96">
        <f>VLOOKUP(C1230,'Active 1'!C$21:E$971,3,FALSE)</f>
        <v>-18749.007371786221</v>
      </c>
      <c r="F1230" s="95" t="s">
        <v>2362</v>
      </c>
      <c r="G1230" s="23" t="str">
        <f t="shared" si="118"/>
        <v>41380.602</v>
      </c>
      <c r="H1230" s="31">
        <f t="shared" si="119"/>
        <v>-18749</v>
      </c>
      <c r="I1230" s="97" t="s">
        <v>1046</v>
      </c>
      <c r="J1230" s="98" t="s">
        <v>1047</v>
      </c>
      <c r="K1230" s="97">
        <v>-18749</v>
      </c>
      <c r="L1230" s="97" t="s">
        <v>2453</v>
      </c>
      <c r="M1230" s="98" t="s">
        <v>2436</v>
      </c>
      <c r="N1230" s="98"/>
      <c r="O1230" s="99" t="s">
        <v>3711</v>
      </c>
      <c r="P1230" s="99" t="s">
        <v>3712</v>
      </c>
    </row>
    <row r="1231" spans="1:16" ht="13.5" thickBot="1" x14ac:dyDescent="0.25">
      <c r="A1231" s="31" t="str">
        <f t="shared" si="114"/>
        <v> AVSJ 5.32 </v>
      </c>
      <c r="B1231" s="95" t="str">
        <f t="shared" si="115"/>
        <v>I</v>
      </c>
      <c r="C1231" s="31">
        <f t="shared" si="116"/>
        <v>41392.449999999997</v>
      </c>
      <c r="D1231" s="23" t="str">
        <f t="shared" si="117"/>
        <v>vis</v>
      </c>
      <c r="E1231" s="96">
        <f>VLOOKUP(C1231,'Active 1'!C$21:E$971,3,FALSE)</f>
        <v>-18729.030033452935</v>
      </c>
      <c r="F1231" s="95" t="s">
        <v>2362</v>
      </c>
      <c r="G1231" s="23" t="str">
        <f t="shared" si="118"/>
        <v>41392.450</v>
      </c>
      <c r="H1231" s="31">
        <f t="shared" si="119"/>
        <v>-18729</v>
      </c>
      <c r="I1231" s="97" t="s">
        <v>1050</v>
      </c>
      <c r="J1231" s="98" t="s">
        <v>1051</v>
      </c>
      <c r="K1231" s="97">
        <v>-18729</v>
      </c>
      <c r="L1231" s="97" t="s">
        <v>1052</v>
      </c>
      <c r="M1231" s="98" t="s">
        <v>2436</v>
      </c>
      <c r="N1231" s="98"/>
      <c r="O1231" s="99" t="s">
        <v>238</v>
      </c>
      <c r="P1231" s="99" t="s">
        <v>3712</v>
      </c>
    </row>
    <row r="1232" spans="1:16" ht="13.5" thickBot="1" x14ac:dyDescent="0.25">
      <c r="A1232" s="31" t="str">
        <f t="shared" si="114"/>
        <v> AVSJ 5.32 </v>
      </c>
      <c r="B1232" s="95" t="str">
        <f t="shared" si="115"/>
        <v>I</v>
      </c>
      <c r="C1232" s="31">
        <f t="shared" si="116"/>
        <v>41402.548000000003</v>
      </c>
      <c r="D1232" s="23" t="str">
        <f t="shared" si="117"/>
        <v>vis</v>
      </c>
      <c r="E1232" s="96">
        <f>VLOOKUP(C1232,'Active 1'!C$21:E$971,3,FALSE)</f>
        <v>-18712.003432972713</v>
      </c>
      <c r="F1232" s="95" t="s">
        <v>2362</v>
      </c>
      <c r="G1232" s="23" t="str">
        <f t="shared" si="118"/>
        <v>41402.548</v>
      </c>
      <c r="H1232" s="31">
        <f t="shared" si="119"/>
        <v>-18712</v>
      </c>
      <c r="I1232" s="97" t="s">
        <v>1056</v>
      </c>
      <c r="J1232" s="98" t="s">
        <v>1057</v>
      </c>
      <c r="K1232" s="97">
        <v>-18712</v>
      </c>
      <c r="L1232" s="97" t="s">
        <v>2450</v>
      </c>
      <c r="M1232" s="98" t="s">
        <v>2436</v>
      </c>
      <c r="N1232" s="98"/>
      <c r="O1232" s="99" t="s">
        <v>3711</v>
      </c>
      <c r="P1232" s="99" t="s">
        <v>3712</v>
      </c>
    </row>
    <row r="1233" spans="1:16" ht="13.5" thickBot="1" x14ac:dyDescent="0.25">
      <c r="A1233" s="31" t="str">
        <f t="shared" si="114"/>
        <v> AVSJ 5.32 </v>
      </c>
      <c r="B1233" s="95" t="str">
        <f t="shared" si="115"/>
        <v>I</v>
      </c>
      <c r="C1233" s="31">
        <f t="shared" si="116"/>
        <v>41415.591</v>
      </c>
      <c r="D1233" s="23" t="str">
        <f t="shared" si="117"/>
        <v>vis</v>
      </c>
      <c r="E1233" s="96">
        <f>VLOOKUP(C1233,'Active 1'!C$21:E$971,3,FALSE)</f>
        <v>-18690.011162219758</v>
      </c>
      <c r="F1233" s="95" t="s">
        <v>2362</v>
      </c>
      <c r="G1233" s="23" t="str">
        <f t="shared" si="118"/>
        <v>41415.591</v>
      </c>
      <c r="H1233" s="31">
        <f t="shared" si="119"/>
        <v>-18690</v>
      </c>
      <c r="I1233" s="97" t="s">
        <v>1060</v>
      </c>
      <c r="J1233" s="98" t="s">
        <v>1061</v>
      </c>
      <c r="K1233" s="97">
        <v>-18690</v>
      </c>
      <c r="L1233" s="97" t="s">
        <v>2690</v>
      </c>
      <c r="M1233" s="98" t="s">
        <v>2436</v>
      </c>
      <c r="N1233" s="98"/>
      <c r="O1233" s="99" t="s">
        <v>3711</v>
      </c>
      <c r="P1233" s="99" t="s">
        <v>3712</v>
      </c>
    </row>
    <row r="1234" spans="1:16" ht="13.5" thickBot="1" x14ac:dyDescent="0.25">
      <c r="A1234" s="31" t="str">
        <f t="shared" si="114"/>
        <v> AVSJ 5.32 </v>
      </c>
      <c r="B1234" s="95" t="str">
        <f t="shared" si="115"/>
        <v>I</v>
      </c>
      <c r="C1234" s="31">
        <f t="shared" si="116"/>
        <v>41422.707000000002</v>
      </c>
      <c r="D1234" s="23" t="str">
        <f t="shared" si="117"/>
        <v>vis</v>
      </c>
      <c r="E1234" s="96">
        <f>VLOOKUP(C1234,'Active 1'!C$21:E$971,3,FALSE)</f>
        <v>-18678.012619041187</v>
      </c>
      <c r="F1234" s="95" t="s">
        <v>2362</v>
      </c>
      <c r="G1234" s="23" t="str">
        <f t="shared" si="118"/>
        <v>41422.707</v>
      </c>
      <c r="H1234" s="31">
        <f t="shared" si="119"/>
        <v>-18678</v>
      </c>
      <c r="I1234" s="97" t="s">
        <v>1062</v>
      </c>
      <c r="J1234" s="98" t="s">
        <v>1063</v>
      </c>
      <c r="K1234" s="97">
        <v>-18678</v>
      </c>
      <c r="L1234" s="97" t="s">
        <v>2690</v>
      </c>
      <c r="M1234" s="98" t="s">
        <v>2436</v>
      </c>
      <c r="N1234" s="98"/>
      <c r="O1234" s="99" t="s">
        <v>3711</v>
      </c>
      <c r="P1234" s="99" t="s">
        <v>3712</v>
      </c>
    </row>
    <row r="1235" spans="1:16" ht="13.5" thickBot="1" x14ac:dyDescent="0.25">
      <c r="A1235" s="31" t="str">
        <f t="shared" si="114"/>
        <v>BAVM 26 </v>
      </c>
      <c r="B1235" s="95" t="str">
        <f t="shared" si="115"/>
        <v>I</v>
      </c>
      <c r="C1235" s="31">
        <f t="shared" si="116"/>
        <v>41519.385000000002</v>
      </c>
      <c r="D1235" s="23" t="str">
        <f t="shared" si="117"/>
        <v>vis</v>
      </c>
      <c r="E1235" s="96">
        <f>VLOOKUP(C1235,'Active 1'!C$21:E$971,3,FALSE)</f>
        <v>-18515.000370949892</v>
      </c>
      <c r="F1235" s="95" t="s">
        <v>2362</v>
      </c>
      <c r="G1235" s="23" t="str">
        <f t="shared" si="118"/>
        <v>41519.385</v>
      </c>
      <c r="H1235" s="31">
        <f t="shared" si="119"/>
        <v>-18515</v>
      </c>
      <c r="I1235" s="97" t="s">
        <v>1071</v>
      </c>
      <c r="J1235" s="98" t="s">
        <v>1072</v>
      </c>
      <c r="K1235" s="97">
        <v>-18515</v>
      </c>
      <c r="L1235" s="97" t="s">
        <v>2591</v>
      </c>
      <c r="M1235" s="98" t="s">
        <v>2436</v>
      </c>
      <c r="N1235" s="98"/>
      <c r="O1235" s="99" t="s">
        <v>1073</v>
      </c>
      <c r="P1235" s="100" t="s">
        <v>821</v>
      </c>
    </row>
    <row r="1236" spans="1:16" ht="13.5" thickBot="1" x14ac:dyDescent="0.25">
      <c r="A1236" s="31" t="str">
        <f t="shared" si="114"/>
        <v> AVSJ 5.32 </v>
      </c>
      <c r="B1236" s="95" t="str">
        <f t="shared" si="115"/>
        <v>I</v>
      </c>
      <c r="C1236" s="31">
        <f t="shared" si="116"/>
        <v>41590.546999999999</v>
      </c>
      <c r="D1236" s="23" t="str">
        <f t="shared" si="117"/>
        <v>vis</v>
      </c>
      <c r="E1236" s="96">
        <f>VLOOKUP(C1236,'Active 1'!C$21:E$971,3,FALSE)</f>
        <v>-18395.011566892379</v>
      </c>
      <c r="F1236" s="95" t="s">
        <v>2362</v>
      </c>
      <c r="G1236" s="23" t="str">
        <f t="shared" si="118"/>
        <v>41590.547</v>
      </c>
      <c r="H1236" s="31">
        <f t="shared" si="119"/>
        <v>-18395</v>
      </c>
      <c r="I1236" s="97" t="s">
        <v>1077</v>
      </c>
      <c r="J1236" s="98" t="s">
        <v>1078</v>
      </c>
      <c r="K1236" s="97">
        <v>-18395</v>
      </c>
      <c r="L1236" s="97" t="s">
        <v>2690</v>
      </c>
      <c r="M1236" s="98" t="s">
        <v>2436</v>
      </c>
      <c r="N1236" s="98"/>
      <c r="O1236" s="99" t="s">
        <v>3711</v>
      </c>
      <c r="P1236" s="99" t="s">
        <v>3712</v>
      </c>
    </row>
    <row r="1237" spans="1:16" ht="13.5" thickBot="1" x14ac:dyDescent="0.25">
      <c r="A1237" s="31" t="str">
        <f t="shared" si="114"/>
        <v> AVSJ 5.32 </v>
      </c>
      <c r="B1237" s="95" t="str">
        <f t="shared" si="115"/>
        <v>I</v>
      </c>
      <c r="C1237" s="31">
        <f t="shared" si="116"/>
        <v>41599.446000000004</v>
      </c>
      <c r="D1237" s="23" t="str">
        <f t="shared" si="117"/>
        <v>vis</v>
      </c>
      <c r="E1237" s="96">
        <f>VLOOKUP(C1237,'Active 1'!C$21:E$971,3,FALSE)</f>
        <v>-18380.006643375498</v>
      </c>
      <c r="F1237" s="95" t="s">
        <v>2362</v>
      </c>
      <c r="G1237" s="23" t="str">
        <f t="shared" si="118"/>
        <v>41599.446</v>
      </c>
      <c r="H1237" s="31">
        <f t="shared" si="119"/>
        <v>-18380</v>
      </c>
      <c r="I1237" s="97" t="s">
        <v>1084</v>
      </c>
      <c r="J1237" s="98" t="s">
        <v>1085</v>
      </c>
      <c r="K1237" s="97">
        <v>-18380</v>
      </c>
      <c r="L1237" s="97" t="s">
        <v>2453</v>
      </c>
      <c r="M1237" s="98" t="s">
        <v>2436</v>
      </c>
      <c r="N1237" s="98"/>
      <c r="O1237" s="99" t="s">
        <v>238</v>
      </c>
      <c r="P1237" s="99" t="s">
        <v>3712</v>
      </c>
    </row>
    <row r="1238" spans="1:16" ht="13.5" thickBot="1" x14ac:dyDescent="0.25">
      <c r="A1238" s="31" t="str">
        <f t="shared" si="114"/>
        <v> AVSJ 5.32 </v>
      </c>
      <c r="B1238" s="95" t="str">
        <f t="shared" si="115"/>
        <v>I</v>
      </c>
      <c r="C1238" s="31">
        <f t="shared" si="116"/>
        <v>41605.379999999997</v>
      </c>
      <c r="D1238" s="23" t="str">
        <f t="shared" si="117"/>
        <v>vis</v>
      </c>
      <c r="E1238" s="96">
        <f>VLOOKUP(C1238,'Active 1'!C$21:E$971,3,FALSE)</f>
        <v>-18370.001112849703</v>
      </c>
      <c r="F1238" s="95" t="s">
        <v>2362</v>
      </c>
      <c r="G1238" s="23" t="str">
        <f t="shared" si="118"/>
        <v>41605.380</v>
      </c>
      <c r="H1238" s="31">
        <f t="shared" si="119"/>
        <v>-18370</v>
      </c>
      <c r="I1238" s="97" t="s">
        <v>1086</v>
      </c>
      <c r="J1238" s="98" t="s">
        <v>1087</v>
      </c>
      <c r="K1238" s="97">
        <v>-18370</v>
      </c>
      <c r="L1238" s="97" t="s">
        <v>2445</v>
      </c>
      <c r="M1238" s="98" t="s">
        <v>2436</v>
      </c>
      <c r="N1238" s="98"/>
      <c r="O1238" s="99" t="s">
        <v>238</v>
      </c>
      <c r="P1238" s="99" t="s">
        <v>3712</v>
      </c>
    </row>
    <row r="1239" spans="1:16" ht="13.5" thickBot="1" x14ac:dyDescent="0.25">
      <c r="A1239" s="31" t="str">
        <f t="shared" si="114"/>
        <v> BRNO 17 </v>
      </c>
      <c r="B1239" s="95" t="str">
        <f t="shared" si="115"/>
        <v>I</v>
      </c>
      <c r="C1239" s="31">
        <f t="shared" si="116"/>
        <v>41681.292000000001</v>
      </c>
      <c r="D1239" s="23" t="str">
        <f t="shared" si="117"/>
        <v>vis</v>
      </c>
      <c r="E1239" s="96">
        <f>VLOOKUP(C1239,'Active 1'!C$21:E$971,3,FALSE)</f>
        <v>-18242.00316319097</v>
      </c>
      <c r="F1239" s="95" t="s">
        <v>2362</v>
      </c>
      <c r="G1239" s="23" t="str">
        <f t="shared" si="118"/>
        <v>41681.292</v>
      </c>
      <c r="H1239" s="31">
        <f t="shared" si="119"/>
        <v>-18242</v>
      </c>
      <c r="I1239" s="97" t="s">
        <v>1101</v>
      </c>
      <c r="J1239" s="98" t="s">
        <v>1102</v>
      </c>
      <c r="K1239" s="97">
        <v>-18242</v>
      </c>
      <c r="L1239" s="97" t="s">
        <v>2450</v>
      </c>
      <c r="M1239" s="98" t="s">
        <v>2436</v>
      </c>
      <c r="N1239" s="98"/>
      <c r="O1239" s="99" t="s">
        <v>863</v>
      </c>
      <c r="P1239" s="99" t="s">
        <v>1103</v>
      </c>
    </row>
    <row r="1240" spans="1:16" ht="13.5" thickBot="1" x14ac:dyDescent="0.25">
      <c r="A1240" s="31" t="str">
        <f t="shared" si="114"/>
        <v> AVSJ 5.32 </v>
      </c>
      <c r="B1240" s="95" t="str">
        <f t="shared" si="115"/>
        <v>I</v>
      </c>
      <c r="C1240" s="31">
        <f t="shared" si="116"/>
        <v>41682.472999999998</v>
      </c>
      <c r="D1240" s="23" t="str">
        <f t="shared" si="117"/>
        <v>vis</v>
      </c>
      <c r="E1240" s="96">
        <f>VLOOKUP(C1240,'Active 1'!C$21:E$971,3,FALSE)</f>
        <v>-18240.011836674126</v>
      </c>
      <c r="F1240" s="95" t="s">
        <v>2362</v>
      </c>
      <c r="G1240" s="23" t="str">
        <f t="shared" si="118"/>
        <v>41682.473</v>
      </c>
      <c r="H1240" s="31">
        <f t="shared" si="119"/>
        <v>-18240</v>
      </c>
      <c r="I1240" s="97" t="s">
        <v>1104</v>
      </c>
      <c r="J1240" s="98" t="s">
        <v>1105</v>
      </c>
      <c r="K1240" s="97">
        <v>-18240</v>
      </c>
      <c r="L1240" s="97" t="s">
        <v>2690</v>
      </c>
      <c r="M1240" s="98" t="s">
        <v>2436</v>
      </c>
      <c r="N1240" s="98"/>
      <c r="O1240" s="99" t="s">
        <v>238</v>
      </c>
      <c r="P1240" s="99" t="s">
        <v>3712</v>
      </c>
    </row>
    <row r="1241" spans="1:16" ht="13.5" thickBot="1" x14ac:dyDescent="0.25">
      <c r="A1241" s="31" t="str">
        <f t="shared" si="114"/>
        <v> MBS 80.9 </v>
      </c>
      <c r="B1241" s="95" t="str">
        <f t="shared" si="115"/>
        <v>I</v>
      </c>
      <c r="C1241" s="31">
        <f t="shared" si="116"/>
        <v>41695.519399999997</v>
      </c>
      <c r="D1241" s="23" t="str">
        <f t="shared" si="117"/>
        <v>vis</v>
      </c>
      <c r="E1241" s="96">
        <f>VLOOKUP(C1241,'Active 1'!C$21:E$971,3,FALSE)</f>
        <v>-18218.013833059053</v>
      </c>
      <c r="F1241" s="95" t="s">
        <v>2362</v>
      </c>
      <c r="G1241" s="23" t="str">
        <f t="shared" si="118"/>
        <v>41695.5194</v>
      </c>
      <c r="H1241" s="31">
        <f t="shared" si="119"/>
        <v>-18218</v>
      </c>
      <c r="I1241" s="97" t="s">
        <v>1106</v>
      </c>
      <c r="J1241" s="98" t="s">
        <v>1107</v>
      </c>
      <c r="K1241" s="97">
        <v>-18218</v>
      </c>
      <c r="L1241" s="97" t="s">
        <v>1108</v>
      </c>
      <c r="M1241" s="98" t="s">
        <v>2523</v>
      </c>
      <c r="N1241" s="98" t="s">
        <v>2524</v>
      </c>
      <c r="O1241" s="99" t="s">
        <v>1109</v>
      </c>
      <c r="P1241" s="99" t="s">
        <v>1110</v>
      </c>
    </row>
    <row r="1242" spans="1:16" ht="13.5" thickBot="1" x14ac:dyDescent="0.25">
      <c r="A1242" s="31" t="str">
        <f t="shared" si="114"/>
        <v> MBS 80.9 </v>
      </c>
      <c r="B1242" s="95" t="str">
        <f t="shared" si="115"/>
        <v>I</v>
      </c>
      <c r="C1242" s="31">
        <f t="shared" si="116"/>
        <v>41697.298000000003</v>
      </c>
      <c r="D1242" s="23" t="str">
        <f t="shared" si="117"/>
        <v>vis</v>
      </c>
      <c r="E1242" s="96">
        <f>VLOOKUP(C1242,'Active 1'!C$21:E$971,3,FALSE)</f>
        <v>-18215.014871718769</v>
      </c>
      <c r="F1242" s="95" t="s">
        <v>2362</v>
      </c>
      <c r="G1242" s="23" t="str">
        <f t="shared" si="118"/>
        <v>41697.298</v>
      </c>
      <c r="H1242" s="31">
        <f t="shared" si="119"/>
        <v>-18215</v>
      </c>
      <c r="I1242" s="97" t="s">
        <v>1111</v>
      </c>
      <c r="J1242" s="98" t="s">
        <v>1112</v>
      </c>
      <c r="K1242" s="97">
        <v>-18215</v>
      </c>
      <c r="L1242" s="97" t="s">
        <v>2872</v>
      </c>
      <c r="M1242" s="98" t="s">
        <v>2523</v>
      </c>
      <c r="N1242" s="98" t="s">
        <v>2524</v>
      </c>
      <c r="O1242" s="99" t="s">
        <v>1109</v>
      </c>
      <c r="P1242" s="99" t="s">
        <v>1110</v>
      </c>
    </row>
    <row r="1243" spans="1:16" ht="13.5" thickBot="1" x14ac:dyDescent="0.25">
      <c r="A1243" s="31" t="str">
        <f t="shared" si="114"/>
        <v> AVSJ 5.85 </v>
      </c>
      <c r="B1243" s="95" t="str">
        <f t="shared" si="115"/>
        <v>I</v>
      </c>
      <c r="C1243" s="31">
        <f t="shared" si="116"/>
        <v>41727.555</v>
      </c>
      <c r="D1243" s="23" t="str">
        <f t="shared" si="117"/>
        <v>vis</v>
      </c>
      <c r="E1243" s="96">
        <f>VLOOKUP(C1243,'Active 1'!C$21:E$971,3,FALSE)</f>
        <v>-18163.997457307032</v>
      </c>
      <c r="F1243" s="95" t="s">
        <v>2362</v>
      </c>
      <c r="G1243" s="23" t="str">
        <f t="shared" si="118"/>
        <v>41727.555</v>
      </c>
      <c r="H1243" s="31">
        <f t="shared" si="119"/>
        <v>-18164</v>
      </c>
      <c r="I1243" s="97" t="s">
        <v>3900</v>
      </c>
      <c r="J1243" s="98" t="s">
        <v>3901</v>
      </c>
      <c r="K1243" s="97">
        <v>-18164</v>
      </c>
      <c r="L1243" s="97" t="s">
        <v>2479</v>
      </c>
      <c r="M1243" s="98" t="s">
        <v>2436</v>
      </c>
      <c r="N1243" s="98"/>
      <c r="O1243" s="99" t="s">
        <v>542</v>
      </c>
      <c r="P1243" s="99" t="s">
        <v>3902</v>
      </c>
    </row>
    <row r="1244" spans="1:16" ht="13.5" thickBot="1" x14ac:dyDescent="0.25">
      <c r="A1244" s="31" t="str">
        <f t="shared" si="114"/>
        <v> AVSJ 5.85 </v>
      </c>
      <c r="B1244" s="95" t="str">
        <f t="shared" si="115"/>
        <v>I</v>
      </c>
      <c r="C1244" s="31">
        <f t="shared" si="116"/>
        <v>41759.574000000001</v>
      </c>
      <c r="D1244" s="23" t="str">
        <f t="shared" si="117"/>
        <v>vis</v>
      </c>
      <c r="E1244" s="96">
        <f>VLOOKUP(C1244,'Active 1'!C$21:E$971,3,FALSE)</f>
        <v>-18110.009071411223</v>
      </c>
      <c r="F1244" s="95" t="s">
        <v>2362</v>
      </c>
      <c r="G1244" s="23" t="str">
        <f t="shared" si="118"/>
        <v>41759.574</v>
      </c>
      <c r="H1244" s="31">
        <f t="shared" si="119"/>
        <v>-18110</v>
      </c>
      <c r="I1244" s="97" t="s">
        <v>3909</v>
      </c>
      <c r="J1244" s="98" t="s">
        <v>3910</v>
      </c>
      <c r="K1244" s="97">
        <v>-18110</v>
      </c>
      <c r="L1244" s="97" t="s">
        <v>2398</v>
      </c>
      <c r="M1244" s="98" t="s">
        <v>2436</v>
      </c>
      <c r="N1244" s="98"/>
      <c r="O1244" s="99" t="s">
        <v>3711</v>
      </c>
      <c r="P1244" s="99" t="s">
        <v>3902</v>
      </c>
    </row>
    <row r="1245" spans="1:16" ht="13.5" thickBot="1" x14ac:dyDescent="0.25">
      <c r="A1245" s="31" t="str">
        <f t="shared" si="114"/>
        <v>BAVM 28 </v>
      </c>
      <c r="B1245" s="95" t="str">
        <f t="shared" si="115"/>
        <v>I</v>
      </c>
      <c r="C1245" s="31">
        <f t="shared" si="116"/>
        <v>41764.319000000003</v>
      </c>
      <c r="D1245" s="23" t="str">
        <f t="shared" si="117"/>
        <v>vis</v>
      </c>
      <c r="E1245" s="96">
        <f>VLOOKUP(C1245,'Active 1'!C$21:E$971,3,FALSE)</f>
        <v>-18102.00835648959</v>
      </c>
      <c r="F1245" s="95" t="s">
        <v>2362</v>
      </c>
      <c r="G1245" s="23" t="str">
        <f t="shared" si="118"/>
        <v>41764.319</v>
      </c>
      <c r="H1245" s="31">
        <f t="shared" si="119"/>
        <v>-18102</v>
      </c>
      <c r="I1245" s="97" t="s">
        <v>3913</v>
      </c>
      <c r="J1245" s="98" t="s">
        <v>3914</v>
      </c>
      <c r="K1245" s="97">
        <v>-18102</v>
      </c>
      <c r="L1245" s="97" t="s">
        <v>2398</v>
      </c>
      <c r="M1245" s="98" t="s">
        <v>2436</v>
      </c>
      <c r="N1245" s="98"/>
      <c r="O1245" s="99" t="s">
        <v>57</v>
      </c>
      <c r="P1245" s="100" t="s">
        <v>3915</v>
      </c>
    </row>
    <row r="1246" spans="1:16" ht="13.5" thickBot="1" x14ac:dyDescent="0.25">
      <c r="A1246" s="31" t="str">
        <f t="shared" si="114"/>
        <v> MBS 80.9 </v>
      </c>
      <c r="B1246" s="95" t="str">
        <f t="shared" si="115"/>
        <v>I</v>
      </c>
      <c r="C1246" s="31">
        <f t="shared" si="116"/>
        <v>41835.480000000003</v>
      </c>
      <c r="D1246" s="23" t="str">
        <f t="shared" si="117"/>
        <v>vis</v>
      </c>
      <c r="E1246" s="96">
        <f>VLOOKUP(C1246,'Active 1'!C$21:E$971,3,FALSE)</f>
        <v>-17982.021238567988</v>
      </c>
      <c r="F1246" s="95" t="s">
        <v>2362</v>
      </c>
      <c r="G1246" s="23" t="str">
        <f t="shared" si="118"/>
        <v>41835.480</v>
      </c>
      <c r="H1246" s="31">
        <f t="shared" si="119"/>
        <v>-17982</v>
      </c>
      <c r="I1246" s="97" t="s">
        <v>3930</v>
      </c>
      <c r="J1246" s="98" t="s">
        <v>3931</v>
      </c>
      <c r="K1246" s="97">
        <v>-17982</v>
      </c>
      <c r="L1246" s="97" t="s">
        <v>464</v>
      </c>
      <c r="M1246" s="98" t="s">
        <v>2523</v>
      </c>
      <c r="N1246" s="98" t="s">
        <v>2524</v>
      </c>
      <c r="O1246" s="99" t="s">
        <v>1109</v>
      </c>
      <c r="P1246" s="99" t="s">
        <v>1110</v>
      </c>
    </row>
    <row r="1247" spans="1:16" ht="13.5" thickBot="1" x14ac:dyDescent="0.25">
      <c r="A1247" s="31" t="str">
        <f t="shared" si="114"/>
        <v> BRNO 17 </v>
      </c>
      <c r="B1247" s="95" t="str">
        <f t="shared" si="115"/>
        <v>I</v>
      </c>
      <c r="C1247" s="31">
        <f t="shared" si="116"/>
        <v>41895.409</v>
      </c>
      <c r="D1247" s="23" t="str">
        <f t="shared" si="117"/>
        <v>vis</v>
      </c>
      <c r="E1247" s="96">
        <f>VLOOKUP(C1247,'Active 1'!C$21:E$971,3,FALSE)</f>
        <v>-17880.972799255396</v>
      </c>
      <c r="F1247" s="95" t="s">
        <v>2362</v>
      </c>
      <c r="G1247" s="23" t="str">
        <f t="shared" si="118"/>
        <v>41895.409</v>
      </c>
      <c r="H1247" s="31">
        <f t="shared" si="119"/>
        <v>-17881</v>
      </c>
      <c r="I1247" s="97" t="s">
        <v>3935</v>
      </c>
      <c r="J1247" s="98" t="s">
        <v>3936</v>
      </c>
      <c r="K1247" s="97">
        <v>-17881</v>
      </c>
      <c r="L1247" s="97" t="s">
        <v>23</v>
      </c>
      <c r="M1247" s="98" t="s">
        <v>2436</v>
      </c>
      <c r="N1247" s="98"/>
      <c r="O1247" s="99" t="s">
        <v>3937</v>
      </c>
      <c r="P1247" s="99" t="s">
        <v>1103</v>
      </c>
    </row>
    <row r="1248" spans="1:16" ht="13.5" thickBot="1" x14ac:dyDescent="0.25">
      <c r="A1248" s="31" t="str">
        <f t="shared" si="114"/>
        <v> MBS 80.9 </v>
      </c>
      <c r="B1248" s="95" t="str">
        <f t="shared" si="115"/>
        <v>I</v>
      </c>
      <c r="C1248" s="31">
        <f t="shared" si="116"/>
        <v>41905.466999999997</v>
      </c>
      <c r="D1248" s="23" t="str">
        <f t="shared" si="117"/>
        <v>vis</v>
      </c>
      <c r="E1248" s="96">
        <f>VLOOKUP(C1248,'Active 1'!C$21:E$971,3,FALSE)</f>
        <v>-17864.013644211831</v>
      </c>
      <c r="F1248" s="95" t="s">
        <v>2362</v>
      </c>
      <c r="G1248" s="23" t="str">
        <f t="shared" si="118"/>
        <v>41905.467</v>
      </c>
      <c r="H1248" s="31">
        <f t="shared" si="119"/>
        <v>-17864</v>
      </c>
      <c r="I1248" s="97" t="s">
        <v>3938</v>
      </c>
      <c r="J1248" s="98" t="s">
        <v>3939</v>
      </c>
      <c r="K1248" s="97">
        <v>-17864</v>
      </c>
      <c r="L1248" s="97" t="s">
        <v>2420</v>
      </c>
      <c r="M1248" s="98" t="s">
        <v>2523</v>
      </c>
      <c r="N1248" s="98" t="s">
        <v>2524</v>
      </c>
      <c r="O1248" s="99" t="s">
        <v>1109</v>
      </c>
      <c r="P1248" s="99" t="s">
        <v>1110</v>
      </c>
    </row>
    <row r="1249" spans="1:16" ht="13.5" thickBot="1" x14ac:dyDescent="0.25">
      <c r="A1249" s="31" t="str">
        <f t="shared" si="114"/>
        <v> MBS 80.9 </v>
      </c>
      <c r="B1249" s="95" t="str">
        <f t="shared" si="115"/>
        <v>I</v>
      </c>
      <c r="C1249" s="31">
        <f t="shared" si="116"/>
        <v>41930.377</v>
      </c>
      <c r="D1249" s="23" t="str">
        <f t="shared" si="117"/>
        <v>vis</v>
      </c>
      <c r="E1249" s="96">
        <f>VLOOKUP(C1249,'Active 1'!C$21:E$971,3,FALSE)</f>
        <v>-17822.01199854317</v>
      </c>
      <c r="F1249" s="95" t="s">
        <v>2362</v>
      </c>
      <c r="G1249" s="23" t="str">
        <f t="shared" si="118"/>
        <v>41930.377</v>
      </c>
      <c r="H1249" s="31">
        <f t="shared" si="119"/>
        <v>-17822</v>
      </c>
      <c r="I1249" s="97" t="s">
        <v>3943</v>
      </c>
      <c r="J1249" s="98" t="s">
        <v>3944</v>
      </c>
      <c r="K1249" s="97">
        <v>-17822</v>
      </c>
      <c r="L1249" s="97" t="s">
        <v>2690</v>
      </c>
      <c r="M1249" s="98" t="s">
        <v>2523</v>
      </c>
      <c r="N1249" s="98" t="s">
        <v>2524</v>
      </c>
      <c r="O1249" s="99" t="s">
        <v>1109</v>
      </c>
      <c r="P1249" s="99" t="s">
        <v>1110</v>
      </c>
    </row>
    <row r="1250" spans="1:16" ht="13.5" thickBot="1" x14ac:dyDescent="0.25">
      <c r="A1250" s="31" t="str">
        <f t="shared" si="114"/>
        <v> MBS 80.9 </v>
      </c>
      <c r="B1250" s="95" t="str">
        <f t="shared" si="115"/>
        <v>I</v>
      </c>
      <c r="C1250" s="31">
        <f t="shared" si="116"/>
        <v>41931.563499999997</v>
      </c>
      <c r="D1250" s="23" t="str">
        <f t="shared" si="117"/>
        <v>vis</v>
      </c>
      <c r="E1250" s="96">
        <f>VLOOKUP(C1250,'Active 1'!C$21:E$971,3,FALSE)</f>
        <v>-17820.011398278792</v>
      </c>
      <c r="F1250" s="95" t="s">
        <v>2362</v>
      </c>
      <c r="G1250" s="23" t="str">
        <f t="shared" si="118"/>
        <v>41931.5635</v>
      </c>
      <c r="H1250" s="31">
        <f t="shared" si="119"/>
        <v>-17820</v>
      </c>
      <c r="I1250" s="97" t="s">
        <v>3945</v>
      </c>
      <c r="J1250" s="98" t="s">
        <v>3946</v>
      </c>
      <c r="K1250" s="97">
        <v>-17820</v>
      </c>
      <c r="L1250" s="97" t="s">
        <v>3947</v>
      </c>
      <c r="M1250" s="98" t="s">
        <v>2523</v>
      </c>
      <c r="N1250" s="98" t="s">
        <v>2524</v>
      </c>
      <c r="O1250" s="99" t="s">
        <v>1109</v>
      </c>
      <c r="P1250" s="99" t="s">
        <v>1110</v>
      </c>
    </row>
    <row r="1251" spans="1:16" ht="13.5" thickBot="1" x14ac:dyDescent="0.25">
      <c r="A1251" s="31" t="str">
        <f t="shared" si="114"/>
        <v> MBS 80.9 </v>
      </c>
      <c r="B1251" s="95" t="str">
        <f t="shared" si="115"/>
        <v>I</v>
      </c>
      <c r="C1251" s="31">
        <f t="shared" si="116"/>
        <v>41933.343699999998</v>
      </c>
      <c r="D1251" s="23" t="str">
        <f t="shared" si="117"/>
        <v>vis</v>
      </c>
      <c r="E1251" s="96">
        <f>VLOOKUP(C1251,'Active 1'!C$21:E$971,3,FALSE)</f>
        <v>-17817.009739121047</v>
      </c>
      <c r="F1251" s="95" t="s">
        <v>2362</v>
      </c>
      <c r="G1251" s="23" t="str">
        <f t="shared" si="118"/>
        <v>41933.3437</v>
      </c>
      <c r="H1251" s="31">
        <f t="shared" si="119"/>
        <v>-17817</v>
      </c>
      <c r="I1251" s="97" t="s">
        <v>3948</v>
      </c>
      <c r="J1251" s="98" t="s">
        <v>3949</v>
      </c>
      <c r="K1251" s="97">
        <v>-17817</v>
      </c>
      <c r="L1251" s="97" t="s">
        <v>3950</v>
      </c>
      <c r="M1251" s="98" t="s">
        <v>2523</v>
      </c>
      <c r="N1251" s="98" t="s">
        <v>2524</v>
      </c>
      <c r="O1251" s="99" t="s">
        <v>1109</v>
      </c>
      <c r="P1251" s="99" t="s">
        <v>1110</v>
      </c>
    </row>
    <row r="1252" spans="1:16" ht="13.5" thickBot="1" x14ac:dyDescent="0.25">
      <c r="A1252" s="31" t="str">
        <f t="shared" si="114"/>
        <v> MBS 80.9 </v>
      </c>
      <c r="B1252" s="95" t="str">
        <f t="shared" si="115"/>
        <v>I</v>
      </c>
      <c r="C1252" s="31">
        <f t="shared" si="116"/>
        <v>41934.527800000003</v>
      </c>
      <c r="D1252" s="23" t="str">
        <f t="shared" si="117"/>
        <v>vis</v>
      </c>
      <c r="E1252" s="96">
        <f>VLOOKUP(C1252,'Active 1'!C$21:E$971,3,FALSE)</f>
        <v>-17815.013185582851</v>
      </c>
      <c r="F1252" s="95" t="s">
        <v>2362</v>
      </c>
      <c r="G1252" s="23" t="str">
        <f t="shared" si="118"/>
        <v>41934.5278</v>
      </c>
      <c r="H1252" s="31">
        <f t="shared" si="119"/>
        <v>-17815</v>
      </c>
      <c r="I1252" s="97" t="s">
        <v>3951</v>
      </c>
      <c r="J1252" s="98" t="s">
        <v>3952</v>
      </c>
      <c r="K1252" s="97">
        <v>-17815</v>
      </c>
      <c r="L1252" s="97" t="s">
        <v>3953</v>
      </c>
      <c r="M1252" s="98" t="s">
        <v>2523</v>
      </c>
      <c r="N1252" s="98" t="s">
        <v>2524</v>
      </c>
      <c r="O1252" s="99" t="s">
        <v>1109</v>
      </c>
      <c r="P1252" s="99" t="s">
        <v>1110</v>
      </c>
    </row>
    <row r="1253" spans="1:16" ht="13.5" thickBot="1" x14ac:dyDescent="0.25">
      <c r="A1253" s="31" t="str">
        <f t="shared" si="114"/>
        <v> MBS 80.9 </v>
      </c>
      <c r="B1253" s="95" t="str">
        <f t="shared" si="115"/>
        <v>I</v>
      </c>
      <c r="C1253" s="31">
        <f t="shared" si="116"/>
        <v>41959.436999999998</v>
      </c>
      <c r="D1253" s="23" t="str">
        <f t="shared" si="117"/>
        <v>vis</v>
      </c>
      <c r="E1253" s="96">
        <f>VLOOKUP(C1253,'Active 1'!C$21:E$971,3,FALSE)</f>
        <v>-17773.012888822941</v>
      </c>
      <c r="F1253" s="95" t="s">
        <v>2362</v>
      </c>
      <c r="G1253" s="23" t="str">
        <f t="shared" si="118"/>
        <v>41959.437</v>
      </c>
      <c r="H1253" s="31">
        <f t="shared" si="119"/>
        <v>-17773</v>
      </c>
      <c r="I1253" s="97" t="s">
        <v>3958</v>
      </c>
      <c r="J1253" s="98" t="s">
        <v>3959</v>
      </c>
      <c r="K1253" s="97">
        <v>-17773</v>
      </c>
      <c r="L1253" s="97" t="s">
        <v>2420</v>
      </c>
      <c r="M1253" s="98" t="s">
        <v>2523</v>
      </c>
      <c r="N1253" s="98" t="s">
        <v>2524</v>
      </c>
      <c r="O1253" s="99" t="s">
        <v>1109</v>
      </c>
      <c r="P1253" s="99" t="s">
        <v>1110</v>
      </c>
    </row>
    <row r="1254" spans="1:16" ht="13.5" thickBot="1" x14ac:dyDescent="0.25">
      <c r="A1254" s="31" t="str">
        <f t="shared" si="114"/>
        <v> MBS 80.9 </v>
      </c>
      <c r="B1254" s="95" t="str">
        <f t="shared" si="115"/>
        <v>I</v>
      </c>
      <c r="C1254" s="31">
        <f t="shared" si="116"/>
        <v>41960.623</v>
      </c>
      <c r="D1254" s="23" t="str">
        <f t="shared" si="117"/>
        <v>vis</v>
      </c>
      <c r="E1254" s="96">
        <f>VLOOKUP(C1254,'Active 1'!C$21:E$971,3,FALSE)</f>
        <v>-17771.013131626511</v>
      </c>
      <c r="F1254" s="95" t="s">
        <v>2362</v>
      </c>
      <c r="G1254" s="23" t="str">
        <f t="shared" si="118"/>
        <v>41960.623</v>
      </c>
      <c r="H1254" s="31">
        <f t="shared" si="119"/>
        <v>-17771</v>
      </c>
      <c r="I1254" s="97" t="s">
        <v>3960</v>
      </c>
      <c r="J1254" s="98" t="s">
        <v>3961</v>
      </c>
      <c r="K1254" s="97">
        <v>-17771</v>
      </c>
      <c r="L1254" s="97" t="s">
        <v>2420</v>
      </c>
      <c r="M1254" s="98" t="s">
        <v>2523</v>
      </c>
      <c r="N1254" s="98" t="s">
        <v>2524</v>
      </c>
      <c r="O1254" s="99" t="s">
        <v>1109</v>
      </c>
      <c r="P1254" s="99" t="s">
        <v>1110</v>
      </c>
    </row>
    <row r="1255" spans="1:16" ht="13.5" thickBot="1" x14ac:dyDescent="0.25">
      <c r="A1255" s="31" t="str">
        <f t="shared" si="114"/>
        <v> BRNO 17 </v>
      </c>
      <c r="B1255" s="95" t="str">
        <f t="shared" si="115"/>
        <v>I</v>
      </c>
      <c r="C1255" s="31">
        <f t="shared" si="116"/>
        <v>41962.39</v>
      </c>
      <c r="D1255" s="23" t="str">
        <f t="shared" si="117"/>
        <v>vis</v>
      </c>
      <c r="E1255" s="96">
        <f>VLOOKUP(C1255,'Active 1'!C$21:E$971,3,FALSE)</f>
        <v>-17768.033729462859</v>
      </c>
      <c r="F1255" s="95" t="s">
        <v>2362</v>
      </c>
      <c r="G1255" s="23" t="str">
        <f t="shared" si="118"/>
        <v>41962.390</v>
      </c>
      <c r="H1255" s="31">
        <f t="shared" si="119"/>
        <v>-17768</v>
      </c>
      <c r="I1255" s="97" t="s">
        <v>3962</v>
      </c>
      <c r="J1255" s="98" t="s">
        <v>3963</v>
      </c>
      <c r="K1255" s="97">
        <v>-17768</v>
      </c>
      <c r="L1255" s="97" t="s">
        <v>3918</v>
      </c>
      <c r="M1255" s="98" t="s">
        <v>2436</v>
      </c>
      <c r="N1255" s="98"/>
      <c r="O1255" s="99" t="s">
        <v>3964</v>
      </c>
      <c r="P1255" s="99" t="s">
        <v>1103</v>
      </c>
    </row>
    <row r="1256" spans="1:16" ht="13.5" thickBot="1" x14ac:dyDescent="0.25">
      <c r="A1256" s="31" t="str">
        <f t="shared" si="114"/>
        <v> MBS 80.9 </v>
      </c>
      <c r="B1256" s="95" t="str">
        <f t="shared" si="115"/>
        <v>I</v>
      </c>
      <c r="C1256" s="31">
        <f t="shared" si="116"/>
        <v>41962.402399999999</v>
      </c>
      <c r="D1256" s="23" t="str">
        <f t="shared" si="117"/>
        <v>vis</v>
      </c>
      <c r="E1256" s="96">
        <f>VLOOKUP(C1256,'Active 1'!C$21:E$971,3,FALSE)</f>
        <v>-17768.012821377502</v>
      </c>
      <c r="F1256" s="95" t="s">
        <v>2362</v>
      </c>
      <c r="G1256" s="23" t="str">
        <f t="shared" si="118"/>
        <v>41962.4024</v>
      </c>
      <c r="H1256" s="31">
        <f t="shared" si="119"/>
        <v>-17768</v>
      </c>
      <c r="I1256" s="97" t="s">
        <v>3965</v>
      </c>
      <c r="J1256" s="98" t="s">
        <v>3966</v>
      </c>
      <c r="K1256" s="97">
        <v>-17768</v>
      </c>
      <c r="L1256" s="97" t="s">
        <v>3967</v>
      </c>
      <c r="M1256" s="98" t="s">
        <v>2523</v>
      </c>
      <c r="N1256" s="98" t="s">
        <v>2524</v>
      </c>
      <c r="O1256" s="99" t="s">
        <v>1109</v>
      </c>
      <c r="P1256" s="99" t="s">
        <v>1110</v>
      </c>
    </row>
    <row r="1257" spans="1:16" ht="13.5" thickBot="1" x14ac:dyDescent="0.25">
      <c r="A1257" s="31" t="str">
        <f t="shared" si="114"/>
        <v> BRNO 17 </v>
      </c>
      <c r="B1257" s="95" t="str">
        <f t="shared" si="115"/>
        <v>I</v>
      </c>
      <c r="C1257" s="31">
        <f t="shared" si="116"/>
        <v>41968.330999999998</v>
      </c>
      <c r="D1257" s="23" t="str">
        <f t="shared" si="117"/>
        <v>vis</v>
      </c>
      <c r="E1257" s="96">
        <f>VLOOKUP(C1257,'Active 1'!C$21:E$971,3,FALSE)</f>
        <v>-17758.016395985644</v>
      </c>
      <c r="F1257" s="95" t="s">
        <v>2362</v>
      </c>
      <c r="G1257" s="23" t="str">
        <f t="shared" si="118"/>
        <v>41968.331</v>
      </c>
      <c r="H1257" s="31">
        <f t="shared" si="119"/>
        <v>-17758</v>
      </c>
      <c r="I1257" s="97" t="s">
        <v>3968</v>
      </c>
      <c r="J1257" s="98" t="s">
        <v>3969</v>
      </c>
      <c r="K1257" s="97">
        <v>-17758</v>
      </c>
      <c r="L1257" s="97" t="s">
        <v>2463</v>
      </c>
      <c r="M1257" s="98" t="s">
        <v>2436</v>
      </c>
      <c r="N1257" s="98"/>
      <c r="O1257" s="99" t="s">
        <v>3937</v>
      </c>
      <c r="P1257" s="99" t="s">
        <v>1103</v>
      </c>
    </row>
    <row r="1258" spans="1:16" ht="13.5" thickBot="1" x14ac:dyDescent="0.25">
      <c r="A1258" s="31" t="str">
        <f t="shared" si="114"/>
        <v> MBS 80.9 </v>
      </c>
      <c r="B1258" s="95" t="str">
        <f t="shared" si="115"/>
        <v>I</v>
      </c>
      <c r="C1258" s="31">
        <f t="shared" si="116"/>
        <v>41978.415999999997</v>
      </c>
      <c r="D1258" s="23" t="str">
        <f t="shared" si="117"/>
        <v>vis</v>
      </c>
      <c r="E1258" s="96">
        <f>VLOOKUP(C1258,'Active 1'!C$21:E$971,3,FALSE)</f>
        <v>-17741.011715272343</v>
      </c>
      <c r="F1258" s="95" t="s">
        <v>2362</v>
      </c>
      <c r="G1258" s="23" t="str">
        <f t="shared" si="118"/>
        <v>41978.416</v>
      </c>
      <c r="H1258" s="31">
        <f t="shared" si="119"/>
        <v>-17741</v>
      </c>
      <c r="I1258" s="97" t="s">
        <v>3970</v>
      </c>
      <c r="J1258" s="98" t="s">
        <v>3971</v>
      </c>
      <c r="K1258" s="97">
        <v>-17741</v>
      </c>
      <c r="L1258" s="97" t="s">
        <v>2690</v>
      </c>
      <c r="M1258" s="98" t="s">
        <v>2523</v>
      </c>
      <c r="N1258" s="98" t="s">
        <v>2524</v>
      </c>
      <c r="O1258" s="99" t="s">
        <v>1109</v>
      </c>
      <c r="P1258" s="99" t="s">
        <v>1110</v>
      </c>
    </row>
    <row r="1259" spans="1:16" ht="13.5" thickBot="1" x14ac:dyDescent="0.25">
      <c r="A1259" s="31" t="str">
        <f t="shared" si="114"/>
        <v> BRNO 17 </v>
      </c>
      <c r="B1259" s="95" t="str">
        <f t="shared" si="115"/>
        <v>I</v>
      </c>
      <c r="C1259" s="31">
        <f t="shared" si="116"/>
        <v>41981.375</v>
      </c>
      <c r="D1259" s="23" t="str">
        <f t="shared" si="117"/>
        <v>vis</v>
      </c>
      <c r="E1259" s="96">
        <f>VLOOKUP(C1259,'Active 1'!C$21:E$971,3,FALSE)</f>
        <v>-17736.022439096763</v>
      </c>
      <c r="F1259" s="95" t="s">
        <v>2362</v>
      </c>
      <c r="G1259" s="23" t="str">
        <f t="shared" si="118"/>
        <v>41981.375</v>
      </c>
      <c r="H1259" s="31">
        <f t="shared" si="119"/>
        <v>-17736</v>
      </c>
      <c r="I1259" s="97" t="s">
        <v>3972</v>
      </c>
      <c r="J1259" s="98" t="s">
        <v>3973</v>
      </c>
      <c r="K1259" s="97">
        <v>-17736</v>
      </c>
      <c r="L1259" s="97" t="s">
        <v>464</v>
      </c>
      <c r="M1259" s="98" t="s">
        <v>2436</v>
      </c>
      <c r="N1259" s="98"/>
      <c r="O1259" s="99" t="s">
        <v>3964</v>
      </c>
      <c r="P1259" s="99" t="s">
        <v>1103</v>
      </c>
    </row>
    <row r="1260" spans="1:16" ht="13.5" thickBot="1" x14ac:dyDescent="0.25">
      <c r="A1260" s="31" t="str">
        <f t="shared" si="114"/>
        <v> BRNO 17 </v>
      </c>
      <c r="B1260" s="95" t="str">
        <f t="shared" si="115"/>
        <v>I</v>
      </c>
      <c r="C1260" s="31">
        <f t="shared" si="116"/>
        <v>41981.379000000001</v>
      </c>
      <c r="D1260" s="23" t="str">
        <f t="shared" si="117"/>
        <v>vis</v>
      </c>
      <c r="E1260" s="96">
        <f>VLOOKUP(C1260,'Active 1'!C$21:E$971,3,FALSE)</f>
        <v>-17736.015694553098</v>
      </c>
      <c r="F1260" s="95" t="s">
        <v>2362</v>
      </c>
      <c r="G1260" s="23" t="str">
        <f t="shared" si="118"/>
        <v>41981.379</v>
      </c>
      <c r="H1260" s="31">
        <f t="shared" si="119"/>
        <v>-17736</v>
      </c>
      <c r="I1260" s="97" t="s">
        <v>3974</v>
      </c>
      <c r="J1260" s="98" t="s">
        <v>3975</v>
      </c>
      <c r="K1260" s="97">
        <v>-17736</v>
      </c>
      <c r="L1260" s="97" t="s">
        <v>2872</v>
      </c>
      <c r="M1260" s="98" t="s">
        <v>2436</v>
      </c>
      <c r="N1260" s="98"/>
      <c r="O1260" s="99" t="s">
        <v>3976</v>
      </c>
      <c r="P1260" s="99" t="s">
        <v>1103</v>
      </c>
    </row>
    <row r="1261" spans="1:16" ht="13.5" thickBot="1" x14ac:dyDescent="0.25">
      <c r="A1261" s="31" t="str">
        <f t="shared" si="114"/>
        <v> MBS 80.9 </v>
      </c>
      <c r="B1261" s="95" t="str">
        <f t="shared" si="115"/>
        <v>I</v>
      </c>
      <c r="C1261" s="31">
        <f t="shared" si="116"/>
        <v>41981.38</v>
      </c>
      <c r="D1261" s="23" t="str">
        <f t="shared" si="117"/>
        <v>vis</v>
      </c>
      <c r="E1261" s="96">
        <f>VLOOKUP(C1261,'Active 1'!C$21:E$971,3,FALSE)</f>
        <v>-17736.014008417191</v>
      </c>
      <c r="F1261" s="95" t="s">
        <v>2362</v>
      </c>
      <c r="G1261" s="23" t="str">
        <f t="shared" si="118"/>
        <v>41981.380</v>
      </c>
      <c r="H1261" s="31">
        <f t="shared" si="119"/>
        <v>-17736</v>
      </c>
      <c r="I1261" s="97" t="s">
        <v>3977</v>
      </c>
      <c r="J1261" s="98" t="s">
        <v>3978</v>
      </c>
      <c r="K1261" s="97">
        <v>-17736</v>
      </c>
      <c r="L1261" s="97" t="s">
        <v>2420</v>
      </c>
      <c r="M1261" s="98" t="s">
        <v>2523</v>
      </c>
      <c r="N1261" s="98" t="s">
        <v>2524</v>
      </c>
      <c r="O1261" s="99" t="s">
        <v>1109</v>
      </c>
      <c r="P1261" s="99" t="s">
        <v>1110</v>
      </c>
    </row>
    <row r="1262" spans="1:16" ht="13.5" thickBot="1" x14ac:dyDescent="0.25">
      <c r="A1262" s="31" t="str">
        <f t="shared" si="114"/>
        <v> MBS 80.9 </v>
      </c>
      <c r="B1262" s="95" t="str">
        <f t="shared" si="115"/>
        <v>I</v>
      </c>
      <c r="C1262" s="31">
        <f t="shared" si="116"/>
        <v>41982.566500000001</v>
      </c>
      <c r="D1262" s="23" t="str">
        <f t="shared" si="117"/>
        <v>vis</v>
      </c>
      <c r="E1262" s="96">
        <f>VLOOKUP(C1262,'Active 1'!C$21:E$971,3,FALSE)</f>
        <v>-17734.013408152798</v>
      </c>
      <c r="F1262" s="95" t="s">
        <v>2362</v>
      </c>
      <c r="G1262" s="23" t="str">
        <f t="shared" si="118"/>
        <v>41982.5665</v>
      </c>
      <c r="H1262" s="31">
        <f t="shared" si="119"/>
        <v>-17734</v>
      </c>
      <c r="I1262" s="97" t="s">
        <v>3979</v>
      </c>
      <c r="J1262" s="98" t="s">
        <v>3980</v>
      </c>
      <c r="K1262" s="97">
        <v>-17734</v>
      </c>
      <c r="L1262" s="97" t="s">
        <v>3981</v>
      </c>
      <c r="M1262" s="98" t="s">
        <v>2523</v>
      </c>
      <c r="N1262" s="98" t="s">
        <v>2524</v>
      </c>
      <c r="O1262" s="99" t="s">
        <v>1109</v>
      </c>
      <c r="P1262" s="99" t="s">
        <v>1110</v>
      </c>
    </row>
    <row r="1263" spans="1:16" ht="13.5" thickBot="1" x14ac:dyDescent="0.25">
      <c r="A1263" s="31" t="str">
        <f t="shared" si="114"/>
        <v> MBS 80.9 </v>
      </c>
      <c r="B1263" s="95" t="str">
        <f t="shared" si="115"/>
        <v>I</v>
      </c>
      <c r="C1263" s="31">
        <f t="shared" si="116"/>
        <v>41984.344899999996</v>
      </c>
      <c r="D1263" s="23" t="str">
        <f t="shared" si="117"/>
        <v>vis</v>
      </c>
      <c r="E1263" s="96">
        <f>VLOOKUP(C1263,'Active 1'!C$21:E$971,3,FALSE)</f>
        <v>-17731.014784039711</v>
      </c>
      <c r="F1263" s="95" t="s">
        <v>2362</v>
      </c>
      <c r="G1263" s="23" t="str">
        <f t="shared" si="118"/>
        <v>41984.3449</v>
      </c>
      <c r="H1263" s="31">
        <f t="shared" si="119"/>
        <v>-17731</v>
      </c>
      <c r="I1263" s="97" t="s">
        <v>3982</v>
      </c>
      <c r="J1263" s="98" t="s">
        <v>3983</v>
      </c>
      <c r="K1263" s="97">
        <v>-17731</v>
      </c>
      <c r="L1263" s="97" t="s">
        <v>3984</v>
      </c>
      <c r="M1263" s="98" t="s">
        <v>2523</v>
      </c>
      <c r="N1263" s="98" t="s">
        <v>2524</v>
      </c>
      <c r="O1263" s="99" t="s">
        <v>1109</v>
      </c>
      <c r="P1263" s="99" t="s">
        <v>1110</v>
      </c>
    </row>
    <row r="1264" spans="1:16" ht="13.5" thickBot="1" x14ac:dyDescent="0.25">
      <c r="A1264" s="31" t="str">
        <f t="shared" si="114"/>
        <v> AVSJ 5.85 </v>
      </c>
      <c r="B1264" s="95" t="str">
        <f t="shared" si="115"/>
        <v>I</v>
      </c>
      <c r="C1264" s="31">
        <f t="shared" si="116"/>
        <v>41989.686999999998</v>
      </c>
      <c r="D1264" s="23" t="str">
        <f t="shared" si="117"/>
        <v>vis</v>
      </c>
      <c r="E1264" s="96">
        <f>VLOOKUP(C1264,'Active 1'!C$21:E$971,3,FALSE)</f>
        <v>-17722.007277362613</v>
      </c>
      <c r="F1264" s="95" t="s">
        <v>2362</v>
      </c>
      <c r="G1264" s="23" t="str">
        <f t="shared" si="118"/>
        <v>41989.687</v>
      </c>
      <c r="H1264" s="31">
        <f t="shared" si="119"/>
        <v>-17722</v>
      </c>
      <c r="I1264" s="97" t="s">
        <v>3988</v>
      </c>
      <c r="J1264" s="98" t="s">
        <v>3989</v>
      </c>
      <c r="K1264" s="97">
        <v>-17722</v>
      </c>
      <c r="L1264" s="97" t="s">
        <v>2453</v>
      </c>
      <c r="M1264" s="98" t="s">
        <v>2436</v>
      </c>
      <c r="N1264" s="98"/>
      <c r="O1264" s="99" t="s">
        <v>238</v>
      </c>
      <c r="P1264" s="99" t="s">
        <v>3902</v>
      </c>
    </row>
    <row r="1265" spans="1:16" ht="13.5" thickBot="1" x14ac:dyDescent="0.25">
      <c r="A1265" s="31" t="str">
        <f t="shared" si="114"/>
        <v> BRNO 17 </v>
      </c>
      <c r="B1265" s="95" t="str">
        <f t="shared" si="115"/>
        <v>I</v>
      </c>
      <c r="C1265" s="31">
        <f t="shared" si="116"/>
        <v>41990.284</v>
      </c>
      <c r="D1265" s="23" t="str">
        <f t="shared" si="117"/>
        <v>vis</v>
      </c>
      <c r="E1265" s="96">
        <f>VLOOKUP(C1265,'Active 1'!C$21:E$971,3,FALSE)</f>
        <v>-17721.00065422073</v>
      </c>
      <c r="F1265" s="95" t="s">
        <v>2362</v>
      </c>
      <c r="G1265" s="23" t="str">
        <f t="shared" si="118"/>
        <v>41990.284</v>
      </c>
      <c r="H1265" s="31">
        <f t="shared" si="119"/>
        <v>-17721</v>
      </c>
      <c r="I1265" s="97" t="s">
        <v>3990</v>
      </c>
      <c r="J1265" s="98" t="s">
        <v>3991</v>
      </c>
      <c r="K1265" s="97">
        <v>-17721</v>
      </c>
      <c r="L1265" s="97" t="s">
        <v>2591</v>
      </c>
      <c r="M1265" s="98" t="s">
        <v>2436</v>
      </c>
      <c r="N1265" s="98"/>
      <c r="O1265" s="99" t="s">
        <v>3937</v>
      </c>
      <c r="P1265" s="99" t="s">
        <v>1103</v>
      </c>
    </row>
    <row r="1266" spans="1:16" ht="13.5" thickBot="1" x14ac:dyDescent="0.25">
      <c r="A1266" s="31" t="str">
        <f t="shared" si="114"/>
        <v> AVSJ 5.85 </v>
      </c>
      <c r="B1266" s="95" t="str">
        <f t="shared" si="115"/>
        <v>I</v>
      </c>
      <c r="C1266" s="31">
        <f t="shared" si="116"/>
        <v>42004.516000000003</v>
      </c>
      <c r="D1266" s="23" t="str">
        <f t="shared" si="117"/>
        <v>vis</v>
      </c>
      <c r="E1266" s="96">
        <f>VLOOKUP(C1266,'Active 1'!C$21:E$971,3,FALSE)</f>
        <v>-17697.003567863587</v>
      </c>
      <c r="F1266" s="95" t="s">
        <v>2362</v>
      </c>
      <c r="G1266" s="23" t="str">
        <f t="shared" si="118"/>
        <v>42004.516</v>
      </c>
      <c r="H1266" s="31">
        <f t="shared" si="119"/>
        <v>-17697</v>
      </c>
      <c r="I1266" s="97" t="s">
        <v>3992</v>
      </c>
      <c r="J1266" s="98" t="s">
        <v>3993</v>
      </c>
      <c r="K1266" s="97">
        <v>-17697</v>
      </c>
      <c r="L1266" s="97" t="s">
        <v>2450</v>
      </c>
      <c r="M1266" s="98" t="s">
        <v>2436</v>
      </c>
      <c r="N1266" s="98"/>
      <c r="O1266" s="99" t="s">
        <v>238</v>
      </c>
      <c r="P1266" s="99" t="s">
        <v>3902</v>
      </c>
    </row>
    <row r="1267" spans="1:16" ht="13.5" thickBot="1" x14ac:dyDescent="0.25">
      <c r="A1267" s="31" t="str">
        <f t="shared" si="114"/>
        <v> AVSJ 5.85 </v>
      </c>
      <c r="B1267" s="95" t="str">
        <f t="shared" si="115"/>
        <v>I</v>
      </c>
      <c r="C1267" s="31">
        <f t="shared" si="116"/>
        <v>42008.656000000003</v>
      </c>
      <c r="D1267" s="23" t="str">
        <f t="shared" si="117"/>
        <v>vis</v>
      </c>
      <c r="E1267" s="96">
        <f>VLOOKUP(C1267,'Active 1'!C$21:E$971,3,FALSE)</f>
        <v>-17690.022965171167</v>
      </c>
      <c r="F1267" s="95" t="s">
        <v>2362</v>
      </c>
      <c r="G1267" s="23" t="str">
        <f t="shared" si="118"/>
        <v>42008.656</v>
      </c>
      <c r="H1267" s="31">
        <f t="shared" si="119"/>
        <v>-17690</v>
      </c>
      <c r="I1267" s="97" t="s">
        <v>3996</v>
      </c>
      <c r="J1267" s="98" t="s">
        <v>3997</v>
      </c>
      <c r="K1267" s="97">
        <v>-17690</v>
      </c>
      <c r="L1267" s="97" t="s">
        <v>2403</v>
      </c>
      <c r="M1267" s="98" t="s">
        <v>2436</v>
      </c>
      <c r="N1267" s="98"/>
      <c r="O1267" s="99" t="s">
        <v>3711</v>
      </c>
      <c r="P1267" s="99" t="s">
        <v>3902</v>
      </c>
    </row>
    <row r="1268" spans="1:16" ht="13.5" thickBot="1" x14ac:dyDescent="0.25">
      <c r="A1268" s="31" t="str">
        <f t="shared" si="114"/>
        <v> AVSJ 5.85 </v>
      </c>
      <c r="B1268" s="95" t="str">
        <f t="shared" si="115"/>
        <v>I</v>
      </c>
      <c r="C1268" s="31">
        <f t="shared" si="116"/>
        <v>42018.752999999997</v>
      </c>
      <c r="D1268" s="23" t="str">
        <f t="shared" si="117"/>
        <v>vis</v>
      </c>
      <c r="E1268" s="96">
        <f>VLOOKUP(C1268,'Active 1'!C$21:E$971,3,FALSE)</f>
        <v>-17672.998050826882</v>
      </c>
      <c r="F1268" s="95" t="s">
        <v>2362</v>
      </c>
      <c r="G1268" s="23" t="str">
        <f t="shared" si="118"/>
        <v>42018.753</v>
      </c>
      <c r="H1268" s="31">
        <f t="shared" si="119"/>
        <v>-17673</v>
      </c>
      <c r="I1268" s="97" t="s">
        <v>3998</v>
      </c>
      <c r="J1268" s="98" t="s">
        <v>3999</v>
      </c>
      <c r="K1268" s="97">
        <v>-17673</v>
      </c>
      <c r="L1268" s="97" t="s">
        <v>2395</v>
      </c>
      <c r="M1268" s="98" t="s">
        <v>2436</v>
      </c>
      <c r="N1268" s="98"/>
      <c r="O1268" s="99" t="s">
        <v>4000</v>
      </c>
      <c r="P1268" s="99" t="s">
        <v>3902</v>
      </c>
    </row>
    <row r="1269" spans="1:16" ht="13.5" thickBot="1" x14ac:dyDescent="0.25">
      <c r="A1269" s="31" t="str">
        <f t="shared" si="114"/>
        <v> MBS 80.9 </v>
      </c>
      <c r="B1269" s="95" t="str">
        <f t="shared" si="115"/>
        <v>I</v>
      </c>
      <c r="C1269" s="31">
        <f t="shared" si="116"/>
        <v>42019.334699999999</v>
      </c>
      <c r="D1269" s="23" t="str">
        <f t="shared" si="117"/>
        <v>vis</v>
      </c>
      <c r="E1269" s="96">
        <f>VLOOKUP(C1269,'Active 1'!C$21:E$971,3,FALSE)</f>
        <v>-17672.017225564512</v>
      </c>
      <c r="F1269" s="95" t="s">
        <v>2362</v>
      </c>
      <c r="G1269" s="23" t="str">
        <f t="shared" si="118"/>
        <v>42019.3347</v>
      </c>
      <c r="H1269" s="31">
        <f t="shared" si="119"/>
        <v>-17672</v>
      </c>
      <c r="I1269" s="97" t="s">
        <v>4001</v>
      </c>
      <c r="J1269" s="98" t="s">
        <v>4002</v>
      </c>
      <c r="K1269" s="97">
        <v>-17672</v>
      </c>
      <c r="L1269" s="97" t="s">
        <v>4003</v>
      </c>
      <c r="M1269" s="98" t="s">
        <v>2523</v>
      </c>
      <c r="N1269" s="98" t="s">
        <v>2524</v>
      </c>
      <c r="O1269" s="99" t="s">
        <v>1109</v>
      </c>
      <c r="P1269" s="99" t="s">
        <v>1110</v>
      </c>
    </row>
    <row r="1270" spans="1:16" ht="13.5" thickBot="1" x14ac:dyDescent="0.25">
      <c r="A1270" s="31" t="str">
        <f t="shared" si="114"/>
        <v>BAVM 28 </v>
      </c>
      <c r="B1270" s="95" t="str">
        <f t="shared" si="115"/>
        <v>I</v>
      </c>
      <c r="C1270" s="31">
        <f t="shared" si="116"/>
        <v>42047.205999999998</v>
      </c>
      <c r="D1270" s="23" t="str">
        <f t="shared" si="117"/>
        <v>vis</v>
      </c>
      <c r="E1270" s="96">
        <f>VLOOKUP(C1270,'Active 1'!C$21:E$971,3,FALSE)</f>
        <v>-17625.02242560768</v>
      </c>
      <c r="F1270" s="95" t="s">
        <v>2362</v>
      </c>
      <c r="G1270" s="23" t="str">
        <f t="shared" si="118"/>
        <v>42047.206</v>
      </c>
      <c r="H1270" s="31">
        <f t="shared" si="119"/>
        <v>-17625</v>
      </c>
      <c r="I1270" s="97" t="s">
        <v>4007</v>
      </c>
      <c r="J1270" s="98" t="s">
        <v>4008</v>
      </c>
      <c r="K1270" s="97">
        <v>-17625</v>
      </c>
      <c r="L1270" s="97" t="s">
        <v>464</v>
      </c>
      <c r="M1270" s="98" t="s">
        <v>2436</v>
      </c>
      <c r="N1270" s="98"/>
      <c r="O1270" s="99" t="s">
        <v>57</v>
      </c>
      <c r="P1270" s="100" t="s">
        <v>3915</v>
      </c>
    </row>
    <row r="1271" spans="1:16" ht="13.5" thickBot="1" x14ac:dyDescent="0.25">
      <c r="A1271" s="31" t="str">
        <f t="shared" si="114"/>
        <v> AVSJ 6.26 </v>
      </c>
      <c r="B1271" s="95" t="str">
        <f t="shared" si="115"/>
        <v>I</v>
      </c>
      <c r="C1271" s="31">
        <f t="shared" si="116"/>
        <v>42052.552000000003</v>
      </c>
      <c r="D1271" s="23" t="str">
        <f t="shared" si="117"/>
        <v>vis</v>
      </c>
      <c r="E1271" s="96">
        <f>VLOOKUP(C1271,'Active 1'!C$21:E$971,3,FALSE)</f>
        <v>-17616.0083430005</v>
      </c>
      <c r="F1271" s="95" t="s">
        <v>2362</v>
      </c>
      <c r="G1271" s="23" t="str">
        <f t="shared" si="118"/>
        <v>42052.552</v>
      </c>
      <c r="H1271" s="31">
        <f t="shared" si="119"/>
        <v>-17616</v>
      </c>
      <c r="I1271" s="97" t="s">
        <v>4009</v>
      </c>
      <c r="J1271" s="98" t="s">
        <v>4010</v>
      </c>
      <c r="K1271" s="97">
        <v>-17616</v>
      </c>
      <c r="L1271" s="97" t="s">
        <v>2398</v>
      </c>
      <c r="M1271" s="98" t="s">
        <v>2436</v>
      </c>
      <c r="N1271" s="98"/>
      <c r="O1271" s="99" t="s">
        <v>3711</v>
      </c>
      <c r="P1271" s="99" t="s">
        <v>4011</v>
      </c>
    </row>
    <row r="1272" spans="1:16" ht="13.5" thickBot="1" x14ac:dyDescent="0.25">
      <c r="A1272" s="31" t="str">
        <f t="shared" si="114"/>
        <v> AVSJ 6.26 </v>
      </c>
      <c r="B1272" s="95" t="str">
        <f t="shared" si="115"/>
        <v>I</v>
      </c>
      <c r="C1272" s="31">
        <f t="shared" si="116"/>
        <v>42087.535000000003</v>
      </c>
      <c r="D1272" s="23" t="str">
        <f t="shared" si="117"/>
        <v>vis</v>
      </c>
      <c r="E1272" s="96">
        <f>VLOOKUP(C1272,'Active 1'!C$21:E$971,3,FALSE)</f>
        <v>-17557.022250249538</v>
      </c>
      <c r="F1272" s="95" t="s">
        <v>2362</v>
      </c>
      <c r="G1272" s="23" t="str">
        <f t="shared" si="118"/>
        <v>42087.535</v>
      </c>
      <c r="H1272" s="31">
        <f t="shared" si="119"/>
        <v>-17557</v>
      </c>
      <c r="I1272" s="97" t="s">
        <v>4014</v>
      </c>
      <c r="J1272" s="98" t="s">
        <v>4015</v>
      </c>
      <c r="K1272" s="97">
        <v>-17557</v>
      </c>
      <c r="L1272" s="97" t="s">
        <v>464</v>
      </c>
      <c r="M1272" s="98" t="s">
        <v>2436</v>
      </c>
      <c r="N1272" s="98"/>
      <c r="O1272" s="99" t="s">
        <v>3711</v>
      </c>
      <c r="P1272" s="99" t="s">
        <v>4011</v>
      </c>
    </row>
    <row r="1273" spans="1:16" ht="13.5" thickBot="1" x14ac:dyDescent="0.25">
      <c r="A1273" s="31" t="str">
        <f t="shared" si="114"/>
        <v> BRNO 20 </v>
      </c>
      <c r="B1273" s="95" t="str">
        <f t="shared" si="115"/>
        <v>I</v>
      </c>
      <c r="C1273" s="31">
        <f t="shared" si="116"/>
        <v>42089.303999999996</v>
      </c>
      <c r="D1273" s="23" t="str">
        <f t="shared" si="117"/>
        <v>vis</v>
      </c>
      <c r="E1273" s="96">
        <f>VLOOKUP(C1273,'Active 1'!C$21:E$971,3,FALSE)</f>
        <v>-17554.039475814068</v>
      </c>
      <c r="F1273" s="95" t="s">
        <v>2362</v>
      </c>
      <c r="G1273" s="23" t="str">
        <f t="shared" si="118"/>
        <v>42089.304</v>
      </c>
      <c r="H1273" s="31">
        <f t="shared" si="119"/>
        <v>-17554</v>
      </c>
      <c r="I1273" s="97" t="s">
        <v>4016</v>
      </c>
      <c r="J1273" s="98" t="s">
        <v>4017</v>
      </c>
      <c r="K1273" s="97">
        <v>-17554</v>
      </c>
      <c r="L1273" s="97" t="s">
        <v>4018</v>
      </c>
      <c r="M1273" s="98" t="s">
        <v>2436</v>
      </c>
      <c r="N1273" s="98"/>
      <c r="O1273" s="99" t="s">
        <v>4019</v>
      </c>
      <c r="P1273" s="99" t="s">
        <v>4020</v>
      </c>
    </row>
    <row r="1274" spans="1:16" ht="13.5" thickBot="1" x14ac:dyDescent="0.25">
      <c r="A1274" s="31" t="str">
        <f t="shared" si="114"/>
        <v> MBS 80.9 </v>
      </c>
      <c r="B1274" s="95" t="str">
        <f t="shared" si="115"/>
        <v>I</v>
      </c>
      <c r="C1274" s="31">
        <f t="shared" si="116"/>
        <v>42106.515399999997</v>
      </c>
      <c r="D1274" s="23" t="str">
        <f t="shared" si="117"/>
        <v>vis</v>
      </c>
      <c r="E1274" s="96">
        <f>VLOOKUP(C1274,'Active 1'!C$21:E$971,3,FALSE)</f>
        <v>-17525.018716108669</v>
      </c>
      <c r="F1274" s="95" t="s">
        <v>2362</v>
      </c>
      <c r="G1274" s="23" t="str">
        <f t="shared" si="118"/>
        <v>42106.5154</v>
      </c>
      <c r="H1274" s="31">
        <f t="shared" si="119"/>
        <v>-17525</v>
      </c>
      <c r="I1274" s="97" t="s">
        <v>4025</v>
      </c>
      <c r="J1274" s="98" t="s">
        <v>4026</v>
      </c>
      <c r="K1274" s="97">
        <v>-17525</v>
      </c>
      <c r="L1274" s="97" t="s">
        <v>4027</v>
      </c>
      <c r="M1274" s="98" t="s">
        <v>2523</v>
      </c>
      <c r="N1274" s="98" t="s">
        <v>2524</v>
      </c>
      <c r="O1274" s="99" t="s">
        <v>1109</v>
      </c>
      <c r="P1274" s="99" t="s">
        <v>1110</v>
      </c>
    </row>
    <row r="1275" spans="1:16" ht="13.5" thickBot="1" x14ac:dyDescent="0.25">
      <c r="A1275" s="31" t="str">
        <f t="shared" si="114"/>
        <v> BRNO 20 </v>
      </c>
      <c r="B1275" s="95" t="str">
        <f t="shared" si="115"/>
        <v>I</v>
      </c>
      <c r="C1275" s="31">
        <f t="shared" si="116"/>
        <v>42128.449000000001</v>
      </c>
      <c r="D1275" s="23" t="str">
        <f t="shared" si="117"/>
        <v>vis</v>
      </c>
      <c r="E1275" s="96">
        <f>VLOOKUP(C1275,'Active 1'!C$21:E$971,3,FALSE)</f>
        <v>-17488.035685380521</v>
      </c>
      <c r="F1275" s="95" t="s">
        <v>2362</v>
      </c>
      <c r="G1275" s="23" t="str">
        <f t="shared" si="118"/>
        <v>42128.449</v>
      </c>
      <c r="H1275" s="31">
        <f t="shared" si="119"/>
        <v>-17488</v>
      </c>
      <c r="I1275" s="97" t="s">
        <v>4034</v>
      </c>
      <c r="J1275" s="98" t="s">
        <v>4035</v>
      </c>
      <c r="K1275" s="97">
        <v>-17488</v>
      </c>
      <c r="L1275" s="97" t="s">
        <v>3725</v>
      </c>
      <c r="M1275" s="98" t="s">
        <v>2436</v>
      </c>
      <c r="N1275" s="98"/>
      <c r="O1275" s="99" t="s">
        <v>4019</v>
      </c>
      <c r="P1275" s="99" t="s">
        <v>4020</v>
      </c>
    </row>
    <row r="1276" spans="1:16" ht="13.5" thickBot="1" x14ac:dyDescent="0.25">
      <c r="A1276" s="31" t="str">
        <f t="shared" si="114"/>
        <v> AVSJ 6.26 </v>
      </c>
      <c r="B1276" s="95" t="str">
        <f t="shared" si="115"/>
        <v>I</v>
      </c>
      <c r="C1276" s="31">
        <f t="shared" si="116"/>
        <v>42145.654999999999</v>
      </c>
      <c r="D1276" s="23" t="str">
        <f t="shared" si="117"/>
        <v>vis</v>
      </c>
      <c r="E1276" s="96">
        <f>VLOOKUP(C1276,'Active 1'!C$21:E$971,3,FALSE)</f>
        <v>-17459.024030809072</v>
      </c>
      <c r="F1276" s="95" t="s">
        <v>2362</v>
      </c>
      <c r="G1276" s="23" t="str">
        <f t="shared" si="118"/>
        <v>42145.655</v>
      </c>
      <c r="H1276" s="31">
        <f t="shared" si="119"/>
        <v>-17459</v>
      </c>
      <c r="I1276" s="97" t="s">
        <v>4040</v>
      </c>
      <c r="J1276" s="98" t="s">
        <v>4041</v>
      </c>
      <c r="K1276" s="97">
        <v>-17459</v>
      </c>
      <c r="L1276" s="97" t="s">
        <v>2403</v>
      </c>
      <c r="M1276" s="98" t="s">
        <v>2436</v>
      </c>
      <c r="N1276" s="98"/>
      <c r="O1276" s="99" t="s">
        <v>4042</v>
      </c>
      <c r="P1276" s="99" t="s">
        <v>4011</v>
      </c>
    </row>
    <row r="1277" spans="1:16" ht="13.5" thickBot="1" x14ac:dyDescent="0.25">
      <c r="A1277" s="31" t="str">
        <f t="shared" si="114"/>
        <v> AVSJ 6.26 </v>
      </c>
      <c r="B1277" s="95" t="str">
        <f t="shared" si="115"/>
        <v>I</v>
      </c>
      <c r="C1277" s="31">
        <f t="shared" si="116"/>
        <v>42266.656000000003</v>
      </c>
      <c r="D1277" s="23" t="str">
        <f t="shared" si="117"/>
        <v>vis</v>
      </c>
      <c r="E1277" s="96">
        <f>VLOOKUP(C1277,'Active 1'!C$21:E$971,3,FALSE)</f>
        <v>-17254.999898831833</v>
      </c>
      <c r="F1277" s="95" t="s">
        <v>2362</v>
      </c>
      <c r="G1277" s="23" t="str">
        <f t="shared" si="118"/>
        <v>42266.656</v>
      </c>
      <c r="H1277" s="31">
        <f t="shared" si="119"/>
        <v>-17255</v>
      </c>
      <c r="I1277" s="97" t="s">
        <v>4069</v>
      </c>
      <c r="J1277" s="98" t="s">
        <v>4070</v>
      </c>
      <c r="K1277" s="97">
        <v>-17255</v>
      </c>
      <c r="L1277" s="97" t="s">
        <v>2486</v>
      </c>
      <c r="M1277" s="98" t="s">
        <v>2436</v>
      </c>
      <c r="N1277" s="98"/>
      <c r="O1277" s="99" t="s">
        <v>4071</v>
      </c>
      <c r="P1277" s="99" t="s">
        <v>4011</v>
      </c>
    </row>
    <row r="1278" spans="1:16" ht="13.5" thickBot="1" x14ac:dyDescent="0.25">
      <c r="A1278" s="31" t="str">
        <f t="shared" si="114"/>
        <v> BBS 17 </v>
      </c>
      <c r="B1278" s="95" t="str">
        <f t="shared" si="115"/>
        <v>I</v>
      </c>
      <c r="C1278" s="31">
        <f t="shared" si="116"/>
        <v>42271.385999999999</v>
      </c>
      <c r="D1278" s="23" t="str">
        <f t="shared" si="117"/>
        <v>vis</v>
      </c>
      <c r="E1278" s="96">
        <f>VLOOKUP(C1278,'Active 1'!C$21:E$971,3,FALSE)</f>
        <v>-17247.024475948954</v>
      </c>
      <c r="F1278" s="95" t="s">
        <v>2362</v>
      </c>
      <c r="G1278" s="23" t="str">
        <f t="shared" si="118"/>
        <v>42271.386</v>
      </c>
      <c r="H1278" s="31">
        <f t="shared" si="119"/>
        <v>-17247</v>
      </c>
      <c r="I1278" s="97" t="s">
        <v>4072</v>
      </c>
      <c r="J1278" s="98" t="s">
        <v>4073</v>
      </c>
      <c r="K1278" s="97">
        <v>-17247</v>
      </c>
      <c r="L1278" s="97" t="s">
        <v>2850</v>
      </c>
      <c r="M1278" s="98" t="s">
        <v>2436</v>
      </c>
      <c r="N1278" s="98"/>
      <c r="O1278" s="99" t="s">
        <v>414</v>
      </c>
      <c r="P1278" s="99" t="s">
        <v>4068</v>
      </c>
    </row>
    <row r="1279" spans="1:16" ht="13.5" thickBot="1" x14ac:dyDescent="0.25">
      <c r="A1279" s="31" t="str">
        <f t="shared" si="114"/>
        <v> BRNO 20 </v>
      </c>
      <c r="B1279" s="95" t="str">
        <f t="shared" si="115"/>
        <v>I</v>
      </c>
      <c r="C1279" s="31">
        <f t="shared" si="116"/>
        <v>42274.353000000003</v>
      </c>
      <c r="D1279" s="23" t="str">
        <f t="shared" si="117"/>
        <v>vis</v>
      </c>
      <c r="E1279" s="96">
        <f>VLOOKUP(C1279,'Active 1'!C$21:E$971,3,FALSE)</f>
        <v>-17242.021710686044</v>
      </c>
      <c r="F1279" s="95" t="s">
        <v>2362</v>
      </c>
      <c r="G1279" s="23" t="str">
        <f t="shared" si="118"/>
        <v>42274.353</v>
      </c>
      <c r="H1279" s="31">
        <f t="shared" si="119"/>
        <v>-17242</v>
      </c>
      <c r="I1279" s="97" t="s">
        <v>4074</v>
      </c>
      <c r="J1279" s="98" t="s">
        <v>4075</v>
      </c>
      <c r="K1279" s="97">
        <v>-17242</v>
      </c>
      <c r="L1279" s="97" t="s">
        <v>464</v>
      </c>
      <c r="M1279" s="98" t="s">
        <v>2436</v>
      </c>
      <c r="N1279" s="98"/>
      <c r="O1279" s="99" t="s">
        <v>4019</v>
      </c>
      <c r="P1279" s="99" t="s">
        <v>4020</v>
      </c>
    </row>
    <row r="1280" spans="1:16" ht="13.5" thickBot="1" x14ac:dyDescent="0.25">
      <c r="A1280" s="31" t="str">
        <f t="shared" si="114"/>
        <v> MBS 80.9 </v>
      </c>
      <c r="B1280" s="95" t="str">
        <f t="shared" si="115"/>
        <v>I</v>
      </c>
      <c r="C1280" s="31">
        <f t="shared" si="116"/>
        <v>42304.603999999999</v>
      </c>
      <c r="D1280" s="23" t="str">
        <f t="shared" si="117"/>
        <v>vis</v>
      </c>
      <c r="E1280" s="96">
        <f>VLOOKUP(C1280,'Active 1'!C$21:E$971,3,FALSE)</f>
        <v>-17191.014413089804</v>
      </c>
      <c r="F1280" s="95" t="s">
        <v>2362</v>
      </c>
      <c r="G1280" s="23" t="str">
        <f t="shared" si="118"/>
        <v>42304.604</v>
      </c>
      <c r="H1280" s="31">
        <f t="shared" si="119"/>
        <v>-17191</v>
      </c>
      <c r="I1280" s="97" t="s">
        <v>4095</v>
      </c>
      <c r="J1280" s="98" t="s">
        <v>4096</v>
      </c>
      <c r="K1280" s="97">
        <v>-17191</v>
      </c>
      <c r="L1280" s="97" t="s">
        <v>2872</v>
      </c>
      <c r="M1280" s="98" t="s">
        <v>2523</v>
      </c>
      <c r="N1280" s="98" t="s">
        <v>2524</v>
      </c>
      <c r="O1280" s="99" t="s">
        <v>1109</v>
      </c>
      <c r="P1280" s="99" t="s">
        <v>1110</v>
      </c>
    </row>
    <row r="1281" spans="1:16" ht="13.5" thickBot="1" x14ac:dyDescent="0.25">
      <c r="A1281" s="31" t="str">
        <f t="shared" si="114"/>
        <v> BRNO 20 </v>
      </c>
      <c r="B1281" s="95" t="str">
        <f t="shared" si="115"/>
        <v>I</v>
      </c>
      <c r="C1281" s="31">
        <f t="shared" si="116"/>
        <v>42307.569000000003</v>
      </c>
      <c r="D1281" s="23" t="str">
        <f t="shared" si="117"/>
        <v>vis</v>
      </c>
      <c r="E1281" s="96">
        <f>VLOOKUP(C1281,'Active 1'!C$21:E$971,3,FALSE)</f>
        <v>-17186.01502009873</v>
      </c>
      <c r="F1281" s="95" t="s">
        <v>2362</v>
      </c>
      <c r="G1281" s="23" t="str">
        <f t="shared" si="118"/>
        <v>42307.569</v>
      </c>
      <c r="H1281" s="31">
        <f t="shared" si="119"/>
        <v>-17186</v>
      </c>
      <c r="I1281" s="97" t="s">
        <v>4097</v>
      </c>
      <c r="J1281" s="98" t="s">
        <v>4098</v>
      </c>
      <c r="K1281" s="97">
        <v>-17186</v>
      </c>
      <c r="L1281" s="97" t="s">
        <v>2872</v>
      </c>
      <c r="M1281" s="98" t="s">
        <v>2436</v>
      </c>
      <c r="N1281" s="98"/>
      <c r="O1281" s="99" t="s">
        <v>3752</v>
      </c>
      <c r="P1281" s="99" t="s">
        <v>4020</v>
      </c>
    </row>
    <row r="1282" spans="1:16" ht="13.5" thickBot="1" x14ac:dyDescent="0.25">
      <c r="A1282" s="31" t="str">
        <f t="shared" si="114"/>
        <v> BBS 18 </v>
      </c>
      <c r="B1282" s="95" t="str">
        <f t="shared" si="115"/>
        <v>I</v>
      </c>
      <c r="C1282" s="31">
        <f t="shared" si="116"/>
        <v>42363.294000000002</v>
      </c>
      <c r="D1282" s="23" t="str">
        <f t="shared" si="117"/>
        <v>vis</v>
      </c>
      <c r="E1282" s="96">
        <f>VLOOKUP(C1282,'Active 1'!C$21:E$971,3,FALSE)</f>
        <v>-17092.055096177184</v>
      </c>
      <c r="F1282" s="95" t="s">
        <v>2362</v>
      </c>
      <c r="G1282" s="23" t="str">
        <f t="shared" si="118"/>
        <v>42363.294</v>
      </c>
      <c r="H1282" s="31">
        <f t="shared" si="119"/>
        <v>-17092</v>
      </c>
      <c r="I1282" s="97" t="s">
        <v>4105</v>
      </c>
      <c r="J1282" s="98" t="s">
        <v>4106</v>
      </c>
      <c r="K1282" s="97">
        <v>-17092</v>
      </c>
      <c r="L1282" s="97" t="s">
        <v>4107</v>
      </c>
      <c r="M1282" s="98" t="s">
        <v>2436</v>
      </c>
      <c r="N1282" s="98"/>
      <c r="O1282" s="99" t="s">
        <v>671</v>
      </c>
      <c r="P1282" s="99" t="s">
        <v>4108</v>
      </c>
    </row>
    <row r="1283" spans="1:16" ht="13.5" thickBot="1" x14ac:dyDescent="0.25">
      <c r="A1283" s="31" t="str">
        <f t="shared" si="114"/>
        <v> BBS 18 </v>
      </c>
      <c r="B1283" s="95" t="str">
        <f t="shared" si="115"/>
        <v>I</v>
      </c>
      <c r="C1283" s="31">
        <f t="shared" si="116"/>
        <v>42363.322</v>
      </c>
      <c r="D1283" s="23" t="str">
        <f t="shared" si="117"/>
        <v>vis</v>
      </c>
      <c r="E1283" s="96">
        <f>VLOOKUP(C1283,'Active 1'!C$21:E$971,3,FALSE)</f>
        <v>-17092.007884371538</v>
      </c>
      <c r="F1283" s="95" t="s">
        <v>2362</v>
      </c>
      <c r="G1283" s="23" t="str">
        <f t="shared" si="118"/>
        <v>42363.322</v>
      </c>
      <c r="H1283" s="31">
        <f t="shared" si="119"/>
        <v>-17092</v>
      </c>
      <c r="I1283" s="97" t="s">
        <v>4109</v>
      </c>
      <c r="J1283" s="98" t="s">
        <v>4110</v>
      </c>
      <c r="K1283" s="97">
        <v>-17092</v>
      </c>
      <c r="L1283" s="97" t="s">
        <v>2398</v>
      </c>
      <c r="M1283" s="98" t="s">
        <v>2436</v>
      </c>
      <c r="N1283" s="98"/>
      <c r="O1283" s="99" t="s">
        <v>414</v>
      </c>
      <c r="P1283" s="99" t="s">
        <v>4108</v>
      </c>
    </row>
    <row r="1284" spans="1:16" ht="13.5" thickBot="1" x14ac:dyDescent="0.25">
      <c r="A1284" s="31" t="str">
        <f t="shared" si="114"/>
        <v> BBS 18 </v>
      </c>
      <c r="B1284" s="95" t="str">
        <f t="shared" si="115"/>
        <v>I</v>
      </c>
      <c r="C1284" s="31">
        <f t="shared" si="116"/>
        <v>42369.243000000002</v>
      </c>
      <c r="D1284" s="23" t="str">
        <f t="shared" si="117"/>
        <v>vis</v>
      </c>
      <c r="E1284" s="96">
        <f>VLOOKUP(C1284,'Active 1'!C$21:E$971,3,FALSE)</f>
        <v>-17082.024273612638</v>
      </c>
      <c r="F1284" s="95" t="s">
        <v>2362</v>
      </c>
      <c r="G1284" s="23" t="str">
        <f t="shared" si="118"/>
        <v>42369.243</v>
      </c>
      <c r="H1284" s="31">
        <f t="shared" si="119"/>
        <v>-17082</v>
      </c>
      <c r="I1284" s="97" t="s">
        <v>4115</v>
      </c>
      <c r="J1284" s="98" t="s">
        <v>4116</v>
      </c>
      <c r="K1284" s="97">
        <v>-17082</v>
      </c>
      <c r="L1284" s="97" t="s">
        <v>2403</v>
      </c>
      <c r="M1284" s="98" t="s">
        <v>2436</v>
      </c>
      <c r="N1284" s="98"/>
      <c r="O1284" s="99" t="s">
        <v>671</v>
      </c>
      <c r="P1284" s="99" t="s">
        <v>4108</v>
      </c>
    </row>
    <row r="1285" spans="1:16" ht="13.5" thickBot="1" x14ac:dyDescent="0.25">
      <c r="A1285" s="31" t="str">
        <f t="shared" si="114"/>
        <v> BBS 18 </v>
      </c>
      <c r="B1285" s="95" t="str">
        <f t="shared" si="115"/>
        <v>I</v>
      </c>
      <c r="C1285" s="31">
        <f t="shared" si="116"/>
        <v>42369.245000000003</v>
      </c>
      <c r="D1285" s="23" t="str">
        <f t="shared" si="117"/>
        <v>vis</v>
      </c>
      <c r="E1285" s="96">
        <f>VLOOKUP(C1285,'Active 1'!C$21:E$971,3,FALSE)</f>
        <v>-17082.020901340806</v>
      </c>
      <c r="F1285" s="95" t="s">
        <v>2362</v>
      </c>
      <c r="G1285" s="23" t="str">
        <f t="shared" si="118"/>
        <v>42369.245</v>
      </c>
      <c r="H1285" s="31">
        <f t="shared" si="119"/>
        <v>-17082</v>
      </c>
      <c r="I1285" s="97" t="s">
        <v>4117</v>
      </c>
      <c r="J1285" s="98" t="s">
        <v>4118</v>
      </c>
      <c r="K1285" s="97">
        <v>-17082</v>
      </c>
      <c r="L1285" s="97" t="s">
        <v>2468</v>
      </c>
      <c r="M1285" s="98" t="s">
        <v>2436</v>
      </c>
      <c r="N1285" s="98"/>
      <c r="O1285" s="99" t="s">
        <v>414</v>
      </c>
      <c r="P1285" s="99" t="s">
        <v>4108</v>
      </c>
    </row>
    <row r="1286" spans="1:16" ht="13.5" thickBot="1" x14ac:dyDescent="0.25">
      <c r="A1286" s="31" t="str">
        <f t="shared" si="114"/>
        <v> BBS 18 </v>
      </c>
      <c r="B1286" s="95" t="str">
        <f t="shared" si="115"/>
        <v>I</v>
      </c>
      <c r="C1286" s="31">
        <f t="shared" si="116"/>
        <v>42373.394999999997</v>
      </c>
      <c r="D1286" s="23" t="str">
        <f t="shared" si="117"/>
        <v>vis</v>
      </c>
      <c r="E1286" s="96">
        <f>VLOOKUP(C1286,'Active 1'!C$21:E$971,3,FALSE)</f>
        <v>-17075.023437289234</v>
      </c>
      <c r="F1286" s="95" t="s">
        <v>2362</v>
      </c>
      <c r="G1286" s="23" t="str">
        <f t="shared" si="118"/>
        <v>42373.395</v>
      </c>
      <c r="H1286" s="31">
        <f t="shared" si="119"/>
        <v>-17075</v>
      </c>
      <c r="I1286" s="97" t="s">
        <v>4119</v>
      </c>
      <c r="J1286" s="98" t="s">
        <v>4120</v>
      </c>
      <c r="K1286" s="97">
        <v>-17075</v>
      </c>
      <c r="L1286" s="97" t="s">
        <v>2403</v>
      </c>
      <c r="M1286" s="98" t="s">
        <v>2436</v>
      </c>
      <c r="N1286" s="98"/>
      <c r="O1286" s="99" t="s">
        <v>414</v>
      </c>
      <c r="P1286" s="99" t="s">
        <v>4108</v>
      </c>
    </row>
    <row r="1287" spans="1:16" ht="13.5" thickBot="1" x14ac:dyDescent="0.25">
      <c r="A1287" s="31" t="str">
        <f t="shared" si="114"/>
        <v> AVSJ 6.26 </v>
      </c>
      <c r="B1287" s="95" t="str">
        <f t="shared" si="115"/>
        <v>I</v>
      </c>
      <c r="C1287" s="31">
        <f t="shared" si="116"/>
        <v>42387.631000000001</v>
      </c>
      <c r="D1287" s="23" t="str">
        <f t="shared" si="117"/>
        <v>vis</v>
      </c>
      <c r="E1287" s="96">
        <f>VLOOKUP(C1287,'Active 1'!C$21:E$971,3,FALSE)</f>
        <v>-17051.019606388425</v>
      </c>
      <c r="F1287" s="95" t="s">
        <v>2362</v>
      </c>
      <c r="G1287" s="23" t="str">
        <f t="shared" si="118"/>
        <v>42387.631</v>
      </c>
      <c r="H1287" s="31">
        <f t="shared" si="119"/>
        <v>-17051</v>
      </c>
      <c r="I1287" s="97" t="s">
        <v>4125</v>
      </c>
      <c r="J1287" s="98" t="s">
        <v>4126</v>
      </c>
      <c r="K1287" s="97">
        <v>-17051</v>
      </c>
      <c r="L1287" s="97" t="s">
        <v>2468</v>
      </c>
      <c r="M1287" s="98" t="s">
        <v>2436</v>
      </c>
      <c r="N1287" s="98"/>
      <c r="O1287" s="99" t="s">
        <v>238</v>
      </c>
      <c r="P1287" s="99" t="s">
        <v>4011</v>
      </c>
    </row>
    <row r="1288" spans="1:16" ht="13.5" thickBot="1" x14ac:dyDescent="0.25">
      <c r="A1288" s="31" t="str">
        <f t="shared" si="114"/>
        <v> AVSJ 6.26 </v>
      </c>
      <c r="B1288" s="95" t="str">
        <f t="shared" si="115"/>
        <v>I</v>
      </c>
      <c r="C1288" s="31">
        <f t="shared" si="116"/>
        <v>42387.631999999998</v>
      </c>
      <c r="D1288" s="23" t="str">
        <f t="shared" si="117"/>
        <v>vis</v>
      </c>
      <c r="E1288" s="96">
        <f>VLOOKUP(C1288,'Active 1'!C$21:E$971,3,FALSE)</f>
        <v>-17051.017920252514</v>
      </c>
      <c r="F1288" s="95" t="s">
        <v>2362</v>
      </c>
      <c r="G1288" s="23" t="str">
        <f t="shared" si="118"/>
        <v>42387.632</v>
      </c>
      <c r="H1288" s="31">
        <f t="shared" si="119"/>
        <v>-17051</v>
      </c>
      <c r="I1288" s="97" t="s">
        <v>4127</v>
      </c>
      <c r="J1288" s="98" t="s">
        <v>4128</v>
      </c>
      <c r="K1288" s="97">
        <v>-17051</v>
      </c>
      <c r="L1288" s="97" t="s">
        <v>2435</v>
      </c>
      <c r="M1288" s="98" t="s">
        <v>2436</v>
      </c>
      <c r="N1288" s="98"/>
      <c r="O1288" s="99" t="s">
        <v>743</v>
      </c>
      <c r="P1288" s="99" t="s">
        <v>4011</v>
      </c>
    </row>
    <row r="1289" spans="1:16" ht="13.5" thickBot="1" x14ac:dyDescent="0.25">
      <c r="A1289" s="31" t="str">
        <f t="shared" si="114"/>
        <v>BAVM 28 </v>
      </c>
      <c r="B1289" s="95" t="str">
        <f t="shared" si="115"/>
        <v>I</v>
      </c>
      <c r="C1289" s="31">
        <f t="shared" si="116"/>
        <v>42404.241999999998</v>
      </c>
      <c r="D1289" s="23" t="str">
        <f t="shared" si="117"/>
        <v>vis</v>
      </c>
      <c r="E1289" s="96">
        <f>VLOOKUP(C1289,'Active 1'!C$21:E$971,3,FALSE)</f>
        <v>-17023.011202687023</v>
      </c>
      <c r="F1289" s="95" t="s">
        <v>2362</v>
      </c>
      <c r="G1289" s="23" t="str">
        <f t="shared" si="118"/>
        <v>42404.242</v>
      </c>
      <c r="H1289" s="31">
        <f t="shared" si="119"/>
        <v>-17023</v>
      </c>
      <c r="I1289" s="97" t="s">
        <v>4139</v>
      </c>
      <c r="J1289" s="98" t="s">
        <v>4140</v>
      </c>
      <c r="K1289" s="97">
        <v>-17023</v>
      </c>
      <c r="L1289" s="97" t="s">
        <v>2690</v>
      </c>
      <c r="M1289" s="98" t="s">
        <v>2436</v>
      </c>
      <c r="N1289" s="98"/>
      <c r="O1289" s="99" t="s">
        <v>57</v>
      </c>
      <c r="P1289" s="100" t="s">
        <v>3915</v>
      </c>
    </row>
    <row r="1290" spans="1:16" ht="13.5" thickBot="1" x14ac:dyDescent="0.25">
      <c r="A1290" s="31" t="str">
        <f t="shared" si="114"/>
        <v> AVSJ 6.26 </v>
      </c>
      <c r="B1290" s="95" t="str">
        <f t="shared" si="115"/>
        <v>I</v>
      </c>
      <c r="C1290" s="31">
        <f t="shared" si="116"/>
        <v>42404.828000000001</v>
      </c>
      <c r="D1290" s="23" t="str">
        <f t="shared" si="117"/>
        <v>vis</v>
      </c>
      <c r="E1290" s="96">
        <f>VLOOKUP(C1290,'Active 1'!C$21:E$971,3,FALSE)</f>
        <v>-17022.023127040215</v>
      </c>
      <c r="F1290" s="95" t="s">
        <v>2362</v>
      </c>
      <c r="G1290" s="23" t="str">
        <f t="shared" si="118"/>
        <v>42404.828</v>
      </c>
      <c r="H1290" s="31">
        <f t="shared" si="119"/>
        <v>-17022</v>
      </c>
      <c r="I1290" s="97" t="s">
        <v>4141</v>
      </c>
      <c r="J1290" s="98" t="s">
        <v>4142</v>
      </c>
      <c r="K1290" s="97">
        <v>-17022</v>
      </c>
      <c r="L1290" s="97" t="s">
        <v>2403</v>
      </c>
      <c r="M1290" s="98" t="s">
        <v>2436</v>
      </c>
      <c r="N1290" s="98"/>
      <c r="O1290" s="99" t="s">
        <v>4143</v>
      </c>
      <c r="P1290" s="99" t="s">
        <v>4011</v>
      </c>
    </row>
    <row r="1291" spans="1:16" ht="13.5" thickBot="1" x14ac:dyDescent="0.25">
      <c r="A1291" s="31" t="str">
        <f t="shared" ref="A1291:A1354" si="120">P1291</f>
        <v> MBS 80.9 </v>
      </c>
      <c r="B1291" s="95" t="str">
        <f t="shared" ref="B1291:B1354" si="121">IF(H1291=INT(H1291),"I","II")</f>
        <v>I</v>
      </c>
      <c r="C1291" s="31">
        <f t="shared" ref="C1291:C1354" si="122">1*G1291</f>
        <v>42405.424299999999</v>
      </c>
      <c r="D1291" s="23" t="str">
        <f t="shared" ref="D1291:D1354" si="123">VLOOKUP(F1291,I$1:J$5,2,FALSE)</f>
        <v>vis</v>
      </c>
      <c r="E1291" s="96">
        <f>VLOOKUP(C1291,'Active 1'!C$21:E$971,3,FALSE)</f>
        <v>-17021.017684193484</v>
      </c>
      <c r="F1291" s="95" t="s">
        <v>2362</v>
      </c>
      <c r="G1291" s="23" t="str">
        <f t="shared" ref="G1291:G1354" si="124">MID(I1291,3,LEN(I1291)-3)</f>
        <v>42405.4243</v>
      </c>
      <c r="H1291" s="31">
        <f t="shared" ref="H1291:H1354" si="125">1*K1291</f>
        <v>-17021</v>
      </c>
      <c r="I1291" s="97" t="s">
        <v>4144</v>
      </c>
      <c r="J1291" s="98" t="s">
        <v>4145</v>
      </c>
      <c r="K1291" s="97">
        <v>-17021</v>
      </c>
      <c r="L1291" s="97" t="s">
        <v>4146</v>
      </c>
      <c r="M1291" s="98" t="s">
        <v>2523</v>
      </c>
      <c r="N1291" s="98" t="s">
        <v>2524</v>
      </c>
      <c r="O1291" s="99" t="s">
        <v>1109</v>
      </c>
      <c r="P1291" s="99" t="s">
        <v>1110</v>
      </c>
    </row>
    <row r="1292" spans="1:16" ht="13.5" thickBot="1" x14ac:dyDescent="0.25">
      <c r="A1292" s="31" t="str">
        <f t="shared" si="120"/>
        <v> AVSJ 6.26 </v>
      </c>
      <c r="B1292" s="95" t="str">
        <f t="shared" si="121"/>
        <v>I</v>
      </c>
      <c r="C1292" s="31">
        <f t="shared" si="122"/>
        <v>42407.805</v>
      </c>
      <c r="D1292" s="23" t="str">
        <f t="shared" si="123"/>
        <v>vis</v>
      </c>
      <c r="E1292" s="96">
        <f>VLOOKUP(C1292,'Active 1'!C$21:E$971,3,FALSE)</f>
        <v>-17017.003500418155</v>
      </c>
      <c r="F1292" s="95" t="s">
        <v>2362</v>
      </c>
      <c r="G1292" s="23" t="str">
        <f t="shared" si="124"/>
        <v>42407.805</v>
      </c>
      <c r="H1292" s="31">
        <f t="shared" si="125"/>
        <v>-17017</v>
      </c>
      <c r="I1292" s="97" t="s">
        <v>4147</v>
      </c>
      <c r="J1292" s="98" t="s">
        <v>4148</v>
      </c>
      <c r="K1292" s="97">
        <v>-17017</v>
      </c>
      <c r="L1292" s="97" t="s">
        <v>2450</v>
      </c>
      <c r="M1292" s="98" t="s">
        <v>2436</v>
      </c>
      <c r="N1292" s="98"/>
      <c r="O1292" s="99" t="s">
        <v>4149</v>
      </c>
      <c r="P1292" s="99" t="s">
        <v>4011</v>
      </c>
    </row>
    <row r="1293" spans="1:16" ht="13.5" thickBot="1" x14ac:dyDescent="0.25">
      <c r="A1293" s="31" t="str">
        <f t="shared" si="120"/>
        <v> AVSJ 6.26 </v>
      </c>
      <c r="B1293" s="95" t="str">
        <f t="shared" si="121"/>
        <v>I</v>
      </c>
      <c r="C1293" s="31">
        <f t="shared" si="122"/>
        <v>42412.542999999998</v>
      </c>
      <c r="D1293" s="23" t="str">
        <f t="shared" si="123"/>
        <v>vis</v>
      </c>
      <c r="E1293" s="96">
        <f>VLOOKUP(C1293,'Active 1'!C$21:E$971,3,FALSE)</f>
        <v>-17009.014588447943</v>
      </c>
      <c r="F1293" s="95" t="s">
        <v>2362</v>
      </c>
      <c r="G1293" s="23" t="str">
        <f t="shared" si="124"/>
        <v>42412.543</v>
      </c>
      <c r="H1293" s="31">
        <f t="shared" si="125"/>
        <v>-17009</v>
      </c>
      <c r="I1293" s="97" t="s">
        <v>4150</v>
      </c>
      <c r="J1293" s="98" t="s">
        <v>4151</v>
      </c>
      <c r="K1293" s="97">
        <v>-17009</v>
      </c>
      <c r="L1293" s="97" t="s">
        <v>2872</v>
      </c>
      <c r="M1293" s="98" t="s">
        <v>2436</v>
      </c>
      <c r="N1293" s="98"/>
      <c r="O1293" s="99" t="s">
        <v>4143</v>
      </c>
      <c r="P1293" s="99" t="s">
        <v>4011</v>
      </c>
    </row>
    <row r="1294" spans="1:16" ht="13.5" thickBot="1" x14ac:dyDescent="0.25">
      <c r="A1294" s="31" t="str">
        <f t="shared" si="120"/>
        <v> AVSJ 7.31 </v>
      </c>
      <c r="B1294" s="95" t="str">
        <f t="shared" si="121"/>
        <v>I</v>
      </c>
      <c r="C1294" s="31">
        <f t="shared" si="122"/>
        <v>42414.915999999997</v>
      </c>
      <c r="D1294" s="23" t="str">
        <f t="shared" si="123"/>
        <v>vis</v>
      </c>
      <c r="E1294" s="96">
        <f>VLOOKUP(C1294,'Active 1'!C$21:E$971,3,FALSE)</f>
        <v>-17005.013387919171</v>
      </c>
      <c r="F1294" s="95" t="s">
        <v>2362</v>
      </c>
      <c r="G1294" s="23" t="str">
        <f t="shared" si="124"/>
        <v>42414.916</v>
      </c>
      <c r="H1294" s="31">
        <f t="shared" si="125"/>
        <v>-17005</v>
      </c>
      <c r="I1294" s="97" t="s">
        <v>4155</v>
      </c>
      <c r="J1294" s="98" t="s">
        <v>4156</v>
      </c>
      <c r="K1294" s="97">
        <v>-17005</v>
      </c>
      <c r="L1294" s="97" t="s">
        <v>2420</v>
      </c>
      <c r="M1294" s="98" t="s">
        <v>2436</v>
      </c>
      <c r="N1294" s="98"/>
      <c r="O1294" s="99" t="s">
        <v>4143</v>
      </c>
      <c r="P1294" s="99" t="s">
        <v>4157</v>
      </c>
    </row>
    <row r="1295" spans="1:16" ht="13.5" thickBot="1" x14ac:dyDescent="0.25">
      <c r="A1295" s="31" t="str">
        <f t="shared" si="120"/>
        <v> AVSJ 7.31 </v>
      </c>
      <c r="B1295" s="95" t="str">
        <f t="shared" si="121"/>
        <v>I</v>
      </c>
      <c r="C1295" s="31">
        <f t="shared" si="122"/>
        <v>42422.618999999999</v>
      </c>
      <c r="D1295" s="23" t="str">
        <f t="shared" si="123"/>
        <v>vis</v>
      </c>
      <c r="E1295" s="96">
        <f>VLOOKUP(C1295,'Active 1'!C$21:E$971,3,FALSE)</f>
        <v>-16992.025082957884</v>
      </c>
      <c r="F1295" s="95" t="s">
        <v>2362</v>
      </c>
      <c r="G1295" s="23" t="str">
        <f t="shared" si="124"/>
        <v>42422.619</v>
      </c>
      <c r="H1295" s="31">
        <f t="shared" si="125"/>
        <v>-16992</v>
      </c>
      <c r="I1295" s="97" t="s">
        <v>4160</v>
      </c>
      <c r="J1295" s="98" t="s">
        <v>4161</v>
      </c>
      <c r="K1295" s="97">
        <v>-16992</v>
      </c>
      <c r="L1295" s="97" t="s">
        <v>2850</v>
      </c>
      <c r="M1295" s="98" t="s">
        <v>2436</v>
      </c>
      <c r="N1295" s="98"/>
      <c r="O1295" s="99" t="s">
        <v>4000</v>
      </c>
      <c r="P1295" s="99" t="s">
        <v>4157</v>
      </c>
    </row>
    <row r="1296" spans="1:16" ht="13.5" thickBot="1" x14ac:dyDescent="0.25">
      <c r="A1296" s="31" t="str">
        <f t="shared" si="120"/>
        <v> AVSJ 6.26 </v>
      </c>
      <c r="B1296" s="95" t="str">
        <f t="shared" si="121"/>
        <v>I</v>
      </c>
      <c r="C1296" s="31">
        <f t="shared" si="122"/>
        <v>42422.622000000003</v>
      </c>
      <c r="D1296" s="23" t="str">
        <f t="shared" si="123"/>
        <v>vis</v>
      </c>
      <c r="E1296" s="96">
        <f>VLOOKUP(C1296,'Active 1'!C$21:E$971,3,FALSE)</f>
        <v>-16992.020024550129</v>
      </c>
      <c r="F1296" s="95" t="s">
        <v>2362</v>
      </c>
      <c r="G1296" s="23" t="str">
        <f t="shared" si="124"/>
        <v>42422.622</v>
      </c>
      <c r="H1296" s="31">
        <f t="shared" si="125"/>
        <v>-16992</v>
      </c>
      <c r="I1296" s="97" t="s">
        <v>4162</v>
      </c>
      <c r="J1296" s="98" t="s">
        <v>4163</v>
      </c>
      <c r="K1296" s="97">
        <v>-16992</v>
      </c>
      <c r="L1296" s="97" t="s">
        <v>2468</v>
      </c>
      <c r="M1296" s="98" t="s">
        <v>2436</v>
      </c>
      <c r="N1296" s="98"/>
      <c r="O1296" s="99" t="s">
        <v>4164</v>
      </c>
      <c r="P1296" s="99" t="s">
        <v>4011</v>
      </c>
    </row>
    <row r="1297" spans="1:16" ht="13.5" thickBot="1" x14ac:dyDescent="0.25">
      <c r="A1297" s="31" t="str">
        <f t="shared" si="120"/>
        <v> MVS 7.32 </v>
      </c>
      <c r="B1297" s="95" t="str">
        <f t="shared" si="121"/>
        <v>I</v>
      </c>
      <c r="C1297" s="31">
        <f t="shared" si="122"/>
        <v>42459.398000000001</v>
      </c>
      <c r="D1297" s="23" t="str">
        <f t="shared" si="123"/>
        <v>vis</v>
      </c>
      <c r="E1297" s="96">
        <f>VLOOKUP(C1297,'Active 1'!C$21:E$971,3,FALSE)</f>
        <v>-16930.010690101699</v>
      </c>
      <c r="F1297" s="95" t="s">
        <v>2362</v>
      </c>
      <c r="G1297" s="23" t="str">
        <f t="shared" si="124"/>
        <v>42459.398</v>
      </c>
      <c r="H1297" s="31">
        <f t="shared" si="125"/>
        <v>-16930</v>
      </c>
      <c r="I1297" s="97" t="s">
        <v>4176</v>
      </c>
      <c r="J1297" s="98" t="s">
        <v>4177</v>
      </c>
      <c r="K1297" s="97">
        <v>-16930</v>
      </c>
      <c r="L1297" s="97" t="s">
        <v>2458</v>
      </c>
      <c r="M1297" s="98" t="s">
        <v>2364</v>
      </c>
      <c r="N1297" s="98"/>
      <c r="O1297" s="99" t="s">
        <v>4178</v>
      </c>
      <c r="P1297" s="99" t="s">
        <v>4179</v>
      </c>
    </row>
    <row r="1298" spans="1:16" ht="13.5" thickBot="1" x14ac:dyDescent="0.25">
      <c r="A1298" s="31" t="str">
        <f t="shared" si="120"/>
        <v> MBS 80.9 </v>
      </c>
      <c r="B1298" s="95" t="str">
        <f t="shared" si="121"/>
        <v>I</v>
      </c>
      <c r="C1298" s="31">
        <f t="shared" si="122"/>
        <v>42460.580499999996</v>
      </c>
      <c r="D1298" s="23" t="str">
        <f t="shared" si="123"/>
        <v>vis</v>
      </c>
      <c r="E1298" s="96">
        <f>VLOOKUP(C1298,'Active 1'!C$21:E$971,3,FALSE)</f>
        <v>-16928.016834380986</v>
      </c>
      <c r="F1298" s="95" t="s">
        <v>2362</v>
      </c>
      <c r="G1298" s="23" t="str">
        <f t="shared" si="124"/>
        <v>42460.5805</v>
      </c>
      <c r="H1298" s="31">
        <f t="shared" si="125"/>
        <v>-16928</v>
      </c>
      <c r="I1298" s="97" t="s">
        <v>4180</v>
      </c>
      <c r="J1298" s="98" t="s">
        <v>4181</v>
      </c>
      <c r="K1298" s="97">
        <v>-16928</v>
      </c>
      <c r="L1298" s="97" t="s">
        <v>4182</v>
      </c>
      <c r="M1298" s="98" t="s">
        <v>2523</v>
      </c>
      <c r="N1298" s="98" t="s">
        <v>2524</v>
      </c>
      <c r="O1298" s="99" t="s">
        <v>1109</v>
      </c>
      <c r="P1298" s="99" t="s">
        <v>1110</v>
      </c>
    </row>
    <row r="1299" spans="1:16" ht="13.5" thickBot="1" x14ac:dyDescent="0.25">
      <c r="A1299" s="31" t="str">
        <f t="shared" si="120"/>
        <v> MBS 80.9 </v>
      </c>
      <c r="B1299" s="95" t="str">
        <f t="shared" si="121"/>
        <v>I</v>
      </c>
      <c r="C1299" s="31">
        <f t="shared" si="122"/>
        <v>42465.3249</v>
      </c>
      <c r="D1299" s="23" t="str">
        <f t="shared" si="123"/>
        <v>vis</v>
      </c>
      <c r="E1299" s="96">
        <f>VLOOKUP(C1299,'Active 1'!C$21:E$971,3,FALSE)</f>
        <v>-16920.017131140903</v>
      </c>
      <c r="F1299" s="95" t="s">
        <v>2362</v>
      </c>
      <c r="G1299" s="23" t="str">
        <f t="shared" si="124"/>
        <v>42465.3249</v>
      </c>
      <c r="H1299" s="31">
        <f t="shared" si="125"/>
        <v>-16920</v>
      </c>
      <c r="I1299" s="97" t="s">
        <v>4185</v>
      </c>
      <c r="J1299" s="98" t="s">
        <v>4186</v>
      </c>
      <c r="K1299" s="97">
        <v>-16920</v>
      </c>
      <c r="L1299" s="97" t="s">
        <v>4003</v>
      </c>
      <c r="M1299" s="98" t="s">
        <v>2523</v>
      </c>
      <c r="N1299" s="98" t="s">
        <v>2524</v>
      </c>
      <c r="O1299" s="99" t="s">
        <v>1109</v>
      </c>
      <c r="P1299" s="99" t="s">
        <v>1110</v>
      </c>
    </row>
    <row r="1300" spans="1:16" ht="13.5" thickBot="1" x14ac:dyDescent="0.25">
      <c r="A1300" s="31" t="str">
        <f t="shared" si="120"/>
        <v> AVSJ 7.31 </v>
      </c>
      <c r="B1300" s="95" t="str">
        <f t="shared" si="121"/>
        <v>I</v>
      </c>
      <c r="C1300" s="31">
        <f t="shared" si="122"/>
        <v>42473.607000000004</v>
      </c>
      <c r="D1300" s="23" t="str">
        <f t="shared" si="123"/>
        <v>vis</v>
      </c>
      <c r="E1300" s="96">
        <f>VLOOKUP(C1300,'Active 1'!C$21:E$971,3,FALSE)</f>
        <v>-16906.052384870629</v>
      </c>
      <c r="F1300" s="95" t="s">
        <v>2362</v>
      </c>
      <c r="G1300" s="23" t="str">
        <f t="shared" si="124"/>
        <v>42473.607</v>
      </c>
      <c r="H1300" s="31">
        <f t="shared" si="125"/>
        <v>-16906</v>
      </c>
      <c r="I1300" s="97" t="s">
        <v>4195</v>
      </c>
      <c r="J1300" s="98" t="s">
        <v>4196</v>
      </c>
      <c r="K1300" s="97">
        <v>-16906</v>
      </c>
      <c r="L1300" s="97" t="s">
        <v>4197</v>
      </c>
      <c r="M1300" s="98" t="s">
        <v>2436</v>
      </c>
      <c r="N1300" s="98"/>
      <c r="O1300" s="99" t="s">
        <v>4000</v>
      </c>
      <c r="P1300" s="99" t="s">
        <v>4157</v>
      </c>
    </row>
    <row r="1301" spans="1:16" ht="13.5" thickBot="1" x14ac:dyDescent="0.25">
      <c r="A1301" s="31" t="str">
        <f t="shared" si="120"/>
        <v> AVSJ 7.31 </v>
      </c>
      <c r="B1301" s="95" t="str">
        <f t="shared" si="121"/>
        <v>I</v>
      </c>
      <c r="C1301" s="31">
        <f t="shared" si="122"/>
        <v>42473.612999999998</v>
      </c>
      <c r="D1301" s="23" t="str">
        <f t="shared" si="123"/>
        <v>vis</v>
      </c>
      <c r="E1301" s="96">
        <f>VLOOKUP(C1301,'Active 1'!C$21:E$971,3,FALSE)</f>
        <v>-16906.042268055142</v>
      </c>
      <c r="F1301" s="95" t="s">
        <v>2362</v>
      </c>
      <c r="G1301" s="23" t="str">
        <f t="shared" si="124"/>
        <v>42473.613</v>
      </c>
      <c r="H1301" s="31">
        <f t="shared" si="125"/>
        <v>-16906</v>
      </c>
      <c r="I1301" s="97" t="s">
        <v>4198</v>
      </c>
      <c r="J1301" s="98" t="s">
        <v>4199</v>
      </c>
      <c r="K1301" s="97">
        <v>-16906</v>
      </c>
      <c r="L1301" s="97" t="s">
        <v>4200</v>
      </c>
      <c r="M1301" s="98" t="s">
        <v>2436</v>
      </c>
      <c r="N1301" s="98"/>
      <c r="O1301" s="99" t="s">
        <v>4164</v>
      </c>
      <c r="P1301" s="99" t="s">
        <v>4157</v>
      </c>
    </row>
    <row r="1302" spans="1:16" ht="13.5" thickBot="1" x14ac:dyDescent="0.25">
      <c r="A1302" s="31" t="str">
        <f t="shared" si="120"/>
        <v> AVSJ 7.31 </v>
      </c>
      <c r="B1302" s="95" t="str">
        <f t="shared" si="121"/>
        <v>I</v>
      </c>
      <c r="C1302" s="31">
        <f t="shared" si="122"/>
        <v>42474.811000000002</v>
      </c>
      <c r="D1302" s="23" t="str">
        <f t="shared" si="123"/>
        <v>vis</v>
      </c>
      <c r="E1302" s="96">
        <f>VLOOKUP(C1302,'Active 1'!C$21:E$971,3,FALSE)</f>
        <v>-16904.022277227716</v>
      </c>
      <c r="F1302" s="95" t="s">
        <v>2362</v>
      </c>
      <c r="G1302" s="23" t="str">
        <f t="shared" si="124"/>
        <v>42474.811</v>
      </c>
      <c r="H1302" s="31">
        <f t="shared" si="125"/>
        <v>-16904</v>
      </c>
      <c r="I1302" s="97" t="s">
        <v>4201</v>
      </c>
      <c r="J1302" s="98" t="s">
        <v>4202</v>
      </c>
      <c r="K1302" s="97">
        <v>-16904</v>
      </c>
      <c r="L1302" s="97" t="s">
        <v>464</v>
      </c>
      <c r="M1302" s="98" t="s">
        <v>2436</v>
      </c>
      <c r="N1302" s="98"/>
      <c r="O1302" s="99" t="s">
        <v>4203</v>
      </c>
      <c r="P1302" s="99" t="s">
        <v>4157</v>
      </c>
    </row>
    <row r="1303" spans="1:16" ht="13.5" thickBot="1" x14ac:dyDescent="0.25">
      <c r="A1303" s="31" t="str">
        <f t="shared" si="120"/>
        <v> AVSJ 7.31 </v>
      </c>
      <c r="B1303" s="95" t="str">
        <f t="shared" si="121"/>
        <v>I</v>
      </c>
      <c r="C1303" s="31">
        <f t="shared" si="122"/>
        <v>42480.752999999997</v>
      </c>
      <c r="D1303" s="23" t="str">
        <f t="shared" si="123"/>
        <v>vis</v>
      </c>
      <c r="E1303" s="96">
        <f>VLOOKUP(C1303,'Active 1'!C$21:E$971,3,FALSE)</f>
        <v>-16894.00325761459</v>
      </c>
      <c r="F1303" s="95" t="s">
        <v>2362</v>
      </c>
      <c r="G1303" s="23" t="str">
        <f t="shared" si="124"/>
        <v>42480.753</v>
      </c>
      <c r="H1303" s="31">
        <f t="shared" si="125"/>
        <v>-16894</v>
      </c>
      <c r="I1303" s="97" t="s">
        <v>4204</v>
      </c>
      <c r="J1303" s="98" t="s">
        <v>4205</v>
      </c>
      <c r="K1303" s="97">
        <v>-16894</v>
      </c>
      <c r="L1303" s="97" t="s">
        <v>2450</v>
      </c>
      <c r="M1303" s="98" t="s">
        <v>2436</v>
      </c>
      <c r="N1303" s="98"/>
      <c r="O1303" s="99" t="s">
        <v>4000</v>
      </c>
      <c r="P1303" s="99" t="s">
        <v>4157</v>
      </c>
    </row>
    <row r="1304" spans="1:16" ht="13.5" thickBot="1" x14ac:dyDescent="0.25">
      <c r="A1304" s="31" t="str">
        <f t="shared" si="120"/>
        <v> AVSJ 7.31 </v>
      </c>
      <c r="B1304" s="95" t="str">
        <f t="shared" si="121"/>
        <v>I</v>
      </c>
      <c r="C1304" s="31">
        <f t="shared" si="122"/>
        <v>42486.675000000003</v>
      </c>
      <c r="D1304" s="23" t="str">
        <f t="shared" si="123"/>
        <v>vis</v>
      </c>
      <c r="E1304" s="96">
        <f>VLOOKUP(C1304,'Active 1'!C$21:E$971,3,FALSE)</f>
        <v>-16884.017960719768</v>
      </c>
      <c r="F1304" s="95" t="s">
        <v>2362</v>
      </c>
      <c r="G1304" s="23" t="str">
        <f t="shared" si="124"/>
        <v>42486.675</v>
      </c>
      <c r="H1304" s="31">
        <f t="shared" si="125"/>
        <v>-16884</v>
      </c>
      <c r="I1304" s="97" t="s">
        <v>4206</v>
      </c>
      <c r="J1304" s="98" t="s">
        <v>4207</v>
      </c>
      <c r="K1304" s="97">
        <v>-16884</v>
      </c>
      <c r="L1304" s="97" t="s">
        <v>2435</v>
      </c>
      <c r="M1304" s="98" t="s">
        <v>2436</v>
      </c>
      <c r="N1304" s="98"/>
      <c r="O1304" s="99" t="s">
        <v>4149</v>
      </c>
      <c r="P1304" s="99" t="s">
        <v>4157</v>
      </c>
    </row>
    <row r="1305" spans="1:16" ht="13.5" thickBot="1" x14ac:dyDescent="0.25">
      <c r="A1305" s="31" t="str">
        <f t="shared" si="120"/>
        <v> AVSJ 7.31 </v>
      </c>
      <c r="B1305" s="95" t="str">
        <f t="shared" si="121"/>
        <v>I</v>
      </c>
      <c r="C1305" s="31">
        <f t="shared" si="122"/>
        <v>42486.678</v>
      </c>
      <c r="D1305" s="23" t="str">
        <f t="shared" si="123"/>
        <v>vis</v>
      </c>
      <c r="E1305" s="96">
        <f>VLOOKUP(C1305,'Active 1'!C$21:E$971,3,FALSE)</f>
        <v>-16884.012902312024</v>
      </c>
      <c r="F1305" s="95" t="s">
        <v>2362</v>
      </c>
      <c r="G1305" s="23" t="str">
        <f t="shared" si="124"/>
        <v>42486.678</v>
      </c>
      <c r="H1305" s="31">
        <f t="shared" si="125"/>
        <v>-16884</v>
      </c>
      <c r="I1305" s="97" t="s">
        <v>4208</v>
      </c>
      <c r="J1305" s="98" t="s">
        <v>4209</v>
      </c>
      <c r="K1305" s="97">
        <v>-16884</v>
      </c>
      <c r="L1305" s="97" t="s">
        <v>2420</v>
      </c>
      <c r="M1305" s="98" t="s">
        <v>2436</v>
      </c>
      <c r="N1305" s="98"/>
      <c r="O1305" s="99" t="s">
        <v>4000</v>
      </c>
      <c r="P1305" s="99" t="s">
        <v>4157</v>
      </c>
    </row>
    <row r="1306" spans="1:16" ht="13.5" thickBot="1" x14ac:dyDescent="0.25">
      <c r="A1306" s="31" t="str">
        <f t="shared" si="120"/>
        <v>BAVM 28 </v>
      </c>
      <c r="B1306" s="95" t="str">
        <f t="shared" si="121"/>
        <v>I</v>
      </c>
      <c r="C1306" s="31">
        <f t="shared" si="122"/>
        <v>42494.381999999998</v>
      </c>
      <c r="D1306" s="23" t="str">
        <f t="shared" si="123"/>
        <v>vis</v>
      </c>
      <c r="E1306" s="96">
        <f>VLOOKUP(C1306,'Active 1'!C$21:E$971,3,FALSE)</f>
        <v>-16871.022911214826</v>
      </c>
      <c r="F1306" s="95" t="s">
        <v>2362</v>
      </c>
      <c r="G1306" s="23" t="str">
        <f t="shared" si="124"/>
        <v>42494.382</v>
      </c>
      <c r="H1306" s="31">
        <f t="shared" si="125"/>
        <v>-16871</v>
      </c>
      <c r="I1306" s="97" t="s">
        <v>4210</v>
      </c>
      <c r="J1306" s="98" t="s">
        <v>4211</v>
      </c>
      <c r="K1306" s="97">
        <v>-16871</v>
      </c>
      <c r="L1306" s="97" t="s">
        <v>2403</v>
      </c>
      <c r="M1306" s="98" t="s">
        <v>2436</v>
      </c>
      <c r="N1306" s="98"/>
      <c r="O1306" s="99" t="s">
        <v>57</v>
      </c>
      <c r="P1306" s="100" t="s">
        <v>3915</v>
      </c>
    </row>
    <row r="1307" spans="1:16" ht="13.5" thickBot="1" x14ac:dyDescent="0.25">
      <c r="A1307" s="31" t="str">
        <f t="shared" si="120"/>
        <v> AVSJ 7.31 </v>
      </c>
      <c r="B1307" s="95" t="str">
        <f t="shared" si="121"/>
        <v>I</v>
      </c>
      <c r="C1307" s="31">
        <f t="shared" si="122"/>
        <v>42502.692000000003</v>
      </c>
      <c r="D1307" s="23" t="str">
        <f t="shared" si="123"/>
        <v>vis</v>
      </c>
      <c r="E1307" s="96">
        <f>VLOOKUP(C1307,'Active 1'!C$21:E$971,3,FALSE)</f>
        <v>-16857.01112175249</v>
      </c>
      <c r="F1307" s="95" t="s">
        <v>2362</v>
      </c>
      <c r="G1307" s="23" t="str">
        <f t="shared" si="124"/>
        <v>42502.692</v>
      </c>
      <c r="H1307" s="31">
        <f t="shared" si="125"/>
        <v>-16857</v>
      </c>
      <c r="I1307" s="97" t="s">
        <v>4212</v>
      </c>
      <c r="J1307" s="98" t="s">
        <v>4213</v>
      </c>
      <c r="K1307" s="97">
        <v>-16857</v>
      </c>
      <c r="L1307" s="97" t="s">
        <v>2690</v>
      </c>
      <c r="M1307" s="98" t="s">
        <v>2436</v>
      </c>
      <c r="N1307" s="98"/>
      <c r="O1307" s="99" t="s">
        <v>4149</v>
      </c>
      <c r="P1307" s="99" t="s">
        <v>4157</v>
      </c>
    </row>
    <row r="1308" spans="1:16" ht="13.5" thickBot="1" x14ac:dyDescent="0.25">
      <c r="A1308" s="31" t="str">
        <f t="shared" si="120"/>
        <v> AVSJ 7.31 </v>
      </c>
      <c r="B1308" s="95" t="str">
        <f t="shared" si="121"/>
        <v>I</v>
      </c>
      <c r="C1308" s="31">
        <f t="shared" si="122"/>
        <v>42508.620999999999</v>
      </c>
      <c r="D1308" s="23" t="str">
        <f t="shared" si="123"/>
        <v>vis</v>
      </c>
      <c r="E1308" s="96">
        <f>VLOOKUP(C1308,'Active 1'!C$21:E$971,3,FALSE)</f>
        <v>-16847.014021906274</v>
      </c>
      <c r="F1308" s="95" t="s">
        <v>2362</v>
      </c>
      <c r="G1308" s="23" t="str">
        <f t="shared" si="124"/>
        <v>42508.621</v>
      </c>
      <c r="H1308" s="31">
        <f t="shared" si="125"/>
        <v>-16847</v>
      </c>
      <c r="I1308" s="97" t="s">
        <v>4214</v>
      </c>
      <c r="J1308" s="98" t="s">
        <v>4215</v>
      </c>
      <c r="K1308" s="97">
        <v>-16847</v>
      </c>
      <c r="L1308" s="97" t="s">
        <v>2420</v>
      </c>
      <c r="M1308" s="98" t="s">
        <v>2436</v>
      </c>
      <c r="N1308" s="98"/>
      <c r="O1308" s="99" t="s">
        <v>4216</v>
      </c>
      <c r="P1308" s="99" t="s">
        <v>4157</v>
      </c>
    </row>
    <row r="1309" spans="1:16" ht="13.5" thickBot="1" x14ac:dyDescent="0.25">
      <c r="A1309" s="31" t="str">
        <f t="shared" si="120"/>
        <v> AVSJ 7.31 </v>
      </c>
      <c r="B1309" s="95" t="str">
        <f t="shared" si="121"/>
        <v>I</v>
      </c>
      <c r="C1309" s="31">
        <f t="shared" si="122"/>
        <v>42508.620999999999</v>
      </c>
      <c r="D1309" s="23" t="str">
        <f t="shared" si="123"/>
        <v>vis</v>
      </c>
      <c r="E1309" s="96">
        <f>VLOOKUP(C1309,'Active 1'!C$21:E$971,3,FALSE)</f>
        <v>-16847.014021906274</v>
      </c>
      <c r="F1309" s="95" t="s">
        <v>2362</v>
      </c>
      <c r="G1309" s="23" t="str">
        <f t="shared" si="124"/>
        <v>42508.621</v>
      </c>
      <c r="H1309" s="31">
        <f t="shared" si="125"/>
        <v>-16847</v>
      </c>
      <c r="I1309" s="97" t="s">
        <v>4214</v>
      </c>
      <c r="J1309" s="98" t="s">
        <v>4215</v>
      </c>
      <c r="K1309" s="97">
        <v>-16847</v>
      </c>
      <c r="L1309" s="97" t="s">
        <v>2420</v>
      </c>
      <c r="M1309" s="98" t="s">
        <v>2436</v>
      </c>
      <c r="N1309" s="98"/>
      <c r="O1309" s="99" t="s">
        <v>4217</v>
      </c>
      <c r="P1309" s="99" t="s">
        <v>4157</v>
      </c>
    </row>
    <row r="1310" spans="1:16" ht="13.5" thickBot="1" x14ac:dyDescent="0.25">
      <c r="A1310" s="31" t="str">
        <f t="shared" si="120"/>
        <v> AVSJ 7.31 </v>
      </c>
      <c r="B1310" s="95" t="str">
        <f t="shared" si="121"/>
        <v>I</v>
      </c>
      <c r="C1310" s="31">
        <f t="shared" si="122"/>
        <v>42508.625</v>
      </c>
      <c r="D1310" s="23" t="str">
        <f t="shared" si="123"/>
        <v>vis</v>
      </c>
      <c r="E1310" s="96">
        <f>VLOOKUP(C1310,'Active 1'!C$21:E$971,3,FALSE)</f>
        <v>-16847.007277362609</v>
      </c>
      <c r="F1310" s="95" t="s">
        <v>2362</v>
      </c>
      <c r="G1310" s="23" t="str">
        <f t="shared" si="124"/>
        <v>42508.625</v>
      </c>
      <c r="H1310" s="31">
        <f t="shared" si="125"/>
        <v>-16847</v>
      </c>
      <c r="I1310" s="97" t="s">
        <v>4218</v>
      </c>
      <c r="J1310" s="98" t="s">
        <v>4219</v>
      </c>
      <c r="K1310" s="97">
        <v>-16847</v>
      </c>
      <c r="L1310" s="97" t="s">
        <v>2453</v>
      </c>
      <c r="M1310" s="98" t="s">
        <v>2436</v>
      </c>
      <c r="N1310" s="98"/>
      <c r="O1310" s="99" t="s">
        <v>4000</v>
      </c>
      <c r="P1310" s="99" t="s">
        <v>4157</v>
      </c>
    </row>
    <row r="1311" spans="1:16" ht="13.5" thickBot="1" x14ac:dyDescent="0.25">
      <c r="A1311" s="31" t="str">
        <f t="shared" si="120"/>
        <v> AVSJ 7.31 </v>
      </c>
      <c r="B1311" s="95" t="str">
        <f t="shared" si="121"/>
        <v>I</v>
      </c>
      <c r="C1311" s="31">
        <f t="shared" si="122"/>
        <v>42515.743000000002</v>
      </c>
      <c r="D1311" s="23" t="str">
        <f t="shared" si="123"/>
        <v>vis</v>
      </c>
      <c r="E1311" s="96">
        <f>VLOOKUP(C1311,'Active 1'!C$21:E$971,3,FALSE)</f>
        <v>-16835.005361912205</v>
      </c>
      <c r="F1311" s="95" t="s">
        <v>2362</v>
      </c>
      <c r="G1311" s="23" t="str">
        <f t="shared" si="124"/>
        <v>42515.743</v>
      </c>
      <c r="H1311" s="31">
        <f t="shared" si="125"/>
        <v>-16835</v>
      </c>
      <c r="I1311" s="97" t="s">
        <v>4220</v>
      </c>
      <c r="J1311" s="98" t="s">
        <v>4221</v>
      </c>
      <c r="K1311" s="97">
        <v>-16835</v>
      </c>
      <c r="L1311" s="97" t="s">
        <v>2363</v>
      </c>
      <c r="M1311" s="98" t="s">
        <v>2436</v>
      </c>
      <c r="N1311" s="98"/>
      <c r="O1311" s="99" t="s">
        <v>4000</v>
      </c>
      <c r="P1311" s="99" t="s">
        <v>4157</v>
      </c>
    </row>
    <row r="1312" spans="1:16" ht="13.5" thickBot="1" x14ac:dyDescent="0.25">
      <c r="A1312" s="31" t="str">
        <f t="shared" si="120"/>
        <v> AVSJ 7.31 </v>
      </c>
      <c r="B1312" s="95" t="str">
        <f t="shared" si="121"/>
        <v>I</v>
      </c>
      <c r="C1312" s="31">
        <f t="shared" si="122"/>
        <v>42515.743999999999</v>
      </c>
      <c r="D1312" s="23" t="str">
        <f t="shared" si="123"/>
        <v>vis</v>
      </c>
      <c r="E1312" s="96">
        <f>VLOOKUP(C1312,'Active 1'!C$21:E$971,3,FALSE)</f>
        <v>-16835.003675776294</v>
      </c>
      <c r="F1312" s="95" t="s">
        <v>2362</v>
      </c>
      <c r="G1312" s="23" t="str">
        <f t="shared" si="124"/>
        <v>42515.744</v>
      </c>
      <c r="H1312" s="31">
        <f t="shared" si="125"/>
        <v>-16835</v>
      </c>
      <c r="I1312" s="97" t="s">
        <v>4222</v>
      </c>
      <c r="J1312" s="98" t="s">
        <v>4223</v>
      </c>
      <c r="K1312" s="97">
        <v>-16835</v>
      </c>
      <c r="L1312" s="97" t="s">
        <v>2450</v>
      </c>
      <c r="M1312" s="98" t="s">
        <v>2436</v>
      </c>
      <c r="N1312" s="98"/>
      <c r="O1312" s="99" t="s">
        <v>4224</v>
      </c>
      <c r="P1312" s="99" t="s">
        <v>4157</v>
      </c>
    </row>
    <row r="1313" spans="1:16" ht="13.5" thickBot="1" x14ac:dyDescent="0.25">
      <c r="A1313" s="31" t="str">
        <f t="shared" si="120"/>
        <v> AVSJ 7.31 </v>
      </c>
      <c r="B1313" s="95" t="str">
        <f t="shared" si="121"/>
        <v>I</v>
      </c>
      <c r="C1313" s="31">
        <f t="shared" si="122"/>
        <v>42518.705000000002</v>
      </c>
      <c r="D1313" s="23" t="str">
        <f t="shared" si="123"/>
        <v>vis</v>
      </c>
      <c r="E1313" s="96">
        <f>VLOOKUP(C1313,'Active 1'!C$21:E$971,3,FALSE)</f>
        <v>-16830.011027328881</v>
      </c>
      <c r="F1313" s="95" t="s">
        <v>2362</v>
      </c>
      <c r="G1313" s="23" t="str">
        <f t="shared" si="124"/>
        <v>42518.705</v>
      </c>
      <c r="H1313" s="31">
        <f t="shared" si="125"/>
        <v>-16830</v>
      </c>
      <c r="I1313" s="97" t="s">
        <v>4230</v>
      </c>
      <c r="J1313" s="98" t="s">
        <v>4231</v>
      </c>
      <c r="K1313" s="97">
        <v>-16830</v>
      </c>
      <c r="L1313" s="97" t="s">
        <v>2690</v>
      </c>
      <c r="M1313" s="98" t="s">
        <v>2436</v>
      </c>
      <c r="N1313" s="98"/>
      <c r="O1313" s="99" t="s">
        <v>4000</v>
      </c>
      <c r="P1313" s="99" t="s">
        <v>4157</v>
      </c>
    </row>
    <row r="1314" spans="1:16" ht="13.5" thickBot="1" x14ac:dyDescent="0.25">
      <c r="A1314" s="31" t="str">
        <f t="shared" si="120"/>
        <v> MBS 80.9 </v>
      </c>
      <c r="B1314" s="95" t="str">
        <f t="shared" si="121"/>
        <v>I</v>
      </c>
      <c r="C1314" s="31">
        <f t="shared" si="122"/>
        <v>42523.445299999999</v>
      </c>
      <c r="D1314" s="23" t="str">
        <f t="shared" si="123"/>
        <v>vis</v>
      </c>
      <c r="E1314" s="96">
        <f>VLOOKUP(C1314,'Active 1'!C$21:E$971,3,FALSE)</f>
        <v>-16822.018237246062</v>
      </c>
      <c r="F1314" s="95" t="s">
        <v>2362</v>
      </c>
      <c r="G1314" s="23" t="str">
        <f t="shared" si="124"/>
        <v>42523.4453</v>
      </c>
      <c r="H1314" s="31">
        <f t="shared" si="125"/>
        <v>-16822</v>
      </c>
      <c r="I1314" s="97" t="s">
        <v>4232</v>
      </c>
      <c r="J1314" s="98" t="s">
        <v>4233</v>
      </c>
      <c r="K1314" s="97">
        <v>-16822</v>
      </c>
      <c r="L1314" s="97" t="s">
        <v>4234</v>
      </c>
      <c r="M1314" s="98" t="s">
        <v>2523</v>
      </c>
      <c r="N1314" s="98" t="s">
        <v>2524</v>
      </c>
      <c r="O1314" s="99" t="s">
        <v>1109</v>
      </c>
      <c r="P1314" s="99" t="s">
        <v>1110</v>
      </c>
    </row>
    <row r="1315" spans="1:16" ht="13.5" thickBot="1" x14ac:dyDescent="0.25">
      <c r="A1315" s="31" t="str">
        <f t="shared" si="120"/>
        <v> MBS 80.9 </v>
      </c>
      <c r="B1315" s="95" t="str">
        <f t="shared" si="121"/>
        <v>I</v>
      </c>
      <c r="C1315" s="31">
        <f t="shared" si="122"/>
        <v>42545.387999999999</v>
      </c>
      <c r="D1315" s="23" t="str">
        <f t="shared" si="123"/>
        <v>vis</v>
      </c>
      <c r="E1315" s="96">
        <f>VLOOKUP(C1315,'Active 1'!C$21:E$971,3,FALSE)</f>
        <v>-16785.019862681085</v>
      </c>
      <c r="F1315" s="95" t="s">
        <v>2362</v>
      </c>
      <c r="G1315" s="23" t="str">
        <f t="shared" si="124"/>
        <v>42545.388</v>
      </c>
      <c r="H1315" s="31">
        <f t="shared" si="125"/>
        <v>-16785</v>
      </c>
      <c r="I1315" s="97" t="s">
        <v>4251</v>
      </c>
      <c r="J1315" s="98" t="s">
        <v>4252</v>
      </c>
      <c r="K1315" s="97">
        <v>-16785</v>
      </c>
      <c r="L1315" s="97" t="s">
        <v>2468</v>
      </c>
      <c r="M1315" s="98" t="s">
        <v>2523</v>
      </c>
      <c r="N1315" s="98" t="s">
        <v>2524</v>
      </c>
      <c r="O1315" s="99" t="s">
        <v>1109</v>
      </c>
      <c r="P1315" s="99" t="s">
        <v>1110</v>
      </c>
    </row>
    <row r="1316" spans="1:16" ht="13.5" thickBot="1" x14ac:dyDescent="0.25">
      <c r="A1316" s="31" t="str">
        <f t="shared" si="120"/>
        <v> AVSJ 7.31 </v>
      </c>
      <c r="B1316" s="95" t="str">
        <f t="shared" si="121"/>
        <v>I</v>
      </c>
      <c r="C1316" s="31">
        <f t="shared" si="122"/>
        <v>42560.807000000001</v>
      </c>
      <c r="D1316" s="23" t="str">
        <f t="shared" si="123"/>
        <v>vis</v>
      </c>
      <c r="E1316" s="96">
        <f>VLOOKUP(C1316,'Active 1'!C$21:E$971,3,FALSE)</f>
        <v>-16759.021332991604</v>
      </c>
      <c r="F1316" s="95" t="s">
        <v>2362</v>
      </c>
      <c r="G1316" s="23" t="str">
        <f t="shared" si="124"/>
        <v>42560.807</v>
      </c>
      <c r="H1316" s="31">
        <f t="shared" si="125"/>
        <v>-16759</v>
      </c>
      <c r="I1316" s="97" t="s">
        <v>4259</v>
      </c>
      <c r="J1316" s="98" t="s">
        <v>4260</v>
      </c>
      <c r="K1316" s="97">
        <v>-16759</v>
      </c>
      <c r="L1316" s="97" t="s">
        <v>464</v>
      </c>
      <c r="M1316" s="98" t="s">
        <v>2436</v>
      </c>
      <c r="N1316" s="98"/>
      <c r="O1316" s="99" t="s">
        <v>4149</v>
      </c>
      <c r="P1316" s="99" t="s">
        <v>4157</v>
      </c>
    </row>
    <row r="1317" spans="1:16" ht="13.5" thickBot="1" x14ac:dyDescent="0.25">
      <c r="A1317" s="31" t="str">
        <f t="shared" si="120"/>
        <v> BRNO 20 </v>
      </c>
      <c r="B1317" s="95" t="str">
        <f t="shared" si="121"/>
        <v>I</v>
      </c>
      <c r="C1317" s="31">
        <f t="shared" si="122"/>
        <v>42596.396999999997</v>
      </c>
      <c r="D1317" s="23" t="str">
        <f t="shared" si="123"/>
        <v>vis</v>
      </c>
      <c r="E1317" s="96">
        <f>VLOOKUP(C1317,'Active 1'!C$21:E$971,3,FALSE)</f>
        <v>-16699.011755739604</v>
      </c>
      <c r="F1317" s="95" t="s">
        <v>2362</v>
      </c>
      <c r="G1317" s="23" t="str">
        <f t="shared" si="124"/>
        <v>42596.397</v>
      </c>
      <c r="H1317" s="31">
        <f t="shared" si="125"/>
        <v>-16699</v>
      </c>
      <c r="I1317" s="97" t="s">
        <v>4266</v>
      </c>
      <c r="J1317" s="98" t="s">
        <v>4267</v>
      </c>
      <c r="K1317" s="97">
        <v>-16699</v>
      </c>
      <c r="L1317" s="97" t="s">
        <v>2690</v>
      </c>
      <c r="M1317" s="98" t="s">
        <v>2436</v>
      </c>
      <c r="N1317" s="98"/>
      <c r="O1317" s="99" t="s">
        <v>3976</v>
      </c>
      <c r="P1317" s="99" t="s">
        <v>4020</v>
      </c>
    </row>
    <row r="1318" spans="1:16" ht="13.5" thickBot="1" x14ac:dyDescent="0.25">
      <c r="A1318" s="31" t="str">
        <f t="shared" si="120"/>
        <v> MBS 80.9 </v>
      </c>
      <c r="B1318" s="95" t="str">
        <f t="shared" si="121"/>
        <v>I</v>
      </c>
      <c r="C1318" s="31">
        <f t="shared" si="122"/>
        <v>42603.51</v>
      </c>
      <c r="D1318" s="23" t="str">
        <f t="shared" si="123"/>
        <v>vis</v>
      </c>
      <c r="E1318" s="96">
        <f>VLOOKUP(C1318,'Active 1'!C$21:E$971,3,FALSE)</f>
        <v>-16687.018270968776</v>
      </c>
      <c r="F1318" s="95" t="s">
        <v>2362</v>
      </c>
      <c r="G1318" s="23" t="str">
        <f t="shared" si="124"/>
        <v>42603.5100</v>
      </c>
      <c r="H1318" s="31">
        <f t="shared" si="125"/>
        <v>-16687</v>
      </c>
      <c r="I1318" s="97" t="s">
        <v>4268</v>
      </c>
      <c r="J1318" s="98" t="s">
        <v>4269</v>
      </c>
      <c r="K1318" s="97">
        <v>-16687</v>
      </c>
      <c r="L1318" s="97" t="s">
        <v>4234</v>
      </c>
      <c r="M1318" s="98" t="s">
        <v>2523</v>
      </c>
      <c r="N1318" s="98" t="s">
        <v>2524</v>
      </c>
      <c r="O1318" s="99" t="s">
        <v>1109</v>
      </c>
      <c r="P1318" s="99" t="s">
        <v>1110</v>
      </c>
    </row>
    <row r="1319" spans="1:16" ht="13.5" thickBot="1" x14ac:dyDescent="0.25">
      <c r="A1319" s="31" t="str">
        <f t="shared" si="120"/>
        <v> BRNO 20 </v>
      </c>
      <c r="B1319" s="95" t="str">
        <f t="shared" si="121"/>
        <v>I</v>
      </c>
      <c r="C1319" s="31">
        <f t="shared" si="122"/>
        <v>42625.447999999997</v>
      </c>
      <c r="D1319" s="23" t="str">
        <f t="shared" si="123"/>
        <v>vis</v>
      </c>
      <c r="E1319" s="96">
        <f>VLOOKUP(C1319,'Active 1'!C$21:E$971,3,FALSE)</f>
        <v>-16650.027821242613</v>
      </c>
      <c r="F1319" s="95" t="s">
        <v>2362</v>
      </c>
      <c r="G1319" s="23" t="str">
        <f t="shared" si="124"/>
        <v>42625.448</v>
      </c>
      <c r="H1319" s="31">
        <f t="shared" si="125"/>
        <v>-16650</v>
      </c>
      <c r="I1319" s="97" t="s">
        <v>4274</v>
      </c>
      <c r="J1319" s="98" t="s">
        <v>4275</v>
      </c>
      <c r="K1319" s="97">
        <v>-16650</v>
      </c>
      <c r="L1319" s="97" t="s">
        <v>4023</v>
      </c>
      <c r="M1319" s="98" t="s">
        <v>2436</v>
      </c>
      <c r="N1319" s="98"/>
      <c r="O1319" s="99" t="s">
        <v>4276</v>
      </c>
      <c r="P1319" s="99" t="s">
        <v>4020</v>
      </c>
    </row>
    <row r="1320" spans="1:16" ht="13.5" thickBot="1" x14ac:dyDescent="0.25">
      <c r="A1320" s="31" t="str">
        <f t="shared" si="120"/>
        <v> BRNO 20 </v>
      </c>
      <c r="B1320" s="95" t="str">
        <f t="shared" si="121"/>
        <v>I</v>
      </c>
      <c r="C1320" s="31">
        <f t="shared" si="122"/>
        <v>42625.451999999997</v>
      </c>
      <c r="D1320" s="23" t="str">
        <f t="shared" si="123"/>
        <v>vis</v>
      </c>
      <c r="E1320" s="96">
        <f>VLOOKUP(C1320,'Active 1'!C$21:E$971,3,FALSE)</f>
        <v>-16650.021076698948</v>
      </c>
      <c r="F1320" s="95" t="s">
        <v>2362</v>
      </c>
      <c r="G1320" s="23" t="str">
        <f t="shared" si="124"/>
        <v>42625.452</v>
      </c>
      <c r="H1320" s="31">
        <f t="shared" si="125"/>
        <v>-16650</v>
      </c>
      <c r="I1320" s="97" t="s">
        <v>4277</v>
      </c>
      <c r="J1320" s="98" t="s">
        <v>4278</v>
      </c>
      <c r="K1320" s="97">
        <v>-16650</v>
      </c>
      <c r="L1320" s="97" t="s">
        <v>464</v>
      </c>
      <c r="M1320" s="98" t="s">
        <v>2436</v>
      </c>
      <c r="N1320" s="98"/>
      <c r="O1320" s="99" t="s">
        <v>4279</v>
      </c>
      <c r="P1320" s="99" t="s">
        <v>4020</v>
      </c>
    </row>
    <row r="1321" spans="1:16" ht="13.5" thickBot="1" x14ac:dyDescent="0.25">
      <c r="A1321" s="31" t="str">
        <f t="shared" si="120"/>
        <v> BRNO 20 </v>
      </c>
      <c r="B1321" s="95" t="str">
        <f t="shared" si="121"/>
        <v>I</v>
      </c>
      <c r="C1321" s="31">
        <f t="shared" si="122"/>
        <v>42625.451999999997</v>
      </c>
      <c r="D1321" s="23" t="str">
        <f t="shared" si="123"/>
        <v>vis</v>
      </c>
      <c r="E1321" s="96">
        <f>VLOOKUP(C1321,'Active 1'!C$21:E$971,3,FALSE)</f>
        <v>-16650.021076698948</v>
      </c>
      <c r="F1321" s="95" t="s">
        <v>2362</v>
      </c>
      <c r="G1321" s="23" t="str">
        <f t="shared" si="124"/>
        <v>42625.452</v>
      </c>
      <c r="H1321" s="31">
        <f t="shared" si="125"/>
        <v>-16650</v>
      </c>
      <c r="I1321" s="97" t="s">
        <v>4277</v>
      </c>
      <c r="J1321" s="98" t="s">
        <v>4278</v>
      </c>
      <c r="K1321" s="97">
        <v>-16650</v>
      </c>
      <c r="L1321" s="97" t="s">
        <v>464</v>
      </c>
      <c r="M1321" s="98" t="s">
        <v>2436</v>
      </c>
      <c r="N1321" s="98"/>
      <c r="O1321" s="99" t="s">
        <v>4280</v>
      </c>
      <c r="P1321" s="99" t="s">
        <v>4020</v>
      </c>
    </row>
    <row r="1322" spans="1:16" ht="13.5" thickBot="1" x14ac:dyDescent="0.25">
      <c r="A1322" s="31" t="str">
        <f t="shared" si="120"/>
        <v> BRNO 20 </v>
      </c>
      <c r="B1322" s="95" t="str">
        <f t="shared" si="121"/>
        <v>I</v>
      </c>
      <c r="C1322" s="31">
        <f t="shared" si="122"/>
        <v>42625.453999999998</v>
      </c>
      <c r="D1322" s="23" t="str">
        <f t="shared" si="123"/>
        <v>vis</v>
      </c>
      <c r="E1322" s="96">
        <f>VLOOKUP(C1322,'Active 1'!C$21:E$971,3,FALSE)</f>
        <v>-16650.017704427115</v>
      </c>
      <c r="F1322" s="95" t="s">
        <v>2362</v>
      </c>
      <c r="G1322" s="23" t="str">
        <f t="shared" si="124"/>
        <v>42625.454</v>
      </c>
      <c r="H1322" s="31">
        <f t="shared" si="125"/>
        <v>-16650</v>
      </c>
      <c r="I1322" s="97" t="s">
        <v>4281</v>
      </c>
      <c r="J1322" s="98" t="s">
        <v>4282</v>
      </c>
      <c r="K1322" s="97">
        <v>-16650</v>
      </c>
      <c r="L1322" s="97" t="s">
        <v>2435</v>
      </c>
      <c r="M1322" s="98" t="s">
        <v>2436</v>
      </c>
      <c r="N1322" s="98"/>
      <c r="O1322" s="99" t="s">
        <v>4283</v>
      </c>
      <c r="P1322" s="99" t="s">
        <v>4020</v>
      </c>
    </row>
    <row r="1323" spans="1:16" ht="13.5" thickBot="1" x14ac:dyDescent="0.25">
      <c r="A1323" s="31" t="str">
        <f t="shared" si="120"/>
        <v> BRNO 20 </v>
      </c>
      <c r="B1323" s="95" t="str">
        <f t="shared" si="121"/>
        <v>I</v>
      </c>
      <c r="C1323" s="31">
        <f t="shared" si="122"/>
        <v>42625.453999999998</v>
      </c>
      <c r="D1323" s="23" t="str">
        <f t="shared" si="123"/>
        <v>vis</v>
      </c>
      <c r="E1323" s="96">
        <f>VLOOKUP(C1323,'Active 1'!C$21:E$971,3,FALSE)</f>
        <v>-16650.017704427115</v>
      </c>
      <c r="F1323" s="95" t="s">
        <v>2362</v>
      </c>
      <c r="G1323" s="23" t="str">
        <f t="shared" si="124"/>
        <v>42625.454</v>
      </c>
      <c r="H1323" s="31">
        <f t="shared" si="125"/>
        <v>-16650</v>
      </c>
      <c r="I1323" s="97" t="s">
        <v>4281</v>
      </c>
      <c r="J1323" s="98" t="s">
        <v>4282</v>
      </c>
      <c r="K1323" s="97">
        <v>-16650</v>
      </c>
      <c r="L1323" s="97" t="s">
        <v>2435</v>
      </c>
      <c r="M1323" s="98" t="s">
        <v>2436</v>
      </c>
      <c r="N1323" s="98"/>
      <c r="O1323" s="99" t="s">
        <v>4284</v>
      </c>
      <c r="P1323" s="99" t="s">
        <v>4020</v>
      </c>
    </row>
    <row r="1324" spans="1:16" ht="13.5" thickBot="1" x14ac:dyDescent="0.25">
      <c r="A1324" s="31" t="str">
        <f t="shared" si="120"/>
        <v> BRNO 20 </v>
      </c>
      <c r="B1324" s="95" t="str">
        <f t="shared" si="121"/>
        <v>I</v>
      </c>
      <c r="C1324" s="31">
        <f t="shared" si="122"/>
        <v>42625.453999999998</v>
      </c>
      <c r="D1324" s="23" t="str">
        <f t="shared" si="123"/>
        <v>vis</v>
      </c>
      <c r="E1324" s="96">
        <f>VLOOKUP(C1324,'Active 1'!C$21:E$971,3,FALSE)</f>
        <v>-16650.017704427115</v>
      </c>
      <c r="F1324" s="95" t="s">
        <v>2362</v>
      </c>
      <c r="G1324" s="23" t="str">
        <f t="shared" si="124"/>
        <v>42625.454</v>
      </c>
      <c r="H1324" s="31">
        <f t="shared" si="125"/>
        <v>-16650</v>
      </c>
      <c r="I1324" s="97" t="s">
        <v>4281</v>
      </c>
      <c r="J1324" s="98" t="s">
        <v>4282</v>
      </c>
      <c r="K1324" s="97">
        <v>-16650</v>
      </c>
      <c r="L1324" s="97" t="s">
        <v>2435</v>
      </c>
      <c r="M1324" s="98" t="s">
        <v>2436</v>
      </c>
      <c r="N1324" s="98"/>
      <c r="O1324" s="99" t="s">
        <v>4285</v>
      </c>
      <c r="P1324" s="99" t="s">
        <v>4020</v>
      </c>
    </row>
    <row r="1325" spans="1:16" ht="13.5" thickBot="1" x14ac:dyDescent="0.25">
      <c r="A1325" s="31" t="str">
        <f t="shared" si="120"/>
        <v> BRNO 20 </v>
      </c>
      <c r="B1325" s="95" t="str">
        <f t="shared" si="121"/>
        <v>I</v>
      </c>
      <c r="C1325" s="31">
        <f t="shared" si="122"/>
        <v>42625.457000000002</v>
      </c>
      <c r="D1325" s="23" t="str">
        <f t="shared" si="123"/>
        <v>vis</v>
      </c>
      <c r="E1325" s="96">
        <f>VLOOKUP(C1325,'Active 1'!C$21:E$971,3,FALSE)</f>
        <v>-16650.012646019361</v>
      </c>
      <c r="F1325" s="95" t="s">
        <v>2362</v>
      </c>
      <c r="G1325" s="23" t="str">
        <f t="shared" si="124"/>
        <v>42625.457</v>
      </c>
      <c r="H1325" s="31">
        <f t="shared" si="125"/>
        <v>-16650</v>
      </c>
      <c r="I1325" s="97" t="s">
        <v>4286</v>
      </c>
      <c r="J1325" s="98" t="s">
        <v>4287</v>
      </c>
      <c r="K1325" s="97">
        <v>-16650</v>
      </c>
      <c r="L1325" s="97" t="s">
        <v>2420</v>
      </c>
      <c r="M1325" s="98" t="s">
        <v>2436</v>
      </c>
      <c r="N1325" s="98"/>
      <c r="O1325" s="99" t="s">
        <v>4288</v>
      </c>
      <c r="P1325" s="99" t="s">
        <v>4020</v>
      </c>
    </row>
    <row r="1326" spans="1:16" ht="13.5" thickBot="1" x14ac:dyDescent="0.25">
      <c r="A1326" s="31" t="str">
        <f t="shared" si="120"/>
        <v> BRNO 20 </v>
      </c>
      <c r="B1326" s="95" t="str">
        <f t="shared" si="121"/>
        <v>I</v>
      </c>
      <c r="C1326" s="31">
        <f t="shared" si="122"/>
        <v>42625.459000000003</v>
      </c>
      <c r="D1326" s="23" t="str">
        <f t="shared" si="123"/>
        <v>vis</v>
      </c>
      <c r="E1326" s="96">
        <f>VLOOKUP(C1326,'Active 1'!C$21:E$971,3,FALSE)</f>
        <v>-16650.009273747528</v>
      </c>
      <c r="F1326" s="95" t="s">
        <v>2362</v>
      </c>
      <c r="G1326" s="23" t="str">
        <f t="shared" si="124"/>
        <v>42625.459</v>
      </c>
      <c r="H1326" s="31">
        <f t="shared" si="125"/>
        <v>-16650</v>
      </c>
      <c r="I1326" s="97" t="s">
        <v>4289</v>
      </c>
      <c r="J1326" s="98" t="s">
        <v>4290</v>
      </c>
      <c r="K1326" s="97">
        <v>-16650</v>
      </c>
      <c r="L1326" s="97" t="s">
        <v>2458</v>
      </c>
      <c r="M1326" s="98" t="s">
        <v>2436</v>
      </c>
      <c r="N1326" s="98"/>
      <c r="O1326" s="99" t="s">
        <v>4291</v>
      </c>
      <c r="P1326" s="99" t="s">
        <v>4020</v>
      </c>
    </row>
    <row r="1327" spans="1:16" ht="13.5" thickBot="1" x14ac:dyDescent="0.25">
      <c r="A1327" s="31" t="str">
        <f t="shared" si="120"/>
        <v> BRNO 20 </v>
      </c>
      <c r="B1327" s="95" t="str">
        <f t="shared" si="121"/>
        <v>I</v>
      </c>
      <c r="C1327" s="31">
        <f t="shared" si="122"/>
        <v>42631.383000000002</v>
      </c>
      <c r="D1327" s="23" t="str">
        <f t="shared" si="123"/>
        <v>vis</v>
      </c>
      <c r="E1327" s="96">
        <f>VLOOKUP(C1327,'Active 1'!C$21:E$971,3,FALSE)</f>
        <v>-16640.020604580885</v>
      </c>
      <c r="F1327" s="95" t="s">
        <v>2362</v>
      </c>
      <c r="G1327" s="23" t="str">
        <f t="shared" si="124"/>
        <v>42631.383</v>
      </c>
      <c r="H1327" s="31">
        <f t="shared" si="125"/>
        <v>-16640</v>
      </c>
      <c r="I1327" s="97" t="s">
        <v>4294</v>
      </c>
      <c r="J1327" s="98" t="s">
        <v>4295</v>
      </c>
      <c r="K1327" s="97">
        <v>-16640</v>
      </c>
      <c r="L1327" s="97" t="s">
        <v>2468</v>
      </c>
      <c r="M1327" s="98" t="s">
        <v>2436</v>
      </c>
      <c r="N1327" s="98"/>
      <c r="O1327" s="99" t="s">
        <v>4296</v>
      </c>
      <c r="P1327" s="99" t="s">
        <v>4020</v>
      </c>
    </row>
    <row r="1328" spans="1:16" ht="13.5" thickBot="1" x14ac:dyDescent="0.25">
      <c r="A1328" s="31" t="str">
        <f t="shared" si="120"/>
        <v> BRNO 20 </v>
      </c>
      <c r="B1328" s="95" t="str">
        <f t="shared" si="121"/>
        <v>I</v>
      </c>
      <c r="C1328" s="31">
        <f t="shared" si="122"/>
        <v>42631.385000000002</v>
      </c>
      <c r="D1328" s="23" t="str">
        <f t="shared" si="123"/>
        <v>vis</v>
      </c>
      <c r="E1328" s="96">
        <f>VLOOKUP(C1328,'Active 1'!C$21:E$971,3,FALSE)</f>
        <v>-16640.017232309052</v>
      </c>
      <c r="F1328" s="95" t="s">
        <v>2362</v>
      </c>
      <c r="G1328" s="23" t="str">
        <f t="shared" si="124"/>
        <v>42631.385</v>
      </c>
      <c r="H1328" s="31">
        <f t="shared" si="125"/>
        <v>-16640</v>
      </c>
      <c r="I1328" s="97" t="s">
        <v>4297</v>
      </c>
      <c r="J1328" s="98" t="s">
        <v>4298</v>
      </c>
      <c r="K1328" s="97">
        <v>-16640</v>
      </c>
      <c r="L1328" s="97" t="s">
        <v>2463</v>
      </c>
      <c r="M1328" s="98" t="s">
        <v>2436</v>
      </c>
      <c r="N1328" s="98"/>
      <c r="O1328" s="99" t="s">
        <v>4288</v>
      </c>
      <c r="P1328" s="99" t="s">
        <v>4020</v>
      </c>
    </row>
    <row r="1329" spans="1:16" ht="13.5" thickBot="1" x14ac:dyDescent="0.25">
      <c r="A1329" s="31" t="str">
        <f t="shared" si="120"/>
        <v> MBS 80.9 </v>
      </c>
      <c r="B1329" s="95" t="str">
        <f t="shared" si="121"/>
        <v>I</v>
      </c>
      <c r="C1329" s="31">
        <f t="shared" si="122"/>
        <v>42634.35</v>
      </c>
      <c r="D1329" s="23" t="str">
        <f t="shared" si="123"/>
        <v>vis</v>
      </c>
      <c r="E1329" s="96">
        <f>VLOOKUP(C1329,'Active 1'!C$21:E$971,3,FALSE)</f>
        <v>-16635.017839317989</v>
      </c>
      <c r="F1329" s="95" t="s">
        <v>2362</v>
      </c>
      <c r="G1329" s="23" t="str">
        <f t="shared" si="124"/>
        <v>42634.3500</v>
      </c>
      <c r="H1329" s="31">
        <f t="shared" si="125"/>
        <v>-16635</v>
      </c>
      <c r="I1329" s="97" t="s">
        <v>4299</v>
      </c>
      <c r="J1329" s="98" t="s">
        <v>4300</v>
      </c>
      <c r="K1329" s="97">
        <v>-16635</v>
      </c>
      <c r="L1329" s="97" t="s">
        <v>4301</v>
      </c>
      <c r="M1329" s="98" t="s">
        <v>2523</v>
      </c>
      <c r="N1329" s="98" t="s">
        <v>2524</v>
      </c>
      <c r="O1329" s="99" t="s">
        <v>1109</v>
      </c>
      <c r="P1329" s="99" t="s">
        <v>1110</v>
      </c>
    </row>
    <row r="1330" spans="1:16" ht="13.5" thickBot="1" x14ac:dyDescent="0.25">
      <c r="A1330" s="31" t="str">
        <f t="shared" si="120"/>
        <v> AVSJ 7.31 </v>
      </c>
      <c r="B1330" s="95" t="str">
        <f t="shared" si="121"/>
        <v>I</v>
      </c>
      <c r="C1330" s="31">
        <f t="shared" si="122"/>
        <v>42664.597999999998</v>
      </c>
      <c r="D1330" s="23" t="str">
        <f t="shared" si="123"/>
        <v>vis</v>
      </c>
      <c r="E1330" s="96">
        <f>VLOOKUP(C1330,'Active 1'!C$21:E$971,3,FALSE)</f>
        <v>-16584.015600129493</v>
      </c>
      <c r="F1330" s="95" t="s">
        <v>2362</v>
      </c>
      <c r="G1330" s="23" t="str">
        <f t="shared" si="124"/>
        <v>42664.598</v>
      </c>
      <c r="H1330" s="31">
        <f t="shared" si="125"/>
        <v>-16584</v>
      </c>
      <c r="I1330" s="97" t="s">
        <v>4307</v>
      </c>
      <c r="J1330" s="98" t="s">
        <v>4308</v>
      </c>
      <c r="K1330" s="97">
        <v>-16584</v>
      </c>
      <c r="L1330" s="97" t="s">
        <v>2872</v>
      </c>
      <c r="M1330" s="98" t="s">
        <v>2436</v>
      </c>
      <c r="N1330" s="98"/>
      <c r="O1330" s="99" t="s">
        <v>238</v>
      </c>
      <c r="P1330" s="99" t="s">
        <v>4157</v>
      </c>
    </row>
    <row r="1331" spans="1:16" ht="13.5" thickBot="1" x14ac:dyDescent="0.25">
      <c r="A1331" s="31" t="str">
        <f t="shared" si="120"/>
        <v> AVSJ 7.31 </v>
      </c>
      <c r="B1331" s="95" t="str">
        <f t="shared" si="121"/>
        <v>I</v>
      </c>
      <c r="C1331" s="31">
        <f t="shared" si="122"/>
        <v>42665.784</v>
      </c>
      <c r="D1331" s="23" t="str">
        <f t="shared" si="123"/>
        <v>vis</v>
      </c>
      <c r="E1331" s="96">
        <f>VLOOKUP(C1331,'Active 1'!C$21:E$971,3,FALSE)</f>
        <v>-16582.015842933062</v>
      </c>
      <c r="F1331" s="95" t="s">
        <v>2362</v>
      </c>
      <c r="G1331" s="23" t="str">
        <f t="shared" si="124"/>
        <v>42665.784</v>
      </c>
      <c r="H1331" s="31">
        <f t="shared" si="125"/>
        <v>-16582</v>
      </c>
      <c r="I1331" s="97" t="s">
        <v>4309</v>
      </c>
      <c r="J1331" s="98" t="s">
        <v>4310</v>
      </c>
      <c r="K1331" s="97">
        <v>-16582</v>
      </c>
      <c r="L1331" s="97" t="s">
        <v>2872</v>
      </c>
      <c r="M1331" s="98" t="s">
        <v>2436</v>
      </c>
      <c r="N1331" s="98"/>
      <c r="O1331" s="99" t="s">
        <v>238</v>
      </c>
      <c r="P1331" s="99" t="s">
        <v>4157</v>
      </c>
    </row>
    <row r="1332" spans="1:16" ht="13.5" thickBot="1" x14ac:dyDescent="0.25">
      <c r="A1332" s="31" t="str">
        <f t="shared" si="120"/>
        <v> AVSJ 7.31 </v>
      </c>
      <c r="B1332" s="95" t="str">
        <f t="shared" si="121"/>
        <v>I</v>
      </c>
      <c r="C1332" s="31">
        <f t="shared" si="122"/>
        <v>42668.75</v>
      </c>
      <c r="D1332" s="23" t="str">
        <f t="shared" si="123"/>
        <v>vis</v>
      </c>
      <c r="E1332" s="96">
        <f>VLOOKUP(C1332,'Active 1'!C$21:E$971,3,FALSE)</f>
        <v>-16577.014763806073</v>
      </c>
      <c r="F1332" s="95" t="s">
        <v>2362</v>
      </c>
      <c r="G1332" s="23" t="str">
        <f t="shared" si="124"/>
        <v>42668.750</v>
      </c>
      <c r="H1332" s="31">
        <f t="shared" si="125"/>
        <v>-16577</v>
      </c>
      <c r="I1332" s="97" t="s">
        <v>4311</v>
      </c>
      <c r="J1332" s="98" t="s">
        <v>4312</v>
      </c>
      <c r="K1332" s="97">
        <v>-16577</v>
      </c>
      <c r="L1332" s="97" t="s">
        <v>2872</v>
      </c>
      <c r="M1332" s="98" t="s">
        <v>2436</v>
      </c>
      <c r="N1332" s="98"/>
      <c r="O1332" s="99" t="s">
        <v>238</v>
      </c>
      <c r="P1332" s="99" t="s">
        <v>4157</v>
      </c>
    </row>
    <row r="1333" spans="1:16" ht="13.5" thickBot="1" x14ac:dyDescent="0.25">
      <c r="A1333" s="31" t="str">
        <f t="shared" si="120"/>
        <v> AVSJ 7.31 </v>
      </c>
      <c r="B1333" s="95" t="str">
        <f t="shared" si="121"/>
        <v>I</v>
      </c>
      <c r="C1333" s="31">
        <f t="shared" si="122"/>
        <v>42716.792000000001</v>
      </c>
      <c r="D1333" s="23" t="str">
        <f t="shared" si="123"/>
        <v>vis</v>
      </c>
      <c r="E1333" s="96">
        <f>VLOOKUP(C1333,'Active 1'!C$21:E$971,3,FALSE)</f>
        <v>-16496.009422127492</v>
      </c>
      <c r="F1333" s="95" t="s">
        <v>2362</v>
      </c>
      <c r="G1333" s="23" t="str">
        <f t="shared" si="124"/>
        <v>42716.792</v>
      </c>
      <c r="H1333" s="31">
        <f t="shared" si="125"/>
        <v>-16496</v>
      </c>
      <c r="I1333" s="97" t="s">
        <v>4313</v>
      </c>
      <c r="J1333" s="98" t="s">
        <v>4314</v>
      </c>
      <c r="K1333" s="97">
        <v>-16496</v>
      </c>
      <c r="L1333" s="97" t="s">
        <v>2458</v>
      </c>
      <c r="M1333" s="98" t="s">
        <v>2436</v>
      </c>
      <c r="N1333" s="98"/>
      <c r="O1333" s="99" t="s">
        <v>4149</v>
      </c>
      <c r="P1333" s="99" t="s">
        <v>4157</v>
      </c>
    </row>
    <row r="1334" spans="1:16" ht="13.5" thickBot="1" x14ac:dyDescent="0.25">
      <c r="A1334" s="31" t="str">
        <f t="shared" si="120"/>
        <v> AVSJ 7.31 </v>
      </c>
      <c r="B1334" s="95" t="str">
        <f t="shared" si="121"/>
        <v>I</v>
      </c>
      <c r="C1334" s="31">
        <f t="shared" si="122"/>
        <v>42734.584999999999</v>
      </c>
      <c r="D1334" s="23" t="str">
        <f t="shared" si="123"/>
        <v>vis</v>
      </c>
      <c r="E1334" s="96">
        <f>VLOOKUP(C1334,'Active 1'!C$21:E$971,3,FALSE)</f>
        <v>-16466.008005773325</v>
      </c>
      <c r="F1334" s="95" t="s">
        <v>2362</v>
      </c>
      <c r="G1334" s="23" t="str">
        <f t="shared" si="124"/>
        <v>42734.585</v>
      </c>
      <c r="H1334" s="31">
        <f t="shared" si="125"/>
        <v>-16466</v>
      </c>
      <c r="I1334" s="97" t="s">
        <v>4315</v>
      </c>
      <c r="J1334" s="98" t="s">
        <v>4316</v>
      </c>
      <c r="K1334" s="97">
        <v>-16466</v>
      </c>
      <c r="L1334" s="97" t="s">
        <v>2398</v>
      </c>
      <c r="M1334" s="98" t="s">
        <v>2436</v>
      </c>
      <c r="N1334" s="98"/>
      <c r="O1334" s="99" t="s">
        <v>4149</v>
      </c>
      <c r="P1334" s="99" t="s">
        <v>4157</v>
      </c>
    </row>
    <row r="1335" spans="1:16" ht="13.5" thickBot="1" x14ac:dyDescent="0.25">
      <c r="A1335" s="31" t="str">
        <f t="shared" si="120"/>
        <v>BAVM 29 </v>
      </c>
      <c r="B1335" s="95" t="str">
        <f t="shared" si="121"/>
        <v>I</v>
      </c>
      <c r="C1335" s="31">
        <f t="shared" si="122"/>
        <v>42809.311000000002</v>
      </c>
      <c r="D1335" s="23" t="str">
        <f t="shared" si="123"/>
        <v>vis</v>
      </c>
      <c r="E1335" s="96">
        <f>VLOOKUP(C1335,'Active 1'!C$21:E$971,3,FALSE)</f>
        <v>-16340.009813311022</v>
      </c>
      <c r="F1335" s="95" t="s">
        <v>2362</v>
      </c>
      <c r="G1335" s="23" t="str">
        <f t="shared" si="124"/>
        <v>42809.311</v>
      </c>
      <c r="H1335" s="31">
        <f t="shared" si="125"/>
        <v>-16340</v>
      </c>
      <c r="I1335" s="97" t="s">
        <v>4337</v>
      </c>
      <c r="J1335" s="98" t="s">
        <v>4338</v>
      </c>
      <c r="K1335" s="97">
        <v>-16340</v>
      </c>
      <c r="L1335" s="97" t="s">
        <v>2458</v>
      </c>
      <c r="M1335" s="98" t="s">
        <v>2436</v>
      </c>
      <c r="N1335" s="98"/>
      <c r="O1335" s="99" t="s">
        <v>4339</v>
      </c>
      <c r="P1335" s="100" t="s">
        <v>4340</v>
      </c>
    </row>
    <row r="1336" spans="1:16" ht="13.5" thickBot="1" x14ac:dyDescent="0.25">
      <c r="A1336" s="31" t="str">
        <f t="shared" si="120"/>
        <v> BRNO 21 </v>
      </c>
      <c r="B1336" s="95" t="str">
        <f t="shared" si="121"/>
        <v>I</v>
      </c>
      <c r="C1336" s="31">
        <f t="shared" si="122"/>
        <v>42816.421000000002</v>
      </c>
      <c r="D1336" s="23" t="str">
        <f t="shared" si="123"/>
        <v>vis</v>
      </c>
      <c r="E1336" s="96">
        <f>VLOOKUP(C1336,'Active 1'!C$21:E$971,3,FALSE)</f>
        <v>-16328.02138694795</v>
      </c>
      <c r="F1336" s="95" t="s">
        <v>2362</v>
      </c>
      <c r="G1336" s="23" t="str">
        <f t="shared" si="124"/>
        <v>42816.421</v>
      </c>
      <c r="H1336" s="31">
        <f t="shared" si="125"/>
        <v>-16328</v>
      </c>
      <c r="I1336" s="97" t="s">
        <v>4341</v>
      </c>
      <c r="J1336" s="98" t="s">
        <v>4342</v>
      </c>
      <c r="K1336" s="97">
        <v>-16328</v>
      </c>
      <c r="L1336" s="97" t="s">
        <v>464</v>
      </c>
      <c r="M1336" s="98" t="s">
        <v>2436</v>
      </c>
      <c r="N1336" s="98"/>
      <c r="O1336" s="99" t="s">
        <v>4343</v>
      </c>
      <c r="P1336" s="99" t="s">
        <v>4344</v>
      </c>
    </row>
    <row r="1337" spans="1:16" ht="13.5" thickBot="1" x14ac:dyDescent="0.25">
      <c r="A1337" s="31" t="str">
        <f t="shared" si="120"/>
        <v> MBS 80.9 </v>
      </c>
      <c r="B1337" s="95" t="str">
        <f t="shared" si="121"/>
        <v>I</v>
      </c>
      <c r="C1337" s="31">
        <f t="shared" si="122"/>
        <v>42829.47</v>
      </c>
      <c r="D1337" s="23" t="str">
        <f t="shared" si="123"/>
        <v>vis</v>
      </c>
      <c r="E1337" s="96">
        <f>VLOOKUP(C1337,'Active 1'!C$21:E$971,3,FALSE)</f>
        <v>-16306.018999379494</v>
      </c>
      <c r="F1337" s="95" t="s">
        <v>2362</v>
      </c>
      <c r="G1337" s="23" t="str">
        <f t="shared" si="124"/>
        <v>42829.470</v>
      </c>
      <c r="H1337" s="31">
        <f t="shared" si="125"/>
        <v>-16306</v>
      </c>
      <c r="I1337" s="97" t="s">
        <v>4347</v>
      </c>
      <c r="J1337" s="98" t="s">
        <v>4348</v>
      </c>
      <c r="K1337" s="97">
        <v>-16306</v>
      </c>
      <c r="L1337" s="97" t="s">
        <v>2435</v>
      </c>
      <c r="M1337" s="98" t="s">
        <v>2523</v>
      </c>
      <c r="N1337" s="98" t="s">
        <v>2524</v>
      </c>
      <c r="O1337" s="99" t="s">
        <v>1109</v>
      </c>
      <c r="P1337" s="99" t="s">
        <v>1110</v>
      </c>
    </row>
    <row r="1338" spans="1:16" ht="13.5" thickBot="1" x14ac:dyDescent="0.25">
      <c r="A1338" s="31" t="str">
        <f t="shared" si="120"/>
        <v> BRNO 21 </v>
      </c>
      <c r="B1338" s="95" t="str">
        <f t="shared" si="121"/>
        <v>I</v>
      </c>
      <c r="C1338" s="31">
        <f t="shared" si="122"/>
        <v>42829.470999999998</v>
      </c>
      <c r="D1338" s="23" t="str">
        <f t="shared" si="123"/>
        <v>vis</v>
      </c>
      <c r="E1338" s="96">
        <f>VLOOKUP(C1338,'Active 1'!C$21:E$971,3,FALSE)</f>
        <v>-16306.017313243585</v>
      </c>
      <c r="F1338" s="95" t="s">
        <v>2362</v>
      </c>
      <c r="G1338" s="23" t="str">
        <f t="shared" si="124"/>
        <v>42829.471</v>
      </c>
      <c r="H1338" s="31">
        <f t="shared" si="125"/>
        <v>-16306</v>
      </c>
      <c r="I1338" s="97" t="s">
        <v>4349</v>
      </c>
      <c r="J1338" s="98" t="s">
        <v>4350</v>
      </c>
      <c r="K1338" s="97">
        <v>-16306</v>
      </c>
      <c r="L1338" s="97" t="s">
        <v>2463</v>
      </c>
      <c r="M1338" s="98" t="s">
        <v>2436</v>
      </c>
      <c r="N1338" s="98"/>
      <c r="O1338" s="99" t="s">
        <v>4351</v>
      </c>
      <c r="P1338" s="99" t="s">
        <v>4344</v>
      </c>
    </row>
    <row r="1339" spans="1:16" ht="13.5" thickBot="1" x14ac:dyDescent="0.25">
      <c r="A1339" s="31" t="str">
        <f t="shared" si="120"/>
        <v> MBS 80.9 </v>
      </c>
      <c r="B1339" s="95" t="str">
        <f t="shared" si="121"/>
        <v>I</v>
      </c>
      <c r="C1339" s="31">
        <f t="shared" si="122"/>
        <v>42830.654999999999</v>
      </c>
      <c r="D1339" s="23" t="str">
        <f t="shared" si="123"/>
        <v>vis</v>
      </c>
      <c r="E1339" s="96">
        <f>VLOOKUP(C1339,'Active 1'!C$21:E$971,3,FALSE)</f>
        <v>-16304.020928318985</v>
      </c>
      <c r="F1339" s="95" t="s">
        <v>2362</v>
      </c>
      <c r="G1339" s="23" t="str">
        <f t="shared" si="124"/>
        <v>42830.655</v>
      </c>
      <c r="H1339" s="31">
        <f t="shared" si="125"/>
        <v>-16304</v>
      </c>
      <c r="I1339" s="97" t="s">
        <v>4352</v>
      </c>
      <c r="J1339" s="98" t="s">
        <v>4353</v>
      </c>
      <c r="K1339" s="97">
        <v>-16304</v>
      </c>
      <c r="L1339" s="97" t="s">
        <v>2468</v>
      </c>
      <c r="M1339" s="98" t="s">
        <v>2523</v>
      </c>
      <c r="N1339" s="98" t="s">
        <v>2524</v>
      </c>
      <c r="O1339" s="99" t="s">
        <v>1109</v>
      </c>
      <c r="P1339" s="99" t="s">
        <v>1110</v>
      </c>
    </row>
    <row r="1340" spans="1:16" ht="13.5" thickBot="1" x14ac:dyDescent="0.25">
      <c r="A1340" s="31" t="str">
        <f t="shared" si="120"/>
        <v> MBS 80.9 </v>
      </c>
      <c r="B1340" s="95" t="str">
        <f t="shared" si="121"/>
        <v>I</v>
      </c>
      <c r="C1340" s="31">
        <f t="shared" si="122"/>
        <v>42836.584999999999</v>
      </c>
      <c r="D1340" s="23" t="str">
        <f t="shared" si="123"/>
        <v>vis</v>
      </c>
      <c r="E1340" s="96">
        <f>VLOOKUP(C1340,'Active 1'!C$21:E$971,3,FALSE)</f>
        <v>-16294.022142336846</v>
      </c>
      <c r="F1340" s="95" t="s">
        <v>2362</v>
      </c>
      <c r="G1340" s="23" t="str">
        <f t="shared" si="124"/>
        <v>42836.585</v>
      </c>
      <c r="H1340" s="31">
        <f t="shared" si="125"/>
        <v>-16294</v>
      </c>
      <c r="I1340" s="97" t="s">
        <v>4356</v>
      </c>
      <c r="J1340" s="98" t="s">
        <v>4357</v>
      </c>
      <c r="K1340" s="97">
        <v>-16294</v>
      </c>
      <c r="L1340" s="97" t="s">
        <v>464</v>
      </c>
      <c r="M1340" s="98" t="s">
        <v>2523</v>
      </c>
      <c r="N1340" s="98" t="s">
        <v>2524</v>
      </c>
      <c r="O1340" s="99" t="s">
        <v>1109</v>
      </c>
      <c r="P1340" s="99" t="s">
        <v>1110</v>
      </c>
    </row>
    <row r="1341" spans="1:16" ht="13.5" thickBot="1" x14ac:dyDescent="0.25">
      <c r="A1341" s="31" t="str">
        <f t="shared" si="120"/>
        <v> BRNO 21 </v>
      </c>
      <c r="B1341" s="95" t="str">
        <f t="shared" si="121"/>
        <v>I</v>
      </c>
      <c r="C1341" s="31">
        <f t="shared" si="122"/>
        <v>42838.366000000002</v>
      </c>
      <c r="D1341" s="23" t="str">
        <f t="shared" si="123"/>
        <v>vis</v>
      </c>
      <c r="E1341" s="96">
        <f>VLOOKUP(C1341,'Active 1'!C$21:E$971,3,FALSE)</f>
        <v>-16291.019134270366</v>
      </c>
      <c r="F1341" s="95" t="s">
        <v>2362</v>
      </c>
      <c r="G1341" s="23" t="str">
        <f t="shared" si="124"/>
        <v>42838.366</v>
      </c>
      <c r="H1341" s="31">
        <f t="shared" si="125"/>
        <v>-16291</v>
      </c>
      <c r="I1341" s="97" t="s">
        <v>4363</v>
      </c>
      <c r="J1341" s="98" t="s">
        <v>4364</v>
      </c>
      <c r="K1341" s="97">
        <v>-16291</v>
      </c>
      <c r="L1341" s="97" t="s">
        <v>2435</v>
      </c>
      <c r="M1341" s="98" t="s">
        <v>2436</v>
      </c>
      <c r="N1341" s="98"/>
      <c r="O1341" s="99" t="s">
        <v>4280</v>
      </c>
      <c r="P1341" s="99" t="s">
        <v>4344</v>
      </c>
    </row>
    <row r="1342" spans="1:16" ht="13.5" thickBot="1" x14ac:dyDescent="0.25">
      <c r="A1342" s="31" t="str">
        <f t="shared" si="120"/>
        <v> BRNO 21 </v>
      </c>
      <c r="B1342" s="95" t="str">
        <f t="shared" si="121"/>
        <v>I</v>
      </c>
      <c r="C1342" s="31">
        <f t="shared" si="122"/>
        <v>42841.319000000003</v>
      </c>
      <c r="D1342" s="23" t="str">
        <f t="shared" si="123"/>
        <v>vis</v>
      </c>
      <c r="E1342" s="96">
        <f>VLOOKUP(C1342,'Active 1'!C$21:E$971,3,FALSE)</f>
        <v>-16286.039974910287</v>
      </c>
      <c r="F1342" s="95" t="s">
        <v>2362</v>
      </c>
      <c r="G1342" s="23" t="str">
        <f t="shared" si="124"/>
        <v>42841.319</v>
      </c>
      <c r="H1342" s="31">
        <f t="shared" si="125"/>
        <v>-16286</v>
      </c>
      <c r="I1342" s="97" t="s">
        <v>4365</v>
      </c>
      <c r="J1342" s="98" t="s">
        <v>4366</v>
      </c>
      <c r="K1342" s="97">
        <v>-16286</v>
      </c>
      <c r="L1342" s="97" t="s">
        <v>801</v>
      </c>
      <c r="M1342" s="98" t="s">
        <v>2436</v>
      </c>
      <c r="N1342" s="98"/>
      <c r="O1342" s="99" t="s">
        <v>4343</v>
      </c>
      <c r="P1342" s="99" t="s">
        <v>4344</v>
      </c>
    </row>
    <row r="1343" spans="1:16" ht="13.5" thickBot="1" x14ac:dyDescent="0.25">
      <c r="A1343" s="31" t="str">
        <f t="shared" si="120"/>
        <v> BRNO 21 </v>
      </c>
      <c r="B1343" s="95" t="str">
        <f t="shared" si="121"/>
        <v>I</v>
      </c>
      <c r="C1343" s="31">
        <f t="shared" si="122"/>
        <v>42870.387000000002</v>
      </c>
      <c r="D1343" s="23" t="str">
        <f t="shared" si="123"/>
        <v>vis</v>
      </c>
      <c r="E1343" s="96">
        <f>VLOOKUP(C1343,'Active 1'!C$21:E$971,3,FALSE)</f>
        <v>-16237.027376102724</v>
      </c>
      <c r="F1343" s="95" t="s">
        <v>2362</v>
      </c>
      <c r="G1343" s="23" t="str">
        <f t="shared" si="124"/>
        <v>42870.387</v>
      </c>
      <c r="H1343" s="31">
        <f t="shared" si="125"/>
        <v>-16237</v>
      </c>
      <c r="I1343" s="97" t="s">
        <v>4371</v>
      </c>
      <c r="J1343" s="98" t="s">
        <v>4372</v>
      </c>
      <c r="K1343" s="97">
        <v>-16237</v>
      </c>
      <c r="L1343" s="97" t="s">
        <v>246</v>
      </c>
      <c r="M1343" s="98" t="s">
        <v>2436</v>
      </c>
      <c r="N1343" s="98"/>
      <c r="O1343" s="99" t="s">
        <v>4343</v>
      </c>
      <c r="P1343" s="99" t="s">
        <v>4344</v>
      </c>
    </row>
    <row r="1344" spans="1:16" ht="13.5" thickBot="1" x14ac:dyDescent="0.25">
      <c r="A1344" s="31" t="str">
        <f t="shared" si="120"/>
        <v> BRNO 21 </v>
      </c>
      <c r="B1344" s="95" t="str">
        <f t="shared" si="121"/>
        <v>I</v>
      </c>
      <c r="C1344" s="31">
        <f t="shared" si="122"/>
        <v>42870.392999999996</v>
      </c>
      <c r="D1344" s="23" t="str">
        <f t="shared" si="123"/>
        <v>vis</v>
      </c>
      <c r="E1344" s="96">
        <f>VLOOKUP(C1344,'Active 1'!C$21:E$971,3,FALSE)</f>
        <v>-16237.017259287237</v>
      </c>
      <c r="F1344" s="95" t="s">
        <v>2362</v>
      </c>
      <c r="G1344" s="23" t="str">
        <f t="shared" si="124"/>
        <v>42870.393</v>
      </c>
      <c r="H1344" s="31">
        <f t="shared" si="125"/>
        <v>-16237</v>
      </c>
      <c r="I1344" s="97" t="s">
        <v>4373</v>
      </c>
      <c r="J1344" s="98" t="s">
        <v>4374</v>
      </c>
      <c r="K1344" s="97">
        <v>-16237</v>
      </c>
      <c r="L1344" s="97" t="s">
        <v>2463</v>
      </c>
      <c r="M1344" s="98" t="s">
        <v>2436</v>
      </c>
      <c r="N1344" s="98"/>
      <c r="O1344" s="99" t="s">
        <v>4351</v>
      </c>
      <c r="P1344" s="99" t="s">
        <v>4344</v>
      </c>
    </row>
    <row r="1345" spans="1:16" ht="13.5" thickBot="1" x14ac:dyDescent="0.25">
      <c r="A1345" s="31" t="str">
        <f t="shared" si="120"/>
        <v> MBS 80.9 </v>
      </c>
      <c r="B1345" s="95" t="str">
        <f t="shared" si="121"/>
        <v>I</v>
      </c>
      <c r="C1345" s="31">
        <f t="shared" si="122"/>
        <v>42871.578000000001</v>
      </c>
      <c r="D1345" s="23" t="str">
        <f t="shared" si="123"/>
        <v>vis</v>
      </c>
      <c r="E1345" s="96">
        <f>VLOOKUP(C1345,'Active 1'!C$21:E$971,3,FALSE)</f>
        <v>-16235.019188226717</v>
      </c>
      <c r="F1345" s="95" t="s">
        <v>2362</v>
      </c>
      <c r="G1345" s="23" t="str">
        <f t="shared" si="124"/>
        <v>42871.578</v>
      </c>
      <c r="H1345" s="31">
        <f t="shared" si="125"/>
        <v>-16235</v>
      </c>
      <c r="I1345" s="97" t="s">
        <v>4375</v>
      </c>
      <c r="J1345" s="98" t="s">
        <v>4376</v>
      </c>
      <c r="K1345" s="97">
        <v>-16235</v>
      </c>
      <c r="L1345" s="97" t="s">
        <v>2435</v>
      </c>
      <c r="M1345" s="98" t="s">
        <v>2523</v>
      </c>
      <c r="N1345" s="98" t="s">
        <v>2524</v>
      </c>
      <c r="O1345" s="99" t="s">
        <v>1109</v>
      </c>
      <c r="P1345" s="99" t="s">
        <v>1110</v>
      </c>
    </row>
    <row r="1346" spans="1:16" ht="13.5" thickBot="1" x14ac:dyDescent="0.25">
      <c r="A1346" s="31" t="str">
        <f t="shared" si="120"/>
        <v> MBS 80.9 </v>
      </c>
      <c r="B1346" s="95" t="str">
        <f t="shared" si="121"/>
        <v>I</v>
      </c>
      <c r="C1346" s="31">
        <f t="shared" si="122"/>
        <v>42947.491000000002</v>
      </c>
      <c r="D1346" s="23" t="str">
        <f t="shared" si="123"/>
        <v>vis</v>
      </c>
      <c r="E1346" s="96">
        <f>VLOOKUP(C1346,'Active 1'!C$21:E$971,3,FALSE)</f>
        <v>-16107.019552432073</v>
      </c>
      <c r="F1346" s="95" t="s">
        <v>2362</v>
      </c>
      <c r="G1346" s="23" t="str">
        <f t="shared" si="124"/>
        <v>42947.491</v>
      </c>
      <c r="H1346" s="31">
        <f t="shared" si="125"/>
        <v>-16107</v>
      </c>
      <c r="I1346" s="97" t="s">
        <v>4397</v>
      </c>
      <c r="J1346" s="98" t="s">
        <v>4398</v>
      </c>
      <c r="K1346" s="97">
        <v>-16107</v>
      </c>
      <c r="L1346" s="97" t="s">
        <v>2468</v>
      </c>
      <c r="M1346" s="98" t="s">
        <v>2523</v>
      </c>
      <c r="N1346" s="98" t="s">
        <v>2524</v>
      </c>
      <c r="O1346" s="99" t="s">
        <v>1109</v>
      </c>
      <c r="P1346" s="99" t="s">
        <v>1110</v>
      </c>
    </row>
    <row r="1347" spans="1:16" ht="13.5" thickBot="1" x14ac:dyDescent="0.25">
      <c r="A1347" s="31" t="str">
        <f t="shared" si="120"/>
        <v> BRNO 21 </v>
      </c>
      <c r="B1347" s="95" t="str">
        <f t="shared" si="121"/>
        <v>I</v>
      </c>
      <c r="C1347" s="31">
        <f t="shared" si="122"/>
        <v>42963.495999999999</v>
      </c>
      <c r="D1347" s="23" t="str">
        <f t="shared" si="123"/>
        <v>vis</v>
      </c>
      <c r="E1347" s="96">
        <f>VLOOKUP(C1347,'Active 1'!C$21:E$971,3,FALSE)</f>
        <v>-16080.032947095795</v>
      </c>
      <c r="F1347" s="95" t="s">
        <v>2362</v>
      </c>
      <c r="G1347" s="23" t="str">
        <f t="shared" si="124"/>
        <v>42963.496</v>
      </c>
      <c r="H1347" s="31">
        <f t="shared" si="125"/>
        <v>-16080</v>
      </c>
      <c r="I1347" s="97" t="s">
        <v>4399</v>
      </c>
      <c r="J1347" s="98" t="s">
        <v>4400</v>
      </c>
      <c r="K1347" s="97">
        <v>-16080</v>
      </c>
      <c r="L1347" s="97" t="s">
        <v>3918</v>
      </c>
      <c r="M1347" s="98" t="s">
        <v>2436</v>
      </c>
      <c r="N1347" s="98"/>
      <c r="O1347" s="99" t="s">
        <v>4401</v>
      </c>
      <c r="P1347" s="99" t="s">
        <v>4344</v>
      </c>
    </row>
    <row r="1348" spans="1:16" ht="13.5" thickBot="1" x14ac:dyDescent="0.25">
      <c r="A1348" s="31" t="str">
        <f t="shared" si="120"/>
        <v> BRNO 21 </v>
      </c>
      <c r="B1348" s="95" t="str">
        <f t="shared" si="121"/>
        <v>I</v>
      </c>
      <c r="C1348" s="31">
        <f t="shared" si="122"/>
        <v>42966.468999999997</v>
      </c>
      <c r="D1348" s="23" t="str">
        <f t="shared" si="123"/>
        <v>vis</v>
      </c>
      <c r="E1348" s="96">
        <f>VLOOKUP(C1348,'Active 1'!C$21:E$971,3,FALSE)</f>
        <v>-16075.020065017399</v>
      </c>
      <c r="F1348" s="95" t="s">
        <v>2362</v>
      </c>
      <c r="G1348" s="23" t="str">
        <f t="shared" si="124"/>
        <v>42966.469</v>
      </c>
      <c r="H1348" s="31">
        <f t="shared" si="125"/>
        <v>-16075</v>
      </c>
      <c r="I1348" s="97" t="s">
        <v>4402</v>
      </c>
      <c r="J1348" s="98" t="s">
        <v>4403</v>
      </c>
      <c r="K1348" s="97">
        <v>-16075</v>
      </c>
      <c r="L1348" s="97" t="s">
        <v>2468</v>
      </c>
      <c r="M1348" s="98" t="s">
        <v>2436</v>
      </c>
      <c r="N1348" s="98"/>
      <c r="O1348" s="99" t="s">
        <v>4404</v>
      </c>
      <c r="P1348" s="99" t="s">
        <v>4344</v>
      </c>
    </row>
    <row r="1349" spans="1:16" ht="13.5" thickBot="1" x14ac:dyDescent="0.25">
      <c r="A1349" s="31" t="str">
        <f t="shared" si="120"/>
        <v> BRNO 21 </v>
      </c>
      <c r="B1349" s="95" t="str">
        <f t="shared" si="121"/>
        <v>I</v>
      </c>
      <c r="C1349" s="31">
        <f t="shared" si="122"/>
        <v>42966.474999999999</v>
      </c>
      <c r="D1349" s="23" t="str">
        <f t="shared" si="123"/>
        <v>vis</v>
      </c>
      <c r="E1349" s="96">
        <f>VLOOKUP(C1349,'Active 1'!C$21:E$971,3,FALSE)</f>
        <v>-16075.009948201901</v>
      </c>
      <c r="F1349" s="95" t="s">
        <v>2362</v>
      </c>
      <c r="G1349" s="23" t="str">
        <f t="shared" si="124"/>
        <v>42966.475</v>
      </c>
      <c r="H1349" s="31">
        <f t="shared" si="125"/>
        <v>-16075</v>
      </c>
      <c r="I1349" s="97" t="s">
        <v>4405</v>
      </c>
      <c r="J1349" s="98" t="s">
        <v>4406</v>
      </c>
      <c r="K1349" s="97">
        <v>-16075</v>
      </c>
      <c r="L1349" s="97" t="s">
        <v>2458</v>
      </c>
      <c r="M1349" s="98" t="s">
        <v>2436</v>
      </c>
      <c r="N1349" s="98"/>
      <c r="O1349" s="99" t="s">
        <v>4351</v>
      </c>
      <c r="P1349" s="99" t="s">
        <v>4344</v>
      </c>
    </row>
    <row r="1350" spans="1:16" ht="13.5" thickBot="1" x14ac:dyDescent="0.25">
      <c r="A1350" s="31" t="str">
        <f t="shared" si="120"/>
        <v> BRNO 21 </v>
      </c>
      <c r="B1350" s="95" t="str">
        <f t="shared" si="121"/>
        <v>I</v>
      </c>
      <c r="C1350" s="31">
        <f t="shared" si="122"/>
        <v>43007.392999999996</v>
      </c>
      <c r="D1350" s="23" t="str">
        <f t="shared" si="123"/>
        <v>vis</v>
      </c>
      <c r="E1350" s="96">
        <f>VLOOKUP(C1350,'Active 1'!C$21:E$971,3,FALSE)</f>
        <v>-16006.01663878922</v>
      </c>
      <c r="F1350" s="95" t="s">
        <v>2362</v>
      </c>
      <c r="G1350" s="23" t="str">
        <f t="shared" si="124"/>
        <v>43007.393</v>
      </c>
      <c r="H1350" s="31">
        <f t="shared" si="125"/>
        <v>-16006</v>
      </c>
      <c r="I1350" s="97" t="s">
        <v>4420</v>
      </c>
      <c r="J1350" s="98" t="s">
        <v>4421</v>
      </c>
      <c r="K1350" s="97">
        <v>-16006</v>
      </c>
      <c r="L1350" s="97" t="s">
        <v>2463</v>
      </c>
      <c r="M1350" s="98" t="s">
        <v>2436</v>
      </c>
      <c r="N1350" s="98"/>
      <c r="O1350" s="99" t="s">
        <v>4351</v>
      </c>
      <c r="P1350" s="99" t="s">
        <v>4344</v>
      </c>
    </row>
    <row r="1351" spans="1:16" ht="13.5" thickBot="1" x14ac:dyDescent="0.25">
      <c r="A1351" s="31" t="str">
        <f t="shared" si="120"/>
        <v> BRNO 21 </v>
      </c>
      <c r="B1351" s="95" t="str">
        <f t="shared" si="121"/>
        <v>I</v>
      </c>
      <c r="C1351" s="31">
        <f t="shared" si="122"/>
        <v>43014.504000000001</v>
      </c>
      <c r="D1351" s="23" t="str">
        <f t="shared" si="123"/>
        <v>vis</v>
      </c>
      <c r="E1351" s="96">
        <f>VLOOKUP(C1351,'Active 1'!C$21:E$971,3,FALSE)</f>
        <v>-15994.026526290225</v>
      </c>
      <c r="F1351" s="95" t="s">
        <v>2362</v>
      </c>
      <c r="G1351" s="23" t="str">
        <f t="shared" si="124"/>
        <v>43014.504</v>
      </c>
      <c r="H1351" s="31">
        <f t="shared" si="125"/>
        <v>-15994</v>
      </c>
      <c r="I1351" s="97" t="s">
        <v>4422</v>
      </c>
      <c r="J1351" s="98" t="s">
        <v>4423</v>
      </c>
      <c r="K1351" s="97">
        <v>-15994</v>
      </c>
      <c r="L1351" s="97" t="s">
        <v>246</v>
      </c>
      <c r="M1351" s="98" t="s">
        <v>2436</v>
      </c>
      <c r="N1351" s="98"/>
      <c r="O1351" s="99" t="s">
        <v>4019</v>
      </c>
      <c r="P1351" s="99" t="s">
        <v>4344</v>
      </c>
    </row>
    <row r="1352" spans="1:16" ht="13.5" thickBot="1" x14ac:dyDescent="0.25">
      <c r="A1352" s="31" t="str">
        <f t="shared" si="120"/>
        <v> BRNO 21 </v>
      </c>
      <c r="B1352" s="95" t="str">
        <f t="shared" si="121"/>
        <v>I</v>
      </c>
      <c r="C1352" s="31">
        <f t="shared" si="122"/>
        <v>43014.506999999998</v>
      </c>
      <c r="D1352" s="23" t="str">
        <f t="shared" si="123"/>
        <v>vis</v>
      </c>
      <c r="E1352" s="96">
        <f>VLOOKUP(C1352,'Active 1'!C$21:E$971,3,FALSE)</f>
        <v>-15994.021467882481</v>
      </c>
      <c r="F1352" s="95" t="s">
        <v>2362</v>
      </c>
      <c r="G1352" s="23" t="str">
        <f t="shared" si="124"/>
        <v>43014.507</v>
      </c>
      <c r="H1352" s="31">
        <f t="shared" si="125"/>
        <v>-15994</v>
      </c>
      <c r="I1352" s="97" t="s">
        <v>4424</v>
      </c>
      <c r="J1352" s="98" t="s">
        <v>4425</v>
      </c>
      <c r="K1352" s="97">
        <v>-15994</v>
      </c>
      <c r="L1352" s="97" t="s">
        <v>464</v>
      </c>
      <c r="M1352" s="98" t="s">
        <v>2436</v>
      </c>
      <c r="N1352" s="98"/>
      <c r="O1352" s="99" t="s">
        <v>4426</v>
      </c>
      <c r="P1352" s="99" t="s">
        <v>4344</v>
      </c>
    </row>
    <row r="1353" spans="1:16" ht="13.5" thickBot="1" x14ac:dyDescent="0.25">
      <c r="A1353" s="31" t="str">
        <f t="shared" si="120"/>
        <v> BRNO 21 </v>
      </c>
      <c r="B1353" s="95" t="str">
        <f t="shared" si="121"/>
        <v>I</v>
      </c>
      <c r="C1353" s="31">
        <f t="shared" si="122"/>
        <v>43014.51</v>
      </c>
      <c r="D1353" s="23" t="str">
        <f t="shared" si="123"/>
        <v>vis</v>
      </c>
      <c r="E1353" s="96">
        <f>VLOOKUP(C1353,'Active 1'!C$21:E$971,3,FALSE)</f>
        <v>-15994.016409474725</v>
      </c>
      <c r="F1353" s="95" t="s">
        <v>2362</v>
      </c>
      <c r="G1353" s="23" t="str">
        <f t="shared" si="124"/>
        <v>43014.510</v>
      </c>
      <c r="H1353" s="31">
        <f t="shared" si="125"/>
        <v>-15994</v>
      </c>
      <c r="I1353" s="97" t="s">
        <v>4427</v>
      </c>
      <c r="J1353" s="98" t="s">
        <v>4428</v>
      </c>
      <c r="K1353" s="97">
        <v>-15994</v>
      </c>
      <c r="L1353" s="97" t="s">
        <v>2463</v>
      </c>
      <c r="M1353" s="98" t="s">
        <v>2436</v>
      </c>
      <c r="N1353" s="98"/>
      <c r="O1353" s="99" t="s">
        <v>4429</v>
      </c>
      <c r="P1353" s="99" t="s">
        <v>4344</v>
      </c>
    </row>
    <row r="1354" spans="1:16" ht="13.5" thickBot="1" x14ac:dyDescent="0.25">
      <c r="A1354" s="31" t="str">
        <f t="shared" si="120"/>
        <v> BRNO 21 </v>
      </c>
      <c r="B1354" s="95" t="str">
        <f t="shared" si="121"/>
        <v>I</v>
      </c>
      <c r="C1354" s="31">
        <f t="shared" si="122"/>
        <v>43014.512000000002</v>
      </c>
      <c r="D1354" s="23" t="str">
        <f t="shared" si="123"/>
        <v>vis</v>
      </c>
      <c r="E1354" s="96">
        <f>VLOOKUP(C1354,'Active 1'!C$21:E$971,3,FALSE)</f>
        <v>-15994.013037202893</v>
      </c>
      <c r="F1354" s="95" t="s">
        <v>2362</v>
      </c>
      <c r="G1354" s="23" t="str">
        <f t="shared" si="124"/>
        <v>43014.512</v>
      </c>
      <c r="H1354" s="31">
        <f t="shared" si="125"/>
        <v>-15994</v>
      </c>
      <c r="I1354" s="97" t="s">
        <v>4430</v>
      </c>
      <c r="J1354" s="98" t="s">
        <v>4431</v>
      </c>
      <c r="K1354" s="97">
        <v>-15994</v>
      </c>
      <c r="L1354" s="97" t="s">
        <v>2420</v>
      </c>
      <c r="M1354" s="98" t="s">
        <v>2436</v>
      </c>
      <c r="N1354" s="98"/>
      <c r="O1354" s="99" t="s">
        <v>4432</v>
      </c>
      <c r="P1354" s="99" t="s">
        <v>4344</v>
      </c>
    </row>
    <row r="1355" spans="1:16" ht="13.5" thickBot="1" x14ac:dyDescent="0.25">
      <c r="A1355" s="31" t="str">
        <f t="shared" ref="A1355:A1418" si="126">P1355</f>
        <v> BRNO 21 </v>
      </c>
      <c r="B1355" s="95" t="str">
        <f t="shared" ref="B1355:B1418" si="127">IF(H1355=INT(H1355),"I","II")</f>
        <v>I</v>
      </c>
      <c r="C1355" s="31">
        <f t="shared" ref="C1355:C1418" si="128">1*G1355</f>
        <v>43014.512999999999</v>
      </c>
      <c r="D1355" s="23" t="str">
        <f t="shared" ref="D1355:D1418" si="129">VLOOKUP(F1355,I$1:J$5,2,FALSE)</f>
        <v>vis</v>
      </c>
      <c r="E1355" s="96">
        <f>VLOOKUP(C1355,'Active 1'!C$21:E$971,3,FALSE)</f>
        <v>-15994.011351066983</v>
      </c>
      <c r="F1355" s="95" t="s">
        <v>2362</v>
      </c>
      <c r="G1355" s="23" t="str">
        <f t="shared" ref="G1355:G1418" si="130">MID(I1355,3,LEN(I1355)-3)</f>
        <v>43014.513</v>
      </c>
      <c r="H1355" s="31">
        <f t="shared" ref="H1355:H1418" si="131">1*K1355</f>
        <v>-15994</v>
      </c>
      <c r="I1355" s="97" t="s">
        <v>4433</v>
      </c>
      <c r="J1355" s="98" t="s">
        <v>4434</v>
      </c>
      <c r="K1355" s="97">
        <v>-15994</v>
      </c>
      <c r="L1355" s="97" t="s">
        <v>2690</v>
      </c>
      <c r="M1355" s="98" t="s">
        <v>2436</v>
      </c>
      <c r="N1355" s="98"/>
      <c r="O1355" s="99" t="s">
        <v>4276</v>
      </c>
      <c r="P1355" s="99" t="s">
        <v>4344</v>
      </c>
    </row>
    <row r="1356" spans="1:16" ht="13.5" thickBot="1" x14ac:dyDescent="0.25">
      <c r="A1356" s="31" t="str">
        <f t="shared" si="126"/>
        <v> BRNO 21 </v>
      </c>
      <c r="B1356" s="95" t="str">
        <f t="shared" si="127"/>
        <v>I</v>
      </c>
      <c r="C1356" s="31">
        <f t="shared" si="128"/>
        <v>43014.514999999999</v>
      </c>
      <c r="D1356" s="23" t="str">
        <f t="shared" si="129"/>
        <v>vis</v>
      </c>
      <c r="E1356" s="96">
        <f>VLOOKUP(C1356,'Active 1'!C$21:E$971,3,FALSE)</f>
        <v>-15994.007978795149</v>
      </c>
      <c r="F1356" s="95" t="s">
        <v>2362</v>
      </c>
      <c r="G1356" s="23" t="str">
        <f t="shared" si="130"/>
        <v>43014.515</v>
      </c>
      <c r="H1356" s="31">
        <f t="shared" si="131"/>
        <v>-15994</v>
      </c>
      <c r="I1356" s="97" t="s">
        <v>4435</v>
      </c>
      <c r="J1356" s="98" t="s">
        <v>4436</v>
      </c>
      <c r="K1356" s="97">
        <v>-15994</v>
      </c>
      <c r="L1356" s="97" t="s">
        <v>2398</v>
      </c>
      <c r="M1356" s="98" t="s">
        <v>2436</v>
      </c>
      <c r="N1356" s="98"/>
      <c r="O1356" s="99" t="s">
        <v>4283</v>
      </c>
      <c r="P1356" s="99" t="s">
        <v>4344</v>
      </c>
    </row>
    <row r="1357" spans="1:16" ht="13.5" thickBot="1" x14ac:dyDescent="0.25">
      <c r="A1357" s="31" t="str">
        <f t="shared" si="126"/>
        <v> BRNO 21 </v>
      </c>
      <c r="B1357" s="95" t="str">
        <f t="shared" si="127"/>
        <v>I</v>
      </c>
      <c r="C1357" s="31">
        <f t="shared" si="128"/>
        <v>43014.517999999996</v>
      </c>
      <c r="D1357" s="23" t="str">
        <f t="shared" si="129"/>
        <v>vis</v>
      </c>
      <c r="E1357" s="96">
        <f>VLOOKUP(C1357,'Active 1'!C$21:E$971,3,FALSE)</f>
        <v>-15994.002920387407</v>
      </c>
      <c r="F1357" s="95" t="s">
        <v>2362</v>
      </c>
      <c r="G1357" s="23" t="str">
        <f t="shared" si="130"/>
        <v>43014.518</v>
      </c>
      <c r="H1357" s="31">
        <f t="shared" si="131"/>
        <v>-15994</v>
      </c>
      <c r="I1357" s="97" t="s">
        <v>4437</v>
      </c>
      <c r="J1357" s="98" t="s">
        <v>4438</v>
      </c>
      <c r="K1357" s="97">
        <v>-15994</v>
      </c>
      <c r="L1357" s="97" t="s">
        <v>2450</v>
      </c>
      <c r="M1357" s="98" t="s">
        <v>2436</v>
      </c>
      <c r="N1357" s="98"/>
      <c r="O1357" s="99" t="s">
        <v>4401</v>
      </c>
      <c r="P1357" s="99" t="s">
        <v>4344</v>
      </c>
    </row>
    <row r="1358" spans="1:16" ht="13.5" thickBot="1" x14ac:dyDescent="0.25">
      <c r="A1358" s="31" t="str">
        <f t="shared" si="126"/>
        <v> BBS 30 </v>
      </c>
      <c r="B1358" s="95" t="str">
        <f t="shared" si="127"/>
        <v>I</v>
      </c>
      <c r="C1358" s="31">
        <f t="shared" si="128"/>
        <v>43046.533000000003</v>
      </c>
      <c r="D1358" s="23" t="str">
        <f t="shared" si="129"/>
        <v>vis</v>
      </c>
      <c r="E1358" s="96">
        <f>VLOOKUP(C1358,'Active 1'!C$21:E$971,3,FALSE)</f>
        <v>-15940.021279035249</v>
      </c>
      <c r="F1358" s="95" t="s">
        <v>2362</v>
      </c>
      <c r="G1358" s="23" t="str">
        <f t="shared" si="130"/>
        <v>43046.533</v>
      </c>
      <c r="H1358" s="31">
        <f t="shared" si="131"/>
        <v>-15940</v>
      </c>
      <c r="I1358" s="97" t="s">
        <v>4439</v>
      </c>
      <c r="J1358" s="98" t="s">
        <v>4440</v>
      </c>
      <c r="K1358" s="97">
        <v>-15940</v>
      </c>
      <c r="L1358" s="97" t="s">
        <v>464</v>
      </c>
      <c r="M1358" s="98" t="s">
        <v>2436</v>
      </c>
      <c r="N1358" s="98"/>
      <c r="O1358" s="99" t="s">
        <v>414</v>
      </c>
      <c r="P1358" s="99" t="s">
        <v>4441</v>
      </c>
    </row>
    <row r="1359" spans="1:16" ht="13.5" thickBot="1" x14ac:dyDescent="0.25">
      <c r="A1359" s="31" t="str">
        <f t="shared" si="126"/>
        <v> BRNO 21 </v>
      </c>
      <c r="B1359" s="95" t="str">
        <f t="shared" si="127"/>
        <v>I</v>
      </c>
      <c r="C1359" s="31">
        <f t="shared" si="128"/>
        <v>43048.305999999997</v>
      </c>
      <c r="D1359" s="23" t="str">
        <f t="shared" si="129"/>
        <v>vis</v>
      </c>
      <c r="E1359" s="96">
        <f>VLOOKUP(C1359,'Active 1'!C$21:E$971,3,FALSE)</f>
        <v>-15937.031760056114</v>
      </c>
      <c r="F1359" s="95" t="s">
        <v>2362</v>
      </c>
      <c r="G1359" s="23" t="str">
        <f t="shared" si="130"/>
        <v>43048.306</v>
      </c>
      <c r="H1359" s="31">
        <f t="shared" si="131"/>
        <v>-15937</v>
      </c>
      <c r="I1359" s="97" t="s">
        <v>4442</v>
      </c>
      <c r="J1359" s="98" t="s">
        <v>4443</v>
      </c>
      <c r="K1359" s="97">
        <v>-15937</v>
      </c>
      <c r="L1359" s="97" t="s">
        <v>4240</v>
      </c>
      <c r="M1359" s="98" t="s">
        <v>2436</v>
      </c>
      <c r="N1359" s="98"/>
      <c r="O1359" s="99" t="s">
        <v>4444</v>
      </c>
      <c r="P1359" s="99" t="s">
        <v>4344</v>
      </c>
    </row>
    <row r="1360" spans="1:16" ht="13.5" thickBot="1" x14ac:dyDescent="0.25">
      <c r="A1360" s="31" t="str">
        <f t="shared" si="126"/>
        <v> MBS 80.9 </v>
      </c>
      <c r="B1360" s="95" t="str">
        <f t="shared" si="127"/>
        <v>I</v>
      </c>
      <c r="C1360" s="31">
        <f t="shared" si="128"/>
        <v>43061.3603</v>
      </c>
      <c r="D1360" s="23" t="str">
        <f t="shared" si="129"/>
        <v>vis</v>
      </c>
      <c r="E1360" s="96">
        <f>VLOOKUP(C1360,'Active 1'!C$21:E$971,3,FALSE)</f>
        <v>-15915.020435967295</v>
      </c>
      <c r="F1360" s="95" t="s">
        <v>2362</v>
      </c>
      <c r="G1360" s="23" t="str">
        <f t="shared" si="130"/>
        <v>43061.3603</v>
      </c>
      <c r="H1360" s="31">
        <f t="shared" si="131"/>
        <v>-15915</v>
      </c>
      <c r="I1360" s="97" t="s">
        <v>4454</v>
      </c>
      <c r="J1360" s="98" t="s">
        <v>4455</v>
      </c>
      <c r="K1360" s="97">
        <v>-15915</v>
      </c>
      <c r="L1360" s="97" t="s">
        <v>4456</v>
      </c>
      <c r="M1360" s="98" t="s">
        <v>2523</v>
      </c>
      <c r="N1360" s="98" t="s">
        <v>2524</v>
      </c>
      <c r="O1360" s="99" t="s">
        <v>1109</v>
      </c>
      <c r="P1360" s="99" t="s">
        <v>1110</v>
      </c>
    </row>
    <row r="1361" spans="1:16" ht="13.5" thickBot="1" x14ac:dyDescent="0.25">
      <c r="A1361" s="31" t="str">
        <f t="shared" si="126"/>
        <v> MBS 80.9 </v>
      </c>
      <c r="B1361" s="95" t="str">
        <f t="shared" si="127"/>
        <v>I</v>
      </c>
      <c r="C1361" s="31">
        <f t="shared" si="128"/>
        <v>43077.374000000003</v>
      </c>
      <c r="D1361" s="23" t="str">
        <f t="shared" si="129"/>
        <v>vis</v>
      </c>
      <c r="E1361" s="96">
        <f>VLOOKUP(C1361,'Active 1'!C$21:E$971,3,FALSE)</f>
        <v>-15888.019161248538</v>
      </c>
      <c r="F1361" s="95" t="s">
        <v>2362</v>
      </c>
      <c r="G1361" s="23" t="str">
        <f t="shared" si="130"/>
        <v>43077.3740</v>
      </c>
      <c r="H1361" s="31">
        <f t="shared" si="131"/>
        <v>-15888</v>
      </c>
      <c r="I1361" s="97" t="s">
        <v>4463</v>
      </c>
      <c r="J1361" s="98" t="s">
        <v>4464</v>
      </c>
      <c r="K1361" s="97">
        <v>-15888</v>
      </c>
      <c r="L1361" s="97" t="s">
        <v>4465</v>
      </c>
      <c r="M1361" s="98" t="s">
        <v>2523</v>
      </c>
      <c r="N1361" s="98" t="s">
        <v>2524</v>
      </c>
      <c r="O1361" s="99" t="s">
        <v>1109</v>
      </c>
      <c r="P1361" s="99" t="s">
        <v>1110</v>
      </c>
    </row>
    <row r="1362" spans="1:16" ht="13.5" thickBot="1" x14ac:dyDescent="0.25">
      <c r="A1362" s="31" t="str">
        <f t="shared" si="126"/>
        <v> MBS 80.9 </v>
      </c>
      <c r="B1362" s="95" t="str">
        <f t="shared" si="127"/>
        <v>I</v>
      </c>
      <c r="C1362" s="31">
        <f t="shared" si="128"/>
        <v>43078.560799999999</v>
      </c>
      <c r="D1362" s="23" t="str">
        <f t="shared" si="129"/>
        <v>vis</v>
      </c>
      <c r="E1362" s="96">
        <f>VLOOKUP(C1362,'Active 1'!C$21:E$971,3,FALSE)</f>
        <v>-15886.018055143384</v>
      </c>
      <c r="F1362" s="95" t="s">
        <v>2362</v>
      </c>
      <c r="G1362" s="23" t="str">
        <f t="shared" si="130"/>
        <v>43078.5608</v>
      </c>
      <c r="H1362" s="31">
        <f t="shared" si="131"/>
        <v>-15886</v>
      </c>
      <c r="I1362" s="97" t="s">
        <v>4466</v>
      </c>
      <c r="J1362" s="98" t="s">
        <v>4467</v>
      </c>
      <c r="K1362" s="97">
        <v>-15886</v>
      </c>
      <c r="L1362" s="97" t="s">
        <v>4468</v>
      </c>
      <c r="M1362" s="98" t="s">
        <v>2523</v>
      </c>
      <c r="N1362" s="98" t="s">
        <v>2524</v>
      </c>
      <c r="O1362" s="99" t="s">
        <v>1109</v>
      </c>
      <c r="P1362" s="99" t="s">
        <v>1110</v>
      </c>
    </row>
    <row r="1363" spans="1:16" ht="13.5" thickBot="1" x14ac:dyDescent="0.25">
      <c r="A1363" s="31" t="str">
        <f t="shared" si="126"/>
        <v> MN 187.42 </v>
      </c>
      <c r="B1363" s="95" t="str">
        <f t="shared" si="127"/>
        <v>I</v>
      </c>
      <c r="C1363" s="31">
        <f t="shared" si="128"/>
        <v>43115.330999999998</v>
      </c>
      <c r="D1363" s="23" t="str">
        <f t="shared" si="129"/>
        <v>vis</v>
      </c>
      <c r="E1363" s="96">
        <f>VLOOKUP(C1363,'Active 1'!C$21:E$971,3,FALSE)</f>
        <v>-15824.018500283268</v>
      </c>
      <c r="F1363" s="95" t="s">
        <v>2362</v>
      </c>
      <c r="G1363" s="23" t="str">
        <f t="shared" si="130"/>
        <v>43115.3310</v>
      </c>
      <c r="H1363" s="31">
        <f t="shared" si="131"/>
        <v>-15824</v>
      </c>
      <c r="I1363" s="97" t="s">
        <v>4471</v>
      </c>
      <c r="J1363" s="98" t="s">
        <v>4472</v>
      </c>
      <c r="K1363" s="97">
        <v>-15824</v>
      </c>
      <c r="L1363" s="97" t="s">
        <v>4473</v>
      </c>
      <c r="M1363" s="98" t="s">
        <v>2523</v>
      </c>
      <c r="N1363" s="98" t="s">
        <v>2524</v>
      </c>
      <c r="O1363" s="99" t="s">
        <v>844</v>
      </c>
      <c r="P1363" s="99" t="s">
        <v>845</v>
      </c>
    </row>
    <row r="1364" spans="1:16" ht="13.5" thickBot="1" x14ac:dyDescent="0.25">
      <c r="A1364" s="31" t="str">
        <f t="shared" si="126"/>
        <v> MBS 80.9 </v>
      </c>
      <c r="B1364" s="95" t="str">
        <f t="shared" si="127"/>
        <v>I</v>
      </c>
      <c r="C1364" s="31">
        <f t="shared" si="128"/>
        <v>43135.494500000001</v>
      </c>
      <c r="D1364" s="23" t="str">
        <f t="shared" si="129"/>
        <v>vis</v>
      </c>
      <c r="E1364" s="96">
        <f>VLOOKUP(C1364,'Active 1'!C$21:E$971,3,FALSE)</f>
        <v>-15790.020098740113</v>
      </c>
      <c r="F1364" s="95" t="s">
        <v>2362</v>
      </c>
      <c r="G1364" s="23" t="str">
        <f t="shared" si="130"/>
        <v>43135.4945</v>
      </c>
      <c r="H1364" s="31">
        <f t="shared" si="131"/>
        <v>-15790</v>
      </c>
      <c r="I1364" s="97" t="s">
        <v>4479</v>
      </c>
      <c r="J1364" s="98" t="s">
        <v>4480</v>
      </c>
      <c r="K1364" s="97">
        <v>-15790</v>
      </c>
      <c r="L1364" s="97" t="s">
        <v>4481</v>
      </c>
      <c r="M1364" s="98" t="s">
        <v>2523</v>
      </c>
      <c r="N1364" s="98" t="s">
        <v>2524</v>
      </c>
      <c r="O1364" s="99" t="s">
        <v>1109</v>
      </c>
      <c r="P1364" s="99" t="s">
        <v>1110</v>
      </c>
    </row>
    <row r="1365" spans="1:16" ht="13.5" thickBot="1" x14ac:dyDescent="0.25">
      <c r="A1365" s="31" t="str">
        <f t="shared" si="126"/>
        <v> MBS 80.9 </v>
      </c>
      <c r="B1365" s="95" t="str">
        <f t="shared" si="127"/>
        <v>I</v>
      </c>
      <c r="C1365" s="31">
        <f t="shared" si="128"/>
        <v>43192.429300000003</v>
      </c>
      <c r="D1365" s="23" t="str">
        <f t="shared" si="129"/>
        <v>vis</v>
      </c>
      <c r="E1365" s="96">
        <f>VLOOKUP(C1365,'Active 1'!C$21:E$971,3,FALSE)</f>
        <v>-15694.020287587331</v>
      </c>
      <c r="F1365" s="95" t="s">
        <v>2362</v>
      </c>
      <c r="G1365" s="23" t="str">
        <f t="shared" si="130"/>
        <v>43192.4293</v>
      </c>
      <c r="H1365" s="31">
        <f t="shared" si="131"/>
        <v>-15694</v>
      </c>
      <c r="I1365" s="97" t="s">
        <v>4486</v>
      </c>
      <c r="J1365" s="98" t="s">
        <v>4487</v>
      </c>
      <c r="K1365" s="97">
        <v>-15694</v>
      </c>
      <c r="L1365" s="97" t="s">
        <v>4488</v>
      </c>
      <c r="M1365" s="98" t="s">
        <v>2523</v>
      </c>
      <c r="N1365" s="98" t="s">
        <v>2524</v>
      </c>
      <c r="O1365" s="99" t="s">
        <v>1109</v>
      </c>
      <c r="P1365" s="99" t="s">
        <v>1110</v>
      </c>
    </row>
    <row r="1366" spans="1:16" ht="13.5" thickBot="1" x14ac:dyDescent="0.25">
      <c r="A1366" s="31" t="str">
        <f t="shared" si="126"/>
        <v> MBS 80.9 </v>
      </c>
      <c r="B1366" s="95" t="str">
        <f t="shared" si="127"/>
        <v>I</v>
      </c>
      <c r="C1366" s="31">
        <f t="shared" si="128"/>
        <v>43198.359900000003</v>
      </c>
      <c r="D1366" s="23" t="str">
        <f t="shared" si="129"/>
        <v>vis</v>
      </c>
      <c r="E1366" s="96">
        <f>VLOOKUP(C1366,'Active 1'!C$21:E$971,3,FALSE)</f>
        <v>-15684.020489923641</v>
      </c>
      <c r="F1366" s="95" t="s">
        <v>2362</v>
      </c>
      <c r="G1366" s="23" t="str">
        <f t="shared" si="130"/>
        <v>43198.3599</v>
      </c>
      <c r="H1366" s="31">
        <f t="shared" si="131"/>
        <v>-15684</v>
      </c>
      <c r="I1366" s="97" t="s">
        <v>4489</v>
      </c>
      <c r="J1366" s="98" t="s">
        <v>4490</v>
      </c>
      <c r="K1366" s="97">
        <v>-15684</v>
      </c>
      <c r="L1366" s="97" t="s">
        <v>4491</v>
      </c>
      <c r="M1366" s="98" t="s">
        <v>2523</v>
      </c>
      <c r="N1366" s="98" t="s">
        <v>2524</v>
      </c>
      <c r="O1366" s="99" t="s">
        <v>1109</v>
      </c>
      <c r="P1366" s="99" t="s">
        <v>1110</v>
      </c>
    </row>
    <row r="1367" spans="1:16" ht="13.5" thickBot="1" x14ac:dyDescent="0.25">
      <c r="A1367" s="31" t="str">
        <f t="shared" si="126"/>
        <v> MBS 80.9 </v>
      </c>
      <c r="B1367" s="95" t="str">
        <f t="shared" si="127"/>
        <v>I</v>
      </c>
      <c r="C1367" s="31">
        <f t="shared" si="128"/>
        <v>43218.5236</v>
      </c>
      <c r="D1367" s="23" t="str">
        <f t="shared" si="129"/>
        <v>vis</v>
      </c>
      <c r="E1367" s="96">
        <f>VLOOKUP(C1367,'Active 1'!C$21:E$971,3,FALSE)</f>
        <v>-15650.02175115331</v>
      </c>
      <c r="F1367" s="95" t="s">
        <v>2362</v>
      </c>
      <c r="G1367" s="23" t="str">
        <f t="shared" si="130"/>
        <v>43218.5236</v>
      </c>
      <c r="H1367" s="31">
        <f t="shared" si="131"/>
        <v>-15650</v>
      </c>
      <c r="I1367" s="97" t="s">
        <v>4494</v>
      </c>
      <c r="J1367" s="98" t="s">
        <v>4495</v>
      </c>
      <c r="K1367" s="97">
        <v>-15650</v>
      </c>
      <c r="L1367" s="97" t="s">
        <v>918</v>
      </c>
      <c r="M1367" s="98" t="s">
        <v>2523</v>
      </c>
      <c r="N1367" s="98" t="s">
        <v>2524</v>
      </c>
      <c r="O1367" s="99" t="s">
        <v>1109</v>
      </c>
      <c r="P1367" s="99" t="s">
        <v>1110</v>
      </c>
    </row>
    <row r="1368" spans="1:16" ht="13.5" thickBot="1" x14ac:dyDescent="0.25">
      <c r="A1368" s="31" t="str">
        <f t="shared" si="126"/>
        <v>IBVS 1289 </v>
      </c>
      <c r="B1368" s="95" t="str">
        <f t="shared" si="127"/>
        <v>II</v>
      </c>
      <c r="C1368" s="31">
        <f t="shared" si="128"/>
        <v>43222.383999999998</v>
      </c>
      <c r="D1368" s="23" t="str">
        <f t="shared" si="129"/>
        <v>vis</v>
      </c>
      <c r="E1368" s="96">
        <f>VLOOKUP(C1368,'Active 1'!C$21:E$971,3,FALSE)</f>
        <v>-15643.512592063018</v>
      </c>
      <c r="F1368" s="95" t="s">
        <v>2362</v>
      </c>
      <c r="G1368" s="23" t="str">
        <f t="shared" si="130"/>
        <v>43222.384</v>
      </c>
      <c r="H1368" s="31">
        <f t="shared" si="131"/>
        <v>-15643.5</v>
      </c>
      <c r="I1368" s="97" t="s">
        <v>926</v>
      </c>
      <c r="J1368" s="98" t="s">
        <v>927</v>
      </c>
      <c r="K1368" s="97">
        <v>-15643.5</v>
      </c>
      <c r="L1368" s="97" t="s">
        <v>2690</v>
      </c>
      <c r="M1368" s="98" t="s">
        <v>2523</v>
      </c>
      <c r="N1368" s="98" t="s">
        <v>2524</v>
      </c>
      <c r="O1368" s="99" t="s">
        <v>928</v>
      </c>
      <c r="P1368" s="100" t="s">
        <v>929</v>
      </c>
    </row>
    <row r="1369" spans="1:16" ht="13.5" thickBot="1" x14ac:dyDescent="0.25">
      <c r="A1369" s="31" t="str">
        <f t="shared" si="126"/>
        <v> MBS 80.9 </v>
      </c>
      <c r="B1369" s="95" t="str">
        <f t="shared" si="127"/>
        <v>I</v>
      </c>
      <c r="C1369" s="31">
        <f t="shared" si="128"/>
        <v>43288.504999999997</v>
      </c>
      <c r="D1369" s="23" t="str">
        <f t="shared" si="129"/>
        <v>vis</v>
      </c>
      <c r="E1369" s="96">
        <f>VLOOKUP(C1369,'Active 1'!C$21:E$971,3,FALSE)</f>
        <v>-15532.023599158279</v>
      </c>
      <c r="F1369" s="95" t="s">
        <v>2362</v>
      </c>
      <c r="G1369" s="23" t="str">
        <f t="shared" si="130"/>
        <v>43288.505</v>
      </c>
      <c r="H1369" s="31">
        <f t="shared" si="131"/>
        <v>-15532</v>
      </c>
      <c r="I1369" s="97" t="s">
        <v>953</v>
      </c>
      <c r="J1369" s="98" t="s">
        <v>954</v>
      </c>
      <c r="K1369" s="97">
        <v>-15532</v>
      </c>
      <c r="L1369" s="97" t="s">
        <v>2403</v>
      </c>
      <c r="M1369" s="98" t="s">
        <v>2523</v>
      </c>
      <c r="N1369" s="98" t="s">
        <v>2524</v>
      </c>
      <c r="O1369" s="99" t="s">
        <v>1109</v>
      </c>
      <c r="P1369" s="99" t="s">
        <v>1110</v>
      </c>
    </row>
    <row r="1370" spans="1:16" ht="13.5" thickBot="1" x14ac:dyDescent="0.25">
      <c r="A1370" s="31" t="str">
        <f t="shared" si="126"/>
        <v> BRNO 21 </v>
      </c>
      <c r="B1370" s="95" t="str">
        <f t="shared" si="127"/>
        <v>I</v>
      </c>
      <c r="C1370" s="31">
        <f t="shared" si="128"/>
        <v>43367.387000000002</v>
      </c>
      <c r="D1370" s="23" t="str">
        <f t="shared" si="129"/>
        <v>vis</v>
      </c>
      <c r="E1370" s="96">
        <f>VLOOKUP(C1370,'Active 1'!C$21:E$971,3,FALSE)</f>
        <v>-15399.017825828894</v>
      </c>
      <c r="F1370" s="95" t="s">
        <v>2362</v>
      </c>
      <c r="G1370" s="23" t="str">
        <f t="shared" si="130"/>
        <v>43367.387</v>
      </c>
      <c r="H1370" s="31">
        <f t="shared" si="131"/>
        <v>-15399</v>
      </c>
      <c r="I1370" s="97" t="s">
        <v>955</v>
      </c>
      <c r="J1370" s="98" t="s">
        <v>956</v>
      </c>
      <c r="K1370" s="97">
        <v>-15399</v>
      </c>
      <c r="L1370" s="97" t="s">
        <v>2435</v>
      </c>
      <c r="M1370" s="98" t="s">
        <v>2436</v>
      </c>
      <c r="N1370" s="98"/>
      <c r="O1370" s="99" t="s">
        <v>957</v>
      </c>
      <c r="P1370" s="99" t="s">
        <v>4344</v>
      </c>
    </row>
    <row r="1371" spans="1:16" ht="13.5" thickBot="1" x14ac:dyDescent="0.25">
      <c r="A1371" s="31" t="str">
        <f t="shared" si="126"/>
        <v> BRNO 21 </v>
      </c>
      <c r="B1371" s="95" t="str">
        <f t="shared" si="127"/>
        <v>I</v>
      </c>
      <c r="C1371" s="31">
        <f t="shared" si="128"/>
        <v>43367.387000000002</v>
      </c>
      <c r="D1371" s="23" t="str">
        <f t="shared" si="129"/>
        <v>vis</v>
      </c>
      <c r="E1371" s="96">
        <f>VLOOKUP(C1371,'Active 1'!C$21:E$971,3,FALSE)</f>
        <v>-15399.017825828894</v>
      </c>
      <c r="F1371" s="95" t="s">
        <v>2362</v>
      </c>
      <c r="G1371" s="23" t="str">
        <f t="shared" si="130"/>
        <v>43367.387</v>
      </c>
      <c r="H1371" s="31">
        <f t="shared" si="131"/>
        <v>-15399</v>
      </c>
      <c r="I1371" s="97" t="s">
        <v>955</v>
      </c>
      <c r="J1371" s="98" t="s">
        <v>956</v>
      </c>
      <c r="K1371" s="97">
        <v>-15399</v>
      </c>
      <c r="L1371" s="97" t="s">
        <v>2435</v>
      </c>
      <c r="M1371" s="98" t="s">
        <v>2436</v>
      </c>
      <c r="N1371" s="98"/>
      <c r="O1371" s="99" t="s">
        <v>958</v>
      </c>
      <c r="P1371" s="99" t="s">
        <v>4344</v>
      </c>
    </row>
    <row r="1372" spans="1:16" ht="13.5" thickBot="1" x14ac:dyDescent="0.25">
      <c r="A1372" s="31" t="str">
        <f t="shared" si="126"/>
        <v> BRNO 21 </v>
      </c>
      <c r="B1372" s="95" t="str">
        <f t="shared" si="127"/>
        <v>I</v>
      </c>
      <c r="C1372" s="31">
        <f t="shared" si="128"/>
        <v>43367.392</v>
      </c>
      <c r="D1372" s="23" t="str">
        <f t="shared" si="129"/>
        <v>vis</v>
      </c>
      <c r="E1372" s="96">
        <f>VLOOKUP(C1372,'Active 1'!C$21:E$971,3,FALSE)</f>
        <v>-15399.009395149318</v>
      </c>
      <c r="F1372" s="95" t="s">
        <v>2362</v>
      </c>
      <c r="G1372" s="23" t="str">
        <f t="shared" si="130"/>
        <v>43367.392</v>
      </c>
      <c r="H1372" s="31">
        <f t="shared" si="131"/>
        <v>-15399</v>
      </c>
      <c r="I1372" s="97" t="s">
        <v>959</v>
      </c>
      <c r="J1372" s="98" t="s">
        <v>960</v>
      </c>
      <c r="K1372" s="97">
        <v>-15399</v>
      </c>
      <c r="L1372" s="97" t="s">
        <v>2458</v>
      </c>
      <c r="M1372" s="98" t="s">
        <v>2436</v>
      </c>
      <c r="N1372" s="98"/>
      <c r="O1372" s="99" t="s">
        <v>4432</v>
      </c>
      <c r="P1372" s="99" t="s">
        <v>4344</v>
      </c>
    </row>
    <row r="1373" spans="1:16" ht="13.5" thickBot="1" x14ac:dyDescent="0.25">
      <c r="A1373" s="31" t="str">
        <f t="shared" si="126"/>
        <v> BRNO 21 </v>
      </c>
      <c r="B1373" s="95" t="str">
        <f t="shared" si="127"/>
        <v>I</v>
      </c>
      <c r="C1373" s="31">
        <f t="shared" si="128"/>
        <v>43386.374000000003</v>
      </c>
      <c r="D1373" s="23" t="str">
        <f t="shared" si="129"/>
        <v>vis</v>
      </c>
      <c r="E1373" s="96">
        <f>VLOOKUP(C1373,'Active 1'!C$21:E$971,3,FALSE)</f>
        <v>-15367.003163190968</v>
      </c>
      <c r="F1373" s="95" t="s">
        <v>2362</v>
      </c>
      <c r="G1373" s="23" t="str">
        <f t="shared" si="130"/>
        <v>43386.374</v>
      </c>
      <c r="H1373" s="31">
        <f t="shared" si="131"/>
        <v>-15367</v>
      </c>
      <c r="I1373" s="97" t="s">
        <v>969</v>
      </c>
      <c r="J1373" s="98" t="s">
        <v>970</v>
      </c>
      <c r="K1373" s="97">
        <v>-15367</v>
      </c>
      <c r="L1373" s="97" t="s">
        <v>2450</v>
      </c>
      <c r="M1373" s="98" t="s">
        <v>2436</v>
      </c>
      <c r="N1373" s="98"/>
      <c r="O1373" s="99" t="s">
        <v>4401</v>
      </c>
      <c r="P1373" s="99" t="s">
        <v>4344</v>
      </c>
    </row>
    <row r="1374" spans="1:16" ht="13.5" thickBot="1" x14ac:dyDescent="0.25">
      <c r="A1374" s="31" t="str">
        <f t="shared" si="126"/>
        <v> MBS 80.9 </v>
      </c>
      <c r="B1374" s="95" t="str">
        <f t="shared" si="127"/>
        <v>I</v>
      </c>
      <c r="C1374" s="31">
        <f t="shared" si="128"/>
        <v>43393.480799999998</v>
      </c>
      <c r="D1374" s="23" t="str">
        <f t="shared" si="129"/>
        <v>vis</v>
      </c>
      <c r="E1374" s="96">
        <f>VLOOKUP(C1374,'Active 1'!C$21:E$971,3,FALSE)</f>
        <v>-15355.020132462836</v>
      </c>
      <c r="F1374" s="95" t="s">
        <v>2362</v>
      </c>
      <c r="G1374" s="23" t="str">
        <f t="shared" si="130"/>
        <v>43393.4808</v>
      </c>
      <c r="H1374" s="31">
        <f t="shared" si="131"/>
        <v>-15355</v>
      </c>
      <c r="I1374" s="97" t="s">
        <v>971</v>
      </c>
      <c r="J1374" s="98" t="s">
        <v>972</v>
      </c>
      <c r="K1374" s="97">
        <v>-15355</v>
      </c>
      <c r="L1374" s="97" t="s">
        <v>4481</v>
      </c>
      <c r="M1374" s="98" t="s">
        <v>2523</v>
      </c>
      <c r="N1374" s="98" t="s">
        <v>2524</v>
      </c>
      <c r="O1374" s="99" t="s">
        <v>1109</v>
      </c>
      <c r="P1374" s="99" t="s">
        <v>1110</v>
      </c>
    </row>
    <row r="1375" spans="1:16" ht="13.5" thickBot="1" x14ac:dyDescent="0.25">
      <c r="A1375" s="31" t="str">
        <f t="shared" si="126"/>
        <v> BRNO 21 </v>
      </c>
      <c r="B1375" s="95" t="str">
        <f t="shared" si="127"/>
        <v>I</v>
      </c>
      <c r="C1375" s="31">
        <f t="shared" si="128"/>
        <v>43403.563000000002</v>
      </c>
      <c r="D1375" s="23" t="str">
        <f t="shared" si="129"/>
        <v>vis</v>
      </c>
      <c r="E1375" s="96">
        <f>VLOOKUP(C1375,'Active 1'!C$21:E$971,3,FALSE)</f>
        <v>-15338.02017293009</v>
      </c>
      <c r="F1375" s="95" t="s">
        <v>2362</v>
      </c>
      <c r="G1375" s="23" t="str">
        <f t="shared" si="130"/>
        <v>43403.563</v>
      </c>
      <c r="H1375" s="31">
        <f t="shared" si="131"/>
        <v>-15338</v>
      </c>
      <c r="I1375" s="97" t="s">
        <v>973</v>
      </c>
      <c r="J1375" s="98" t="s">
        <v>974</v>
      </c>
      <c r="K1375" s="97">
        <v>-15338</v>
      </c>
      <c r="L1375" s="97" t="s">
        <v>2468</v>
      </c>
      <c r="M1375" s="98" t="s">
        <v>2436</v>
      </c>
      <c r="N1375" s="98"/>
      <c r="O1375" s="99" t="s">
        <v>975</v>
      </c>
      <c r="P1375" s="99" t="s">
        <v>4344</v>
      </c>
    </row>
    <row r="1376" spans="1:16" ht="13.5" thickBot="1" x14ac:dyDescent="0.25">
      <c r="A1376" s="31" t="str">
        <f t="shared" si="126"/>
        <v> BBS 37 </v>
      </c>
      <c r="B1376" s="95" t="str">
        <f t="shared" si="127"/>
        <v>I</v>
      </c>
      <c r="C1376" s="31">
        <f t="shared" si="128"/>
        <v>43577.328000000001</v>
      </c>
      <c r="D1376" s="23" t="str">
        <f t="shared" si="129"/>
        <v>vis</v>
      </c>
      <c r="E1376" s="96">
        <f>VLOOKUP(C1376,'Active 1'!C$21:E$971,3,FALSE)</f>
        <v>-15045.028765478719</v>
      </c>
      <c r="F1376" s="95" t="s">
        <v>2362</v>
      </c>
      <c r="G1376" s="23" t="str">
        <f t="shared" si="130"/>
        <v>43577.328</v>
      </c>
      <c r="H1376" s="31">
        <f t="shared" si="131"/>
        <v>-15045</v>
      </c>
      <c r="I1376" s="97" t="s">
        <v>1010</v>
      </c>
      <c r="J1376" s="98" t="s">
        <v>1011</v>
      </c>
      <c r="K1376" s="97">
        <v>-15045</v>
      </c>
      <c r="L1376" s="97" t="s">
        <v>4023</v>
      </c>
      <c r="M1376" s="98" t="s">
        <v>2436</v>
      </c>
      <c r="N1376" s="98"/>
      <c r="O1376" s="99" t="s">
        <v>671</v>
      </c>
      <c r="P1376" s="99" t="s">
        <v>1012</v>
      </c>
    </row>
    <row r="1377" spans="1:16" ht="13.5" thickBot="1" x14ac:dyDescent="0.25">
      <c r="A1377" s="31" t="str">
        <f t="shared" si="126"/>
        <v> BRNO 23 </v>
      </c>
      <c r="B1377" s="95" t="str">
        <f t="shared" si="127"/>
        <v>I</v>
      </c>
      <c r="C1377" s="31">
        <f t="shared" si="128"/>
        <v>43580.300999999999</v>
      </c>
      <c r="D1377" s="23" t="str">
        <f t="shared" si="129"/>
        <v>vis</v>
      </c>
      <c r="E1377" s="96">
        <f>VLOOKUP(C1377,'Active 1'!C$21:E$971,3,FALSE)</f>
        <v>-15040.015883400325</v>
      </c>
      <c r="F1377" s="95" t="s">
        <v>2362</v>
      </c>
      <c r="G1377" s="23" t="str">
        <f t="shared" si="130"/>
        <v>43580.301</v>
      </c>
      <c r="H1377" s="31">
        <f t="shared" si="131"/>
        <v>-15040</v>
      </c>
      <c r="I1377" s="97" t="s">
        <v>1018</v>
      </c>
      <c r="J1377" s="98" t="s">
        <v>1019</v>
      </c>
      <c r="K1377" s="97">
        <v>-15040</v>
      </c>
      <c r="L1377" s="97" t="s">
        <v>2872</v>
      </c>
      <c r="M1377" s="98" t="s">
        <v>2436</v>
      </c>
      <c r="N1377" s="98"/>
      <c r="O1377" s="99" t="s">
        <v>4401</v>
      </c>
      <c r="P1377" s="99" t="s">
        <v>1020</v>
      </c>
    </row>
    <row r="1378" spans="1:16" ht="13.5" thickBot="1" x14ac:dyDescent="0.25">
      <c r="A1378" s="31" t="str">
        <f t="shared" si="126"/>
        <v> BRNO 23 </v>
      </c>
      <c r="B1378" s="95" t="str">
        <f t="shared" si="127"/>
        <v>I</v>
      </c>
      <c r="C1378" s="31">
        <f t="shared" si="128"/>
        <v>43599.292999999998</v>
      </c>
      <c r="D1378" s="23" t="str">
        <f t="shared" si="129"/>
        <v>vis</v>
      </c>
      <c r="E1378" s="96">
        <f>VLOOKUP(C1378,'Active 1'!C$21:E$971,3,FALSE)</f>
        <v>-15007.992790082821</v>
      </c>
      <c r="F1378" s="95" t="s">
        <v>2362</v>
      </c>
      <c r="G1378" s="23" t="str">
        <f t="shared" si="130"/>
        <v>43599.293</v>
      </c>
      <c r="H1378" s="31">
        <f t="shared" si="131"/>
        <v>-15008</v>
      </c>
      <c r="I1378" s="97" t="s">
        <v>1835</v>
      </c>
      <c r="J1378" s="98" t="s">
        <v>1836</v>
      </c>
      <c r="K1378" s="97">
        <v>-15008</v>
      </c>
      <c r="L1378" s="97" t="s">
        <v>2389</v>
      </c>
      <c r="M1378" s="98" t="s">
        <v>2436</v>
      </c>
      <c r="N1378" s="98"/>
      <c r="O1378" s="99" t="s">
        <v>4401</v>
      </c>
      <c r="P1378" s="99" t="s">
        <v>1020</v>
      </c>
    </row>
    <row r="1379" spans="1:16" ht="13.5" thickBot="1" x14ac:dyDescent="0.25">
      <c r="A1379" s="31" t="str">
        <f t="shared" si="126"/>
        <v> BRNO 23 </v>
      </c>
      <c r="B1379" s="95" t="str">
        <f t="shared" si="127"/>
        <v>I</v>
      </c>
      <c r="C1379" s="31">
        <f t="shared" si="128"/>
        <v>43606.396000000001</v>
      </c>
      <c r="D1379" s="23" t="str">
        <f t="shared" si="129"/>
        <v>vis</v>
      </c>
      <c r="E1379" s="96">
        <f>VLOOKUP(C1379,'Active 1'!C$21:E$971,3,FALSE)</f>
        <v>-14996.016166671156</v>
      </c>
      <c r="F1379" s="95" t="s">
        <v>2362</v>
      </c>
      <c r="G1379" s="23" t="str">
        <f t="shared" si="130"/>
        <v>43606.396</v>
      </c>
      <c r="H1379" s="31">
        <f t="shared" si="131"/>
        <v>-14996</v>
      </c>
      <c r="I1379" s="97" t="s">
        <v>1837</v>
      </c>
      <c r="J1379" s="98" t="s">
        <v>1838</v>
      </c>
      <c r="K1379" s="97">
        <v>-14996</v>
      </c>
      <c r="L1379" s="97" t="s">
        <v>2463</v>
      </c>
      <c r="M1379" s="98" t="s">
        <v>2436</v>
      </c>
      <c r="N1379" s="98"/>
      <c r="O1379" s="99" t="s">
        <v>4401</v>
      </c>
      <c r="P1379" s="99" t="s">
        <v>1020</v>
      </c>
    </row>
    <row r="1380" spans="1:16" ht="13.5" thickBot="1" x14ac:dyDescent="0.25">
      <c r="A1380" s="31" t="str">
        <f t="shared" si="126"/>
        <v> BRNO 23 </v>
      </c>
      <c r="B1380" s="95" t="str">
        <f t="shared" si="127"/>
        <v>I</v>
      </c>
      <c r="C1380" s="31">
        <f t="shared" si="128"/>
        <v>43721.445</v>
      </c>
      <c r="D1380" s="23" t="str">
        <f t="shared" si="129"/>
        <v>vis</v>
      </c>
      <c r="E1380" s="96">
        <f>VLOOKUP(C1380,'Active 1'!C$21:E$971,3,FALSE)</f>
        <v>-14802.02791566622</v>
      </c>
      <c r="F1380" s="95" t="s">
        <v>2362</v>
      </c>
      <c r="G1380" s="23" t="str">
        <f t="shared" si="130"/>
        <v>43721.445</v>
      </c>
      <c r="H1380" s="31">
        <f t="shared" si="131"/>
        <v>-14802</v>
      </c>
      <c r="I1380" s="97" t="s">
        <v>1845</v>
      </c>
      <c r="J1380" s="98" t="s">
        <v>1846</v>
      </c>
      <c r="K1380" s="97">
        <v>-14802</v>
      </c>
      <c r="L1380" s="97" t="s">
        <v>4023</v>
      </c>
      <c r="M1380" s="98" t="s">
        <v>2436</v>
      </c>
      <c r="N1380" s="98"/>
      <c r="O1380" s="99" t="s">
        <v>1847</v>
      </c>
      <c r="P1380" s="99" t="s">
        <v>1020</v>
      </c>
    </row>
    <row r="1381" spans="1:16" ht="13.5" thickBot="1" x14ac:dyDescent="0.25">
      <c r="A1381" s="31" t="str">
        <f t="shared" si="126"/>
        <v> BRNO 23 </v>
      </c>
      <c r="B1381" s="95" t="str">
        <f t="shared" si="127"/>
        <v>I</v>
      </c>
      <c r="C1381" s="31">
        <f t="shared" si="128"/>
        <v>43721.447</v>
      </c>
      <c r="D1381" s="23" t="str">
        <f t="shared" si="129"/>
        <v>vis</v>
      </c>
      <c r="E1381" s="96">
        <f>VLOOKUP(C1381,'Active 1'!C$21:E$971,3,FALSE)</f>
        <v>-14802.024543394387</v>
      </c>
      <c r="F1381" s="95" t="s">
        <v>2362</v>
      </c>
      <c r="G1381" s="23" t="str">
        <f t="shared" si="130"/>
        <v>43721.447</v>
      </c>
      <c r="H1381" s="31">
        <f t="shared" si="131"/>
        <v>-14802</v>
      </c>
      <c r="I1381" s="97" t="s">
        <v>1848</v>
      </c>
      <c r="J1381" s="98" t="s">
        <v>1849</v>
      </c>
      <c r="K1381" s="97">
        <v>-14802</v>
      </c>
      <c r="L1381" s="97" t="s">
        <v>2850</v>
      </c>
      <c r="M1381" s="98" t="s">
        <v>2436</v>
      </c>
      <c r="N1381" s="98"/>
      <c r="O1381" s="99" t="s">
        <v>1850</v>
      </c>
      <c r="P1381" s="99" t="s">
        <v>1020</v>
      </c>
    </row>
    <row r="1382" spans="1:16" ht="13.5" thickBot="1" x14ac:dyDescent="0.25">
      <c r="A1382" s="31" t="str">
        <f t="shared" si="126"/>
        <v> BRNO 23 </v>
      </c>
      <c r="B1382" s="95" t="str">
        <f t="shared" si="127"/>
        <v>I</v>
      </c>
      <c r="C1382" s="31">
        <f t="shared" si="128"/>
        <v>43721.447999999997</v>
      </c>
      <c r="D1382" s="23" t="str">
        <f t="shared" si="129"/>
        <v>vis</v>
      </c>
      <c r="E1382" s="96">
        <f>VLOOKUP(C1382,'Active 1'!C$21:E$971,3,FALSE)</f>
        <v>-14802.022857258478</v>
      </c>
      <c r="F1382" s="95" t="s">
        <v>2362</v>
      </c>
      <c r="G1382" s="23" t="str">
        <f t="shared" si="130"/>
        <v>43721.448</v>
      </c>
      <c r="H1382" s="31">
        <f t="shared" si="131"/>
        <v>-14802</v>
      </c>
      <c r="I1382" s="97" t="s">
        <v>1851</v>
      </c>
      <c r="J1382" s="98" t="s">
        <v>1852</v>
      </c>
      <c r="K1382" s="97">
        <v>-14802</v>
      </c>
      <c r="L1382" s="97" t="s">
        <v>2403</v>
      </c>
      <c r="M1382" s="98" t="s">
        <v>2436</v>
      </c>
      <c r="N1382" s="98"/>
      <c r="O1382" s="99" t="s">
        <v>1853</v>
      </c>
      <c r="P1382" s="99" t="s">
        <v>1020</v>
      </c>
    </row>
    <row r="1383" spans="1:16" ht="13.5" thickBot="1" x14ac:dyDescent="0.25">
      <c r="A1383" s="31" t="str">
        <f t="shared" si="126"/>
        <v> BRNO 23 </v>
      </c>
      <c r="B1383" s="95" t="str">
        <f t="shared" si="127"/>
        <v>I</v>
      </c>
      <c r="C1383" s="31">
        <f t="shared" si="128"/>
        <v>43721.447999999997</v>
      </c>
      <c r="D1383" s="23" t="str">
        <f t="shared" si="129"/>
        <v>vis</v>
      </c>
      <c r="E1383" s="96">
        <f>VLOOKUP(C1383,'Active 1'!C$21:E$971,3,FALSE)</f>
        <v>-14802.022857258478</v>
      </c>
      <c r="F1383" s="95" t="s">
        <v>2362</v>
      </c>
      <c r="G1383" s="23" t="str">
        <f t="shared" si="130"/>
        <v>43721.448</v>
      </c>
      <c r="H1383" s="31">
        <f t="shared" si="131"/>
        <v>-14802</v>
      </c>
      <c r="I1383" s="97" t="s">
        <v>1851</v>
      </c>
      <c r="J1383" s="98" t="s">
        <v>1852</v>
      </c>
      <c r="K1383" s="97">
        <v>-14802</v>
      </c>
      <c r="L1383" s="97" t="s">
        <v>2403</v>
      </c>
      <c r="M1383" s="98" t="s">
        <v>2436</v>
      </c>
      <c r="N1383" s="98"/>
      <c r="O1383" s="99" t="s">
        <v>1854</v>
      </c>
      <c r="P1383" s="99" t="s">
        <v>1020</v>
      </c>
    </row>
    <row r="1384" spans="1:16" ht="13.5" thickBot="1" x14ac:dyDescent="0.25">
      <c r="A1384" s="31" t="str">
        <f t="shared" si="126"/>
        <v> BRNO 23 </v>
      </c>
      <c r="B1384" s="95" t="str">
        <f t="shared" si="127"/>
        <v>I</v>
      </c>
      <c r="C1384" s="31">
        <f t="shared" si="128"/>
        <v>43721.449000000001</v>
      </c>
      <c r="D1384" s="23" t="str">
        <f t="shared" si="129"/>
        <v>vis</v>
      </c>
      <c r="E1384" s="96">
        <f>VLOOKUP(C1384,'Active 1'!C$21:E$971,3,FALSE)</f>
        <v>-14802.021171122555</v>
      </c>
      <c r="F1384" s="95" t="s">
        <v>2362</v>
      </c>
      <c r="G1384" s="23" t="str">
        <f t="shared" si="130"/>
        <v>43721.449</v>
      </c>
      <c r="H1384" s="31">
        <f t="shared" si="131"/>
        <v>-14802</v>
      </c>
      <c r="I1384" s="97" t="s">
        <v>1855</v>
      </c>
      <c r="J1384" s="98" t="s">
        <v>1856</v>
      </c>
      <c r="K1384" s="97">
        <v>-14802</v>
      </c>
      <c r="L1384" s="97" t="s">
        <v>464</v>
      </c>
      <c r="M1384" s="98" t="s">
        <v>2436</v>
      </c>
      <c r="N1384" s="98"/>
      <c r="O1384" s="99" t="s">
        <v>1857</v>
      </c>
      <c r="P1384" s="99" t="s">
        <v>1020</v>
      </c>
    </row>
    <row r="1385" spans="1:16" ht="13.5" thickBot="1" x14ac:dyDescent="0.25">
      <c r="A1385" s="31" t="str">
        <f t="shared" si="126"/>
        <v> BRNO 23 </v>
      </c>
      <c r="B1385" s="95" t="str">
        <f t="shared" si="127"/>
        <v>I</v>
      </c>
      <c r="C1385" s="31">
        <f t="shared" si="128"/>
        <v>43721.451999999997</v>
      </c>
      <c r="D1385" s="23" t="str">
        <f t="shared" si="129"/>
        <v>vis</v>
      </c>
      <c r="E1385" s="96">
        <f>VLOOKUP(C1385,'Active 1'!C$21:E$971,3,FALSE)</f>
        <v>-14802.016112714813</v>
      </c>
      <c r="F1385" s="95" t="s">
        <v>2362</v>
      </c>
      <c r="G1385" s="23" t="str">
        <f t="shared" si="130"/>
        <v>43721.452</v>
      </c>
      <c r="H1385" s="31">
        <f t="shared" si="131"/>
        <v>-14802</v>
      </c>
      <c r="I1385" s="97" t="s">
        <v>1858</v>
      </c>
      <c r="J1385" s="98" t="s">
        <v>1859</v>
      </c>
      <c r="K1385" s="97">
        <v>-14802</v>
      </c>
      <c r="L1385" s="97" t="s">
        <v>2463</v>
      </c>
      <c r="M1385" s="98" t="s">
        <v>2436</v>
      </c>
      <c r="N1385" s="98"/>
      <c r="O1385" s="99" t="s">
        <v>1860</v>
      </c>
      <c r="P1385" s="99" t="s">
        <v>1020</v>
      </c>
    </row>
    <row r="1386" spans="1:16" ht="13.5" thickBot="1" x14ac:dyDescent="0.25">
      <c r="A1386" s="31" t="str">
        <f t="shared" si="126"/>
        <v> BRNO 23 </v>
      </c>
      <c r="B1386" s="95" t="str">
        <f t="shared" si="127"/>
        <v>I</v>
      </c>
      <c r="C1386" s="31">
        <f t="shared" si="128"/>
        <v>43721.453999999998</v>
      </c>
      <c r="D1386" s="23" t="str">
        <f t="shared" si="129"/>
        <v>vis</v>
      </c>
      <c r="E1386" s="96">
        <f>VLOOKUP(C1386,'Active 1'!C$21:E$971,3,FALSE)</f>
        <v>-14802.012740442979</v>
      </c>
      <c r="F1386" s="95" t="s">
        <v>2362</v>
      </c>
      <c r="G1386" s="23" t="str">
        <f t="shared" si="130"/>
        <v>43721.454</v>
      </c>
      <c r="H1386" s="31">
        <f t="shared" si="131"/>
        <v>-14802</v>
      </c>
      <c r="I1386" s="97" t="s">
        <v>1861</v>
      </c>
      <c r="J1386" s="98" t="s">
        <v>1862</v>
      </c>
      <c r="K1386" s="97">
        <v>-14802</v>
      </c>
      <c r="L1386" s="97" t="s">
        <v>2420</v>
      </c>
      <c r="M1386" s="98" t="s">
        <v>2436</v>
      </c>
      <c r="N1386" s="98"/>
      <c r="O1386" s="99" t="s">
        <v>1863</v>
      </c>
      <c r="P1386" s="99" t="s">
        <v>1020</v>
      </c>
    </row>
    <row r="1387" spans="1:16" ht="13.5" thickBot="1" x14ac:dyDescent="0.25">
      <c r="A1387" s="31" t="str">
        <f t="shared" si="126"/>
        <v> BRNO 23 </v>
      </c>
      <c r="B1387" s="95" t="str">
        <f t="shared" si="127"/>
        <v>I</v>
      </c>
      <c r="C1387" s="31">
        <f t="shared" si="128"/>
        <v>43721.453999999998</v>
      </c>
      <c r="D1387" s="23" t="str">
        <f t="shared" si="129"/>
        <v>vis</v>
      </c>
      <c r="E1387" s="96">
        <f>VLOOKUP(C1387,'Active 1'!C$21:E$971,3,FALSE)</f>
        <v>-14802.012740442979</v>
      </c>
      <c r="F1387" s="95" t="s">
        <v>2362</v>
      </c>
      <c r="G1387" s="23" t="str">
        <f t="shared" si="130"/>
        <v>43721.454</v>
      </c>
      <c r="H1387" s="31">
        <f t="shared" si="131"/>
        <v>-14802</v>
      </c>
      <c r="I1387" s="97" t="s">
        <v>1861</v>
      </c>
      <c r="J1387" s="98" t="s">
        <v>1862</v>
      </c>
      <c r="K1387" s="97">
        <v>-14802</v>
      </c>
      <c r="L1387" s="97" t="s">
        <v>2420</v>
      </c>
      <c r="M1387" s="98" t="s">
        <v>2436</v>
      </c>
      <c r="N1387" s="98"/>
      <c r="O1387" s="99" t="s">
        <v>4283</v>
      </c>
      <c r="P1387" s="99" t="s">
        <v>1020</v>
      </c>
    </row>
    <row r="1388" spans="1:16" ht="13.5" thickBot="1" x14ac:dyDescent="0.25">
      <c r="A1388" s="31" t="str">
        <f t="shared" si="126"/>
        <v> BRNO 23 </v>
      </c>
      <c r="B1388" s="95" t="str">
        <f t="shared" si="127"/>
        <v>I</v>
      </c>
      <c r="C1388" s="31">
        <f t="shared" si="128"/>
        <v>43721.453999999998</v>
      </c>
      <c r="D1388" s="23" t="str">
        <f t="shared" si="129"/>
        <v>vis</v>
      </c>
      <c r="E1388" s="96">
        <f>VLOOKUP(C1388,'Active 1'!C$21:E$971,3,FALSE)</f>
        <v>-14802.012740442979</v>
      </c>
      <c r="F1388" s="95" t="s">
        <v>2362</v>
      </c>
      <c r="G1388" s="23" t="str">
        <f t="shared" si="130"/>
        <v>43721.454</v>
      </c>
      <c r="H1388" s="31">
        <f t="shared" si="131"/>
        <v>-14802</v>
      </c>
      <c r="I1388" s="97" t="s">
        <v>1861</v>
      </c>
      <c r="J1388" s="98" t="s">
        <v>1862</v>
      </c>
      <c r="K1388" s="97">
        <v>-14802</v>
      </c>
      <c r="L1388" s="97" t="s">
        <v>2420</v>
      </c>
      <c r="M1388" s="98" t="s">
        <v>2436</v>
      </c>
      <c r="N1388" s="98"/>
      <c r="O1388" s="99" t="s">
        <v>1864</v>
      </c>
      <c r="P1388" s="99" t="s">
        <v>1020</v>
      </c>
    </row>
    <row r="1389" spans="1:16" ht="13.5" thickBot="1" x14ac:dyDescent="0.25">
      <c r="A1389" s="31" t="str">
        <f t="shared" si="126"/>
        <v> BRNO 23 </v>
      </c>
      <c r="B1389" s="95" t="str">
        <f t="shared" si="127"/>
        <v>I</v>
      </c>
      <c r="C1389" s="31">
        <f t="shared" si="128"/>
        <v>43721.453999999998</v>
      </c>
      <c r="D1389" s="23" t="str">
        <f t="shared" si="129"/>
        <v>vis</v>
      </c>
      <c r="E1389" s="96">
        <f>VLOOKUP(C1389,'Active 1'!C$21:E$971,3,FALSE)</f>
        <v>-14802.012740442979</v>
      </c>
      <c r="F1389" s="95" t="s">
        <v>2362</v>
      </c>
      <c r="G1389" s="23" t="str">
        <f t="shared" si="130"/>
        <v>43721.454</v>
      </c>
      <c r="H1389" s="31">
        <f t="shared" si="131"/>
        <v>-14802</v>
      </c>
      <c r="I1389" s="97" t="s">
        <v>1861</v>
      </c>
      <c r="J1389" s="98" t="s">
        <v>1862</v>
      </c>
      <c r="K1389" s="97">
        <v>-14802</v>
      </c>
      <c r="L1389" s="97" t="s">
        <v>2420</v>
      </c>
      <c r="M1389" s="98" t="s">
        <v>2436</v>
      </c>
      <c r="N1389" s="98"/>
      <c r="O1389" s="99" t="s">
        <v>1865</v>
      </c>
      <c r="P1389" s="99" t="s">
        <v>1020</v>
      </c>
    </row>
    <row r="1390" spans="1:16" ht="13.5" thickBot="1" x14ac:dyDescent="0.25">
      <c r="A1390" s="31" t="str">
        <f t="shared" si="126"/>
        <v> BRNO 23 </v>
      </c>
      <c r="B1390" s="95" t="str">
        <f t="shared" si="127"/>
        <v>I</v>
      </c>
      <c r="C1390" s="31">
        <f t="shared" si="128"/>
        <v>43721.457000000002</v>
      </c>
      <c r="D1390" s="23" t="str">
        <f t="shared" si="129"/>
        <v>vis</v>
      </c>
      <c r="E1390" s="96">
        <f>VLOOKUP(C1390,'Active 1'!C$21:E$971,3,FALSE)</f>
        <v>-14802.007682035224</v>
      </c>
      <c r="F1390" s="95" t="s">
        <v>2362</v>
      </c>
      <c r="G1390" s="23" t="str">
        <f t="shared" si="130"/>
        <v>43721.457</v>
      </c>
      <c r="H1390" s="31">
        <f t="shared" si="131"/>
        <v>-14802</v>
      </c>
      <c r="I1390" s="97" t="s">
        <v>1866</v>
      </c>
      <c r="J1390" s="98" t="s">
        <v>1867</v>
      </c>
      <c r="K1390" s="97">
        <v>-14802</v>
      </c>
      <c r="L1390" s="97" t="s">
        <v>2398</v>
      </c>
      <c r="M1390" s="98" t="s">
        <v>2436</v>
      </c>
      <c r="N1390" s="98"/>
      <c r="O1390" s="99" t="s">
        <v>1868</v>
      </c>
      <c r="P1390" s="99" t="s">
        <v>1020</v>
      </c>
    </row>
    <row r="1391" spans="1:16" ht="13.5" thickBot="1" x14ac:dyDescent="0.25">
      <c r="A1391" s="31" t="str">
        <f t="shared" si="126"/>
        <v> BRNO 23 </v>
      </c>
      <c r="B1391" s="95" t="str">
        <f t="shared" si="127"/>
        <v>I</v>
      </c>
      <c r="C1391" s="31">
        <f t="shared" si="128"/>
        <v>43721.46</v>
      </c>
      <c r="D1391" s="23" t="str">
        <f t="shared" si="129"/>
        <v>vis</v>
      </c>
      <c r="E1391" s="96">
        <f>VLOOKUP(C1391,'Active 1'!C$21:E$971,3,FALSE)</f>
        <v>-14802.002623627481</v>
      </c>
      <c r="F1391" s="95" t="s">
        <v>2362</v>
      </c>
      <c r="G1391" s="23" t="str">
        <f t="shared" si="130"/>
        <v>43721.460</v>
      </c>
      <c r="H1391" s="31">
        <f t="shared" si="131"/>
        <v>-14802</v>
      </c>
      <c r="I1391" s="97" t="s">
        <v>1869</v>
      </c>
      <c r="J1391" s="98" t="s">
        <v>1870</v>
      </c>
      <c r="K1391" s="97">
        <v>-14802</v>
      </c>
      <c r="L1391" s="97" t="s">
        <v>2450</v>
      </c>
      <c r="M1391" s="98" t="s">
        <v>2436</v>
      </c>
      <c r="N1391" s="98"/>
      <c r="O1391" s="99" t="s">
        <v>1871</v>
      </c>
      <c r="P1391" s="99" t="s">
        <v>1020</v>
      </c>
    </row>
    <row r="1392" spans="1:16" ht="13.5" thickBot="1" x14ac:dyDescent="0.25">
      <c r="A1392" s="31" t="str">
        <f t="shared" si="126"/>
        <v> BRNO 23 </v>
      </c>
      <c r="B1392" s="95" t="str">
        <f t="shared" si="127"/>
        <v>I</v>
      </c>
      <c r="C1392" s="31">
        <f t="shared" si="128"/>
        <v>43724.417000000001</v>
      </c>
      <c r="D1392" s="23" t="str">
        <f t="shared" si="129"/>
        <v>vis</v>
      </c>
      <c r="E1392" s="96">
        <f>VLOOKUP(C1392,'Active 1'!C$21:E$971,3,FALSE)</f>
        <v>-14797.016719723735</v>
      </c>
      <c r="F1392" s="95" t="s">
        <v>2362</v>
      </c>
      <c r="G1392" s="23" t="str">
        <f t="shared" si="130"/>
        <v>43724.417</v>
      </c>
      <c r="H1392" s="31">
        <f t="shared" si="131"/>
        <v>-14797</v>
      </c>
      <c r="I1392" s="97" t="s">
        <v>1872</v>
      </c>
      <c r="J1392" s="98" t="s">
        <v>1873</v>
      </c>
      <c r="K1392" s="97">
        <v>-14797</v>
      </c>
      <c r="L1392" s="97" t="s">
        <v>2463</v>
      </c>
      <c r="M1392" s="98" t="s">
        <v>2436</v>
      </c>
      <c r="N1392" s="98"/>
      <c r="O1392" s="99" t="s">
        <v>1874</v>
      </c>
      <c r="P1392" s="99" t="s">
        <v>1020</v>
      </c>
    </row>
    <row r="1393" spans="1:16" ht="13.5" thickBot="1" x14ac:dyDescent="0.25">
      <c r="A1393" s="31" t="str">
        <f t="shared" si="126"/>
        <v> BRNO 23 </v>
      </c>
      <c r="B1393" s="95" t="str">
        <f t="shared" si="127"/>
        <v>I</v>
      </c>
      <c r="C1393" s="31">
        <f t="shared" si="128"/>
        <v>43727.368000000002</v>
      </c>
      <c r="D1393" s="23" t="str">
        <f t="shared" si="129"/>
        <v>vis</v>
      </c>
      <c r="E1393" s="96">
        <f>VLOOKUP(C1393,'Active 1'!C$21:E$971,3,FALSE)</f>
        <v>-14792.040932635489</v>
      </c>
      <c r="F1393" s="95" t="s">
        <v>2362</v>
      </c>
      <c r="G1393" s="23" t="str">
        <f t="shared" si="130"/>
        <v>43727.368</v>
      </c>
      <c r="H1393" s="31">
        <f t="shared" si="131"/>
        <v>-14792</v>
      </c>
      <c r="I1393" s="97" t="s">
        <v>1875</v>
      </c>
      <c r="J1393" s="98" t="s">
        <v>1876</v>
      </c>
      <c r="K1393" s="97">
        <v>-14792</v>
      </c>
      <c r="L1393" s="97" t="s">
        <v>801</v>
      </c>
      <c r="M1393" s="98" t="s">
        <v>2436</v>
      </c>
      <c r="N1393" s="98"/>
      <c r="O1393" s="99" t="s">
        <v>975</v>
      </c>
      <c r="P1393" s="99" t="s">
        <v>1020</v>
      </c>
    </row>
    <row r="1394" spans="1:16" ht="13.5" thickBot="1" x14ac:dyDescent="0.25">
      <c r="A1394" s="31" t="str">
        <f t="shared" si="126"/>
        <v> BRNO 23 </v>
      </c>
      <c r="B1394" s="95" t="str">
        <f t="shared" si="127"/>
        <v>I</v>
      </c>
      <c r="C1394" s="31">
        <f t="shared" si="128"/>
        <v>43727.37</v>
      </c>
      <c r="D1394" s="23" t="str">
        <f t="shared" si="129"/>
        <v>vis</v>
      </c>
      <c r="E1394" s="96">
        <f>VLOOKUP(C1394,'Active 1'!C$21:E$971,3,FALSE)</f>
        <v>-14792.037560363655</v>
      </c>
      <c r="F1394" s="95" t="s">
        <v>2362</v>
      </c>
      <c r="G1394" s="23" t="str">
        <f t="shared" si="130"/>
        <v>43727.370</v>
      </c>
      <c r="H1394" s="31">
        <f t="shared" si="131"/>
        <v>-14792</v>
      </c>
      <c r="I1394" s="97" t="s">
        <v>1877</v>
      </c>
      <c r="J1394" s="98" t="s">
        <v>1878</v>
      </c>
      <c r="K1394" s="97">
        <v>-14792</v>
      </c>
      <c r="L1394" s="97" t="s">
        <v>242</v>
      </c>
      <c r="M1394" s="98" t="s">
        <v>2436</v>
      </c>
      <c r="N1394" s="98"/>
      <c r="O1394" s="99" t="s">
        <v>1879</v>
      </c>
      <c r="P1394" s="99" t="s">
        <v>1020</v>
      </c>
    </row>
    <row r="1395" spans="1:16" ht="13.5" thickBot="1" x14ac:dyDescent="0.25">
      <c r="A1395" s="31" t="str">
        <f t="shared" si="126"/>
        <v> BRNO 23 </v>
      </c>
      <c r="B1395" s="95" t="str">
        <f t="shared" si="127"/>
        <v>I</v>
      </c>
      <c r="C1395" s="31">
        <f t="shared" si="128"/>
        <v>43727.373</v>
      </c>
      <c r="D1395" s="23" t="str">
        <f t="shared" si="129"/>
        <v>vis</v>
      </c>
      <c r="E1395" s="96">
        <f>VLOOKUP(C1395,'Active 1'!C$21:E$971,3,FALSE)</f>
        <v>-14792.032501955913</v>
      </c>
      <c r="F1395" s="95" t="s">
        <v>2362</v>
      </c>
      <c r="G1395" s="23" t="str">
        <f t="shared" si="130"/>
        <v>43727.373</v>
      </c>
      <c r="H1395" s="31">
        <f t="shared" si="131"/>
        <v>-14792</v>
      </c>
      <c r="I1395" s="97" t="s">
        <v>1880</v>
      </c>
      <c r="J1395" s="98" t="s">
        <v>1881</v>
      </c>
      <c r="K1395" s="97">
        <v>-14792</v>
      </c>
      <c r="L1395" s="97" t="s">
        <v>4240</v>
      </c>
      <c r="M1395" s="98" t="s">
        <v>2436</v>
      </c>
      <c r="N1395" s="98"/>
      <c r="O1395" s="99" t="s">
        <v>1860</v>
      </c>
      <c r="P1395" s="99" t="s">
        <v>1020</v>
      </c>
    </row>
    <row r="1396" spans="1:16" ht="13.5" thickBot="1" x14ac:dyDescent="0.25">
      <c r="A1396" s="31" t="str">
        <f t="shared" si="126"/>
        <v> BRNO 23 </v>
      </c>
      <c r="B1396" s="95" t="str">
        <f t="shared" si="127"/>
        <v>I</v>
      </c>
      <c r="C1396" s="31">
        <f t="shared" si="128"/>
        <v>43727.374000000003</v>
      </c>
      <c r="D1396" s="23" t="str">
        <f t="shared" si="129"/>
        <v>vis</v>
      </c>
      <c r="E1396" s="96">
        <f>VLOOKUP(C1396,'Active 1'!C$21:E$971,3,FALSE)</f>
        <v>-14792.03081581999</v>
      </c>
      <c r="F1396" s="95" t="s">
        <v>2362</v>
      </c>
      <c r="G1396" s="23" t="str">
        <f t="shared" si="130"/>
        <v>43727.374</v>
      </c>
      <c r="H1396" s="31">
        <f t="shared" si="131"/>
        <v>-14792</v>
      </c>
      <c r="I1396" s="97" t="s">
        <v>1882</v>
      </c>
      <c r="J1396" s="98" t="s">
        <v>1883</v>
      </c>
      <c r="K1396" s="97">
        <v>-14792</v>
      </c>
      <c r="L1396" s="97" t="s">
        <v>1052</v>
      </c>
      <c r="M1396" s="98" t="s">
        <v>2436</v>
      </c>
      <c r="N1396" s="98"/>
      <c r="O1396" s="99" t="s">
        <v>1857</v>
      </c>
      <c r="P1396" s="99" t="s">
        <v>1020</v>
      </c>
    </row>
    <row r="1397" spans="1:16" ht="13.5" thickBot="1" x14ac:dyDescent="0.25">
      <c r="A1397" s="31" t="str">
        <f t="shared" si="126"/>
        <v> BRNO 23 </v>
      </c>
      <c r="B1397" s="95" t="str">
        <f t="shared" si="127"/>
        <v>I</v>
      </c>
      <c r="C1397" s="31">
        <f t="shared" si="128"/>
        <v>43727.374000000003</v>
      </c>
      <c r="D1397" s="23" t="str">
        <f t="shared" si="129"/>
        <v>vis</v>
      </c>
      <c r="E1397" s="96">
        <f>VLOOKUP(C1397,'Active 1'!C$21:E$971,3,FALSE)</f>
        <v>-14792.03081581999</v>
      </c>
      <c r="F1397" s="95" t="s">
        <v>2362</v>
      </c>
      <c r="G1397" s="23" t="str">
        <f t="shared" si="130"/>
        <v>43727.374</v>
      </c>
      <c r="H1397" s="31">
        <f t="shared" si="131"/>
        <v>-14792</v>
      </c>
      <c r="I1397" s="97" t="s">
        <v>1882</v>
      </c>
      <c r="J1397" s="98" t="s">
        <v>1883</v>
      </c>
      <c r="K1397" s="97">
        <v>-14792</v>
      </c>
      <c r="L1397" s="97" t="s">
        <v>1052</v>
      </c>
      <c r="M1397" s="98" t="s">
        <v>2436</v>
      </c>
      <c r="N1397" s="98"/>
      <c r="O1397" s="99" t="s">
        <v>1865</v>
      </c>
      <c r="P1397" s="99" t="s">
        <v>1020</v>
      </c>
    </row>
    <row r="1398" spans="1:16" ht="13.5" thickBot="1" x14ac:dyDescent="0.25">
      <c r="A1398" s="31" t="str">
        <f t="shared" si="126"/>
        <v> BRNO 23 </v>
      </c>
      <c r="B1398" s="95" t="str">
        <f t="shared" si="127"/>
        <v>I</v>
      </c>
      <c r="C1398" s="31">
        <f t="shared" si="128"/>
        <v>43727.38</v>
      </c>
      <c r="D1398" s="23" t="str">
        <f t="shared" si="129"/>
        <v>vis</v>
      </c>
      <c r="E1398" s="96">
        <f>VLOOKUP(C1398,'Active 1'!C$21:E$971,3,FALSE)</f>
        <v>-14792.020699004504</v>
      </c>
      <c r="F1398" s="95" t="s">
        <v>2362</v>
      </c>
      <c r="G1398" s="23" t="str">
        <f t="shared" si="130"/>
        <v>43727.380</v>
      </c>
      <c r="H1398" s="31">
        <f t="shared" si="131"/>
        <v>-14792</v>
      </c>
      <c r="I1398" s="97" t="s">
        <v>1884</v>
      </c>
      <c r="J1398" s="98" t="s">
        <v>1885</v>
      </c>
      <c r="K1398" s="97">
        <v>-14792</v>
      </c>
      <c r="L1398" s="97" t="s">
        <v>2468</v>
      </c>
      <c r="M1398" s="98" t="s">
        <v>2436</v>
      </c>
      <c r="N1398" s="98"/>
      <c r="O1398" s="99" t="s">
        <v>1886</v>
      </c>
      <c r="P1398" s="99" t="s">
        <v>1020</v>
      </c>
    </row>
    <row r="1399" spans="1:16" ht="13.5" thickBot="1" x14ac:dyDescent="0.25">
      <c r="A1399" s="31" t="str">
        <f t="shared" si="126"/>
        <v> BRNO 23 </v>
      </c>
      <c r="B1399" s="95" t="str">
        <f t="shared" si="127"/>
        <v>I</v>
      </c>
      <c r="C1399" s="31">
        <f t="shared" si="128"/>
        <v>43727.383999999998</v>
      </c>
      <c r="D1399" s="23" t="str">
        <f t="shared" si="129"/>
        <v>vis</v>
      </c>
      <c r="E1399" s="96">
        <f>VLOOKUP(C1399,'Active 1'!C$21:E$971,3,FALSE)</f>
        <v>-14792.013954460839</v>
      </c>
      <c r="F1399" s="95" t="s">
        <v>2362</v>
      </c>
      <c r="G1399" s="23" t="str">
        <f t="shared" si="130"/>
        <v>43727.384</v>
      </c>
      <c r="H1399" s="31">
        <f t="shared" si="131"/>
        <v>-14792</v>
      </c>
      <c r="I1399" s="97" t="s">
        <v>1887</v>
      </c>
      <c r="J1399" s="98" t="s">
        <v>1888</v>
      </c>
      <c r="K1399" s="97">
        <v>-14792</v>
      </c>
      <c r="L1399" s="97" t="s">
        <v>2420</v>
      </c>
      <c r="M1399" s="98" t="s">
        <v>2436</v>
      </c>
      <c r="N1399" s="98"/>
      <c r="O1399" s="99" t="s">
        <v>1847</v>
      </c>
      <c r="P1399" s="99" t="s">
        <v>1020</v>
      </c>
    </row>
    <row r="1400" spans="1:16" ht="13.5" thickBot="1" x14ac:dyDescent="0.25">
      <c r="A1400" s="31" t="str">
        <f t="shared" si="126"/>
        <v> BRNO 23 </v>
      </c>
      <c r="B1400" s="95" t="str">
        <f t="shared" si="127"/>
        <v>I</v>
      </c>
      <c r="C1400" s="31">
        <f t="shared" si="128"/>
        <v>43727.383999999998</v>
      </c>
      <c r="D1400" s="23" t="str">
        <f t="shared" si="129"/>
        <v>vis</v>
      </c>
      <c r="E1400" s="96">
        <f>VLOOKUP(C1400,'Active 1'!C$21:E$971,3,FALSE)</f>
        <v>-14792.013954460839</v>
      </c>
      <c r="F1400" s="95" t="s">
        <v>2362</v>
      </c>
      <c r="G1400" s="23" t="str">
        <f t="shared" si="130"/>
        <v>43727.384</v>
      </c>
      <c r="H1400" s="31">
        <f t="shared" si="131"/>
        <v>-14792</v>
      </c>
      <c r="I1400" s="97" t="s">
        <v>1887</v>
      </c>
      <c r="J1400" s="98" t="s">
        <v>1888</v>
      </c>
      <c r="K1400" s="97">
        <v>-14792</v>
      </c>
      <c r="L1400" s="97" t="s">
        <v>2420</v>
      </c>
      <c r="M1400" s="98" t="s">
        <v>2436</v>
      </c>
      <c r="N1400" s="98"/>
      <c r="O1400" s="99" t="s">
        <v>798</v>
      </c>
      <c r="P1400" s="99" t="s">
        <v>1020</v>
      </c>
    </row>
    <row r="1401" spans="1:16" ht="13.5" thickBot="1" x14ac:dyDescent="0.25">
      <c r="A1401" s="31" t="str">
        <f t="shared" si="126"/>
        <v> BRNO 23 </v>
      </c>
      <c r="B1401" s="95" t="str">
        <f t="shared" si="127"/>
        <v>I</v>
      </c>
      <c r="C1401" s="31">
        <f t="shared" si="128"/>
        <v>43727.385000000002</v>
      </c>
      <c r="D1401" s="23" t="str">
        <f t="shared" si="129"/>
        <v>vis</v>
      </c>
      <c r="E1401" s="96">
        <f>VLOOKUP(C1401,'Active 1'!C$21:E$971,3,FALSE)</f>
        <v>-14792.012268324916</v>
      </c>
      <c r="F1401" s="95" t="s">
        <v>2362</v>
      </c>
      <c r="G1401" s="23" t="str">
        <f t="shared" si="130"/>
        <v>43727.385</v>
      </c>
      <c r="H1401" s="31">
        <f t="shared" si="131"/>
        <v>-14792</v>
      </c>
      <c r="I1401" s="97" t="s">
        <v>1889</v>
      </c>
      <c r="J1401" s="98" t="s">
        <v>1890</v>
      </c>
      <c r="K1401" s="97">
        <v>-14792</v>
      </c>
      <c r="L1401" s="97" t="s">
        <v>2690</v>
      </c>
      <c r="M1401" s="98" t="s">
        <v>2436</v>
      </c>
      <c r="N1401" s="98"/>
      <c r="O1401" s="99" t="s">
        <v>1853</v>
      </c>
      <c r="P1401" s="99" t="s">
        <v>1020</v>
      </c>
    </row>
    <row r="1402" spans="1:16" ht="13.5" thickBot="1" x14ac:dyDescent="0.25">
      <c r="A1402" s="31" t="str">
        <f t="shared" si="126"/>
        <v> BRNO 23 </v>
      </c>
      <c r="B1402" s="95" t="str">
        <f t="shared" si="127"/>
        <v>I</v>
      </c>
      <c r="C1402" s="31">
        <f t="shared" si="128"/>
        <v>43727.385000000002</v>
      </c>
      <c r="D1402" s="23" t="str">
        <f t="shared" si="129"/>
        <v>vis</v>
      </c>
      <c r="E1402" s="96">
        <f>VLOOKUP(C1402,'Active 1'!C$21:E$971,3,FALSE)</f>
        <v>-14792.012268324916</v>
      </c>
      <c r="F1402" s="95" t="s">
        <v>2362</v>
      </c>
      <c r="G1402" s="23" t="str">
        <f t="shared" si="130"/>
        <v>43727.385</v>
      </c>
      <c r="H1402" s="31">
        <f t="shared" si="131"/>
        <v>-14792</v>
      </c>
      <c r="I1402" s="97" t="s">
        <v>1889</v>
      </c>
      <c r="J1402" s="98" t="s">
        <v>1890</v>
      </c>
      <c r="K1402" s="97">
        <v>-14792</v>
      </c>
      <c r="L1402" s="97" t="s">
        <v>2690</v>
      </c>
      <c r="M1402" s="98" t="s">
        <v>2436</v>
      </c>
      <c r="N1402" s="98"/>
      <c r="O1402" s="99" t="s">
        <v>1854</v>
      </c>
      <c r="P1402" s="99" t="s">
        <v>1020</v>
      </c>
    </row>
    <row r="1403" spans="1:16" ht="13.5" thickBot="1" x14ac:dyDescent="0.25">
      <c r="A1403" s="31" t="str">
        <f t="shared" si="126"/>
        <v> BRNO 23 </v>
      </c>
      <c r="B1403" s="95" t="str">
        <f t="shared" si="127"/>
        <v>I</v>
      </c>
      <c r="C1403" s="31">
        <f t="shared" si="128"/>
        <v>43727.387000000002</v>
      </c>
      <c r="D1403" s="23" t="str">
        <f t="shared" si="129"/>
        <v>vis</v>
      </c>
      <c r="E1403" s="96">
        <f>VLOOKUP(C1403,'Active 1'!C$21:E$971,3,FALSE)</f>
        <v>-14792.008896053083</v>
      </c>
      <c r="F1403" s="95" t="s">
        <v>2362</v>
      </c>
      <c r="G1403" s="23" t="str">
        <f t="shared" si="130"/>
        <v>43727.387</v>
      </c>
      <c r="H1403" s="31">
        <f t="shared" si="131"/>
        <v>-14792</v>
      </c>
      <c r="I1403" s="97" t="s">
        <v>1891</v>
      </c>
      <c r="J1403" s="98" t="s">
        <v>1892</v>
      </c>
      <c r="K1403" s="97">
        <v>-14792</v>
      </c>
      <c r="L1403" s="97" t="s">
        <v>2398</v>
      </c>
      <c r="M1403" s="98" t="s">
        <v>2436</v>
      </c>
      <c r="N1403" s="98"/>
      <c r="O1403" s="99" t="s">
        <v>1893</v>
      </c>
      <c r="P1403" s="99" t="s">
        <v>1020</v>
      </c>
    </row>
    <row r="1404" spans="1:16" ht="13.5" thickBot="1" x14ac:dyDescent="0.25">
      <c r="A1404" s="31" t="str">
        <f t="shared" si="126"/>
        <v> BRNO 23 </v>
      </c>
      <c r="B1404" s="95" t="str">
        <f t="shared" si="127"/>
        <v>I</v>
      </c>
      <c r="C1404" s="31">
        <f t="shared" si="128"/>
        <v>43756.442000000003</v>
      </c>
      <c r="D1404" s="23" t="str">
        <f t="shared" si="129"/>
        <v>vis</v>
      </c>
      <c r="E1404" s="96">
        <f>VLOOKUP(C1404,'Active 1'!C$21:E$971,3,FALSE)</f>
        <v>-14743.018217012426</v>
      </c>
      <c r="F1404" s="95" t="s">
        <v>2362</v>
      </c>
      <c r="G1404" s="23" t="str">
        <f t="shared" si="130"/>
        <v>43756.442</v>
      </c>
      <c r="H1404" s="31">
        <f t="shared" si="131"/>
        <v>-14743</v>
      </c>
      <c r="I1404" s="97" t="s">
        <v>1894</v>
      </c>
      <c r="J1404" s="98" t="s">
        <v>1895</v>
      </c>
      <c r="K1404" s="97">
        <v>-14743</v>
      </c>
      <c r="L1404" s="97" t="s">
        <v>2435</v>
      </c>
      <c r="M1404" s="98" t="s">
        <v>2436</v>
      </c>
      <c r="N1404" s="98"/>
      <c r="O1404" s="99" t="s">
        <v>1886</v>
      </c>
      <c r="P1404" s="99" t="s">
        <v>1020</v>
      </c>
    </row>
    <row r="1405" spans="1:16" ht="13.5" thickBot="1" x14ac:dyDescent="0.25">
      <c r="A1405" s="31" t="str">
        <f t="shared" si="126"/>
        <v> MBS 80.9 </v>
      </c>
      <c r="B1405" s="95" t="str">
        <f t="shared" si="127"/>
        <v>I</v>
      </c>
      <c r="C1405" s="31">
        <f t="shared" si="128"/>
        <v>43849.551800000001</v>
      </c>
      <c r="D1405" s="23" t="str">
        <f t="shared" si="129"/>
        <v>vis</v>
      </c>
      <c r="E1405" s="96">
        <f>VLOOKUP(C1405,'Active 1'!C$21:E$971,3,FALSE)</f>
        <v>-14586.022439096763</v>
      </c>
      <c r="F1405" s="95" t="s">
        <v>2362</v>
      </c>
      <c r="G1405" s="23" t="str">
        <f t="shared" si="130"/>
        <v>43849.5518</v>
      </c>
      <c r="H1405" s="31">
        <f t="shared" si="131"/>
        <v>-14586</v>
      </c>
      <c r="I1405" s="97" t="s">
        <v>1899</v>
      </c>
      <c r="J1405" s="98" t="s">
        <v>1900</v>
      </c>
      <c r="K1405" s="97">
        <v>-14586</v>
      </c>
      <c r="L1405" s="97" t="s">
        <v>1901</v>
      </c>
      <c r="M1405" s="98" t="s">
        <v>2523</v>
      </c>
      <c r="N1405" s="98" t="s">
        <v>2524</v>
      </c>
      <c r="O1405" s="99" t="s">
        <v>1109</v>
      </c>
      <c r="P1405" s="99" t="s">
        <v>1110</v>
      </c>
    </row>
    <row r="1406" spans="1:16" ht="13.5" thickBot="1" x14ac:dyDescent="0.25">
      <c r="A1406" s="31" t="str">
        <f t="shared" si="126"/>
        <v> MBS 80.9 </v>
      </c>
      <c r="B1406" s="95" t="str">
        <f t="shared" si="127"/>
        <v>I</v>
      </c>
      <c r="C1406" s="31">
        <f t="shared" si="128"/>
        <v>43878.612999999998</v>
      </c>
      <c r="D1406" s="23" t="str">
        <f t="shared" si="129"/>
        <v>vis</v>
      </c>
      <c r="E1406" s="96">
        <f>VLOOKUP(C1406,'Active 1'!C$21:E$971,3,FALSE)</f>
        <v>-14537.021306013434</v>
      </c>
      <c r="F1406" s="95" t="s">
        <v>2362</v>
      </c>
      <c r="G1406" s="23" t="str">
        <f t="shared" si="130"/>
        <v>43878.613</v>
      </c>
      <c r="H1406" s="31">
        <f t="shared" si="131"/>
        <v>-14537</v>
      </c>
      <c r="I1406" s="97" t="s">
        <v>1902</v>
      </c>
      <c r="J1406" s="98" t="s">
        <v>1903</v>
      </c>
      <c r="K1406" s="97">
        <v>-14537</v>
      </c>
      <c r="L1406" s="97" t="s">
        <v>464</v>
      </c>
      <c r="M1406" s="98" t="s">
        <v>2523</v>
      </c>
      <c r="N1406" s="98" t="s">
        <v>2524</v>
      </c>
      <c r="O1406" s="99" t="s">
        <v>1109</v>
      </c>
      <c r="P1406" s="99" t="s">
        <v>1110</v>
      </c>
    </row>
    <row r="1407" spans="1:16" ht="13.5" thickBot="1" x14ac:dyDescent="0.25">
      <c r="A1407" s="31" t="str">
        <f t="shared" si="126"/>
        <v> MBS 80.9 </v>
      </c>
      <c r="B1407" s="95" t="str">
        <f t="shared" si="127"/>
        <v>I</v>
      </c>
      <c r="C1407" s="31">
        <f t="shared" si="128"/>
        <v>43880.392999999996</v>
      </c>
      <c r="D1407" s="23" t="str">
        <f t="shared" si="129"/>
        <v>vis</v>
      </c>
      <c r="E1407" s="96">
        <f>VLOOKUP(C1407,'Active 1'!C$21:E$971,3,FALSE)</f>
        <v>-14534.019984082877</v>
      </c>
      <c r="F1407" s="95" t="s">
        <v>2362</v>
      </c>
      <c r="G1407" s="23" t="str">
        <f t="shared" si="130"/>
        <v>43880.393</v>
      </c>
      <c r="H1407" s="31">
        <f t="shared" si="131"/>
        <v>-14534</v>
      </c>
      <c r="I1407" s="97" t="s">
        <v>1904</v>
      </c>
      <c r="J1407" s="98" t="s">
        <v>1905</v>
      </c>
      <c r="K1407" s="97">
        <v>-14534</v>
      </c>
      <c r="L1407" s="97" t="s">
        <v>2468</v>
      </c>
      <c r="M1407" s="98" t="s">
        <v>2523</v>
      </c>
      <c r="N1407" s="98" t="s">
        <v>2524</v>
      </c>
      <c r="O1407" s="99" t="s">
        <v>1109</v>
      </c>
      <c r="P1407" s="99" t="s">
        <v>1110</v>
      </c>
    </row>
    <row r="1408" spans="1:16" ht="13.5" thickBot="1" x14ac:dyDescent="0.25">
      <c r="A1408" s="31" t="str">
        <f t="shared" si="126"/>
        <v> MBS 80.9 </v>
      </c>
      <c r="B1408" s="95" t="str">
        <f t="shared" si="127"/>
        <v>I</v>
      </c>
      <c r="C1408" s="31">
        <f t="shared" si="128"/>
        <v>43927.245000000003</v>
      </c>
      <c r="D1408" s="23" t="str">
        <f t="shared" si="129"/>
        <v>vis</v>
      </c>
      <c r="E1408" s="96">
        <f>VLOOKUP(C1408,'Active 1'!C$21:E$971,3,FALSE)</f>
        <v>-14455.021144144377</v>
      </c>
      <c r="F1408" s="95" t="s">
        <v>2362</v>
      </c>
      <c r="G1408" s="23" t="str">
        <f t="shared" si="130"/>
        <v>43927.245</v>
      </c>
      <c r="H1408" s="31">
        <f t="shared" si="131"/>
        <v>-14455</v>
      </c>
      <c r="I1408" s="97" t="s">
        <v>1915</v>
      </c>
      <c r="J1408" s="98" t="s">
        <v>1916</v>
      </c>
      <c r="K1408" s="97">
        <v>-14455</v>
      </c>
      <c r="L1408" s="97" t="s">
        <v>464</v>
      </c>
      <c r="M1408" s="98" t="s">
        <v>2523</v>
      </c>
      <c r="N1408" s="98" t="s">
        <v>2524</v>
      </c>
      <c r="O1408" s="99" t="s">
        <v>1109</v>
      </c>
      <c r="P1408" s="99" t="s">
        <v>1110</v>
      </c>
    </row>
    <row r="1409" spans="1:16" ht="13.5" thickBot="1" x14ac:dyDescent="0.25">
      <c r="A1409" s="31" t="str">
        <f t="shared" si="126"/>
        <v> MBS 80.9 </v>
      </c>
      <c r="B1409" s="95" t="str">
        <f t="shared" si="127"/>
        <v>I</v>
      </c>
      <c r="C1409" s="31">
        <f t="shared" si="128"/>
        <v>43928.43</v>
      </c>
      <c r="D1409" s="23" t="str">
        <f t="shared" si="129"/>
        <v>vis</v>
      </c>
      <c r="E1409" s="96">
        <f>VLOOKUP(C1409,'Active 1'!C$21:E$971,3,FALSE)</f>
        <v>-14453.023073083868</v>
      </c>
      <c r="F1409" s="95" t="s">
        <v>2362</v>
      </c>
      <c r="G1409" s="23" t="str">
        <f t="shared" si="130"/>
        <v>43928.430</v>
      </c>
      <c r="H1409" s="31">
        <f t="shared" si="131"/>
        <v>-14453</v>
      </c>
      <c r="I1409" s="97" t="s">
        <v>1917</v>
      </c>
      <c r="J1409" s="98" t="s">
        <v>1918</v>
      </c>
      <c r="K1409" s="97">
        <v>-14453</v>
      </c>
      <c r="L1409" s="97" t="s">
        <v>2403</v>
      </c>
      <c r="M1409" s="98" t="s">
        <v>2523</v>
      </c>
      <c r="N1409" s="98" t="s">
        <v>2524</v>
      </c>
      <c r="O1409" s="99" t="s">
        <v>1109</v>
      </c>
      <c r="P1409" s="99" t="s">
        <v>1110</v>
      </c>
    </row>
    <row r="1410" spans="1:16" ht="13.5" thickBot="1" x14ac:dyDescent="0.25">
      <c r="A1410" s="31" t="str">
        <f t="shared" si="126"/>
        <v> BRNO 23 </v>
      </c>
      <c r="B1410" s="95" t="str">
        <f t="shared" si="127"/>
        <v>I</v>
      </c>
      <c r="C1410" s="31">
        <f t="shared" si="128"/>
        <v>43963.421000000002</v>
      </c>
      <c r="D1410" s="23" t="str">
        <f t="shared" si="129"/>
        <v>vis</v>
      </c>
      <c r="E1410" s="96">
        <f>VLOOKUP(C1410,'Active 1'!C$21:E$971,3,FALSE)</f>
        <v>-14394.023491245573</v>
      </c>
      <c r="F1410" s="95" t="s">
        <v>2362</v>
      </c>
      <c r="G1410" s="23" t="str">
        <f t="shared" si="130"/>
        <v>43963.421</v>
      </c>
      <c r="H1410" s="31">
        <f t="shared" si="131"/>
        <v>-14394</v>
      </c>
      <c r="I1410" s="97" t="s">
        <v>1919</v>
      </c>
      <c r="J1410" s="98" t="s">
        <v>1920</v>
      </c>
      <c r="K1410" s="97">
        <v>-14394</v>
      </c>
      <c r="L1410" s="97" t="s">
        <v>2403</v>
      </c>
      <c r="M1410" s="98" t="s">
        <v>2436</v>
      </c>
      <c r="N1410" s="98"/>
      <c r="O1410" s="99" t="s">
        <v>1886</v>
      </c>
      <c r="P1410" s="99" t="s">
        <v>1020</v>
      </c>
    </row>
    <row r="1411" spans="1:16" ht="13.5" thickBot="1" x14ac:dyDescent="0.25">
      <c r="A1411" s="31" t="str">
        <f t="shared" si="126"/>
        <v> BRNO 23 </v>
      </c>
      <c r="B1411" s="95" t="str">
        <f t="shared" si="127"/>
        <v>I</v>
      </c>
      <c r="C1411" s="31">
        <f t="shared" si="128"/>
        <v>44014.427000000003</v>
      </c>
      <c r="D1411" s="23" t="str">
        <f t="shared" si="129"/>
        <v>vis</v>
      </c>
      <c r="E1411" s="96">
        <f>VLOOKUP(C1411,'Active 1'!C$21:E$971,3,FALSE)</f>
        <v>-14308.020442711835</v>
      </c>
      <c r="F1411" s="95" t="s">
        <v>2362</v>
      </c>
      <c r="G1411" s="23" t="str">
        <f t="shared" si="130"/>
        <v>44014.427</v>
      </c>
      <c r="H1411" s="31">
        <f t="shared" si="131"/>
        <v>-14308</v>
      </c>
      <c r="I1411" s="97" t="s">
        <v>1930</v>
      </c>
      <c r="J1411" s="98" t="s">
        <v>1931</v>
      </c>
      <c r="K1411" s="97">
        <v>-14308</v>
      </c>
      <c r="L1411" s="97" t="s">
        <v>2468</v>
      </c>
      <c r="M1411" s="98" t="s">
        <v>2436</v>
      </c>
      <c r="N1411" s="98"/>
      <c r="O1411" s="99" t="s">
        <v>1932</v>
      </c>
      <c r="P1411" s="99" t="s">
        <v>1020</v>
      </c>
    </row>
    <row r="1412" spans="1:16" ht="13.5" thickBot="1" x14ac:dyDescent="0.25">
      <c r="A1412" s="31" t="str">
        <f t="shared" si="126"/>
        <v> BRNO 23 </v>
      </c>
      <c r="B1412" s="95" t="str">
        <f t="shared" si="127"/>
        <v>I</v>
      </c>
      <c r="C1412" s="31">
        <f t="shared" si="128"/>
        <v>44017.398000000001</v>
      </c>
      <c r="D1412" s="23" t="str">
        <f t="shared" si="129"/>
        <v>vis</v>
      </c>
      <c r="E1412" s="96">
        <f>VLOOKUP(C1412,'Active 1'!C$21:E$971,3,FALSE)</f>
        <v>-14303.010932905272</v>
      </c>
      <c r="F1412" s="95" t="s">
        <v>2362</v>
      </c>
      <c r="G1412" s="23" t="str">
        <f t="shared" si="130"/>
        <v>44017.398</v>
      </c>
      <c r="H1412" s="31">
        <f t="shared" si="131"/>
        <v>-14303</v>
      </c>
      <c r="I1412" s="97" t="s">
        <v>1933</v>
      </c>
      <c r="J1412" s="98" t="s">
        <v>1934</v>
      </c>
      <c r="K1412" s="97">
        <v>-14303</v>
      </c>
      <c r="L1412" s="97" t="s">
        <v>2458</v>
      </c>
      <c r="M1412" s="98" t="s">
        <v>2436</v>
      </c>
      <c r="N1412" s="98"/>
      <c r="O1412" s="99" t="s">
        <v>1932</v>
      </c>
      <c r="P1412" s="99" t="s">
        <v>1020</v>
      </c>
    </row>
    <row r="1413" spans="1:16" ht="13.5" thickBot="1" x14ac:dyDescent="0.25">
      <c r="A1413" s="31" t="str">
        <f t="shared" si="126"/>
        <v> MBS 80.9 </v>
      </c>
      <c r="B1413" s="95" t="str">
        <f t="shared" si="127"/>
        <v>I</v>
      </c>
      <c r="C1413" s="31">
        <f t="shared" si="128"/>
        <v>44049.418400000002</v>
      </c>
      <c r="D1413" s="23" t="str">
        <f t="shared" si="129"/>
        <v>vis</v>
      </c>
      <c r="E1413" s="96">
        <f>VLOOKUP(C1413,'Active 1'!C$21:E$971,3,FALSE)</f>
        <v>-14249.020186419177</v>
      </c>
      <c r="F1413" s="95" t="s">
        <v>2362</v>
      </c>
      <c r="G1413" s="23" t="str">
        <f t="shared" si="130"/>
        <v>44049.4184</v>
      </c>
      <c r="H1413" s="31">
        <f t="shared" si="131"/>
        <v>-14249</v>
      </c>
      <c r="I1413" s="97" t="s">
        <v>1123</v>
      </c>
      <c r="J1413" s="98" t="s">
        <v>1124</v>
      </c>
      <c r="K1413" s="97">
        <v>-14249</v>
      </c>
      <c r="L1413" s="97" t="s">
        <v>4488</v>
      </c>
      <c r="M1413" s="98" t="s">
        <v>2523</v>
      </c>
      <c r="N1413" s="98" t="s">
        <v>2524</v>
      </c>
      <c r="O1413" s="99" t="s">
        <v>1109</v>
      </c>
      <c r="P1413" s="99" t="s">
        <v>1110</v>
      </c>
    </row>
    <row r="1414" spans="1:16" ht="13.5" thickBot="1" x14ac:dyDescent="0.25">
      <c r="A1414" s="31" t="str">
        <f t="shared" si="126"/>
        <v> MBS 80.9 </v>
      </c>
      <c r="B1414" s="95" t="str">
        <f t="shared" si="127"/>
        <v>I</v>
      </c>
      <c r="C1414" s="31">
        <f t="shared" si="128"/>
        <v>44081.444000000003</v>
      </c>
      <c r="D1414" s="23" t="str">
        <f t="shared" si="129"/>
        <v>vis</v>
      </c>
      <c r="E1414" s="96">
        <f>VLOOKUP(C1414,'Active 1'!C$21:E$971,3,FALSE)</f>
        <v>-14195.02067202632</v>
      </c>
      <c r="F1414" s="95" t="s">
        <v>2362</v>
      </c>
      <c r="G1414" s="23" t="str">
        <f t="shared" si="130"/>
        <v>44081.444</v>
      </c>
      <c r="H1414" s="31">
        <f t="shared" si="131"/>
        <v>-14195</v>
      </c>
      <c r="I1414" s="97" t="s">
        <v>1125</v>
      </c>
      <c r="J1414" s="98" t="s">
        <v>1126</v>
      </c>
      <c r="K1414" s="97">
        <v>-14195</v>
      </c>
      <c r="L1414" s="97" t="s">
        <v>2468</v>
      </c>
      <c r="M1414" s="98" t="s">
        <v>2523</v>
      </c>
      <c r="N1414" s="98" t="s">
        <v>2524</v>
      </c>
      <c r="O1414" s="99" t="s">
        <v>1109</v>
      </c>
      <c r="P1414" s="99" t="s">
        <v>1110</v>
      </c>
    </row>
    <row r="1415" spans="1:16" ht="13.5" thickBot="1" x14ac:dyDescent="0.25">
      <c r="A1415" s="31" t="str">
        <f t="shared" si="126"/>
        <v> MBS 80.9 </v>
      </c>
      <c r="B1415" s="95" t="str">
        <f t="shared" si="127"/>
        <v>I</v>
      </c>
      <c r="C1415" s="31">
        <f t="shared" si="128"/>
        <v>44103.385000000002</v>
      </c>
      <c r="D1415" s="23" t="str">
        <f t="shared" si="129"/>
        <v>vis</v>
      </c>
      <c r="E1415" s="96">
        <f>VLOOKUP(C1415,'Active 1'!C$21:E$971,3,FALSE)</f>
        <v>-14158.025163892402</v>
      </c>
      <c r="F1415" s="95" t="s">
        <v>2362</v>
      </c>
      <c r="G1415" s="23" t="str">
        <f t="shared" si="130"/>
        <v>44103.385</v>
      </c>
      <c r="H1415" s="31">
        <f t="shared" si="131"/>
        <v>-14158</v>
      </c>
      <c r="I1415" s="97" t="s">
        <v>1129</v>
      </c>
      <c r="J1415" s="98" t="s">
        <v>1130</v>
      </c>
      <c r="K1415" s="97">
        <v>-14158</v>
      </c>
      <c r="L1415" s="97" t="s">
        <v>2850</v>
      </c>
      <c r="M1415" s="98" t="s">
        <v>2523</v>
      </c>
      <c r="N1415" s="98" t="s">
        <v>2524</v>
      </c>
      <c r="O1415" s="99" t="s">
        <v>1109</v>
      </c>
      <c r="P1415" s="99" t="s">
        <v>1110</v>
      </c>
    </row>
    <row r="1416" spans="1:16" ht="13.5" thickBot="1" x14ac:dyDescent="0.25">
      <c r="A1416" s="31" t="str">
        <f t="shared" si="126"/>
        <v> ASS 124.84 </v>
      </c>
      <c r="B1416" s="95" t="str">
        <f t="shared" si="127"/>
        <v>II</v>
      </c>
      <c r="C1416" s="31">
        <f t="shared" si="128"/>
        <v>44134.530200000001</v>
      </c>
      <c r="D1416" s="23" t="str">
        <f t="shared" si="129"/>
        <v>vis</v>
      </c>
      <c r="E1416" s="96" t="e">
        <f>VLOOKUP(C1416,'Active 1'!C$21:E$971,3,FALSE)</f>
        <v>#N/A</v>
      </c>
      <c r="F1416" s="95" t="s">
        <v>2362</v>
      </c>
      <c r="G1416" s="23" t="str">
        <f t="shared" si="130"/>
        <v>44134.5302</v>
      </c>
      <c r="H1416" s="31">
        <f t="shared" si="131"/>
        <v>-14105.5</v>
      </c>
      <c r="I1416" s="97" t="s">
        <v>1133</v>
      </c>
      <c r="J1416" s="98" t="s">
        <v>1134</v>
      </c>
      <c r="K1416" s="97">
        <v>-14105.5</v>
      </c>
      <c r="L1416" s="97" t="s">
        <v>1099</v>
      </c>
      <c r="M1416" s="98" t="s">
        <v>2523</v>
      </c>
      <c r="N1416" s="98" t="s">
        <v>2524</v>
      </c>
      <c r="O1416" s="99" t="s">
        <v>1135</v>
      </c>
      <c r="P1416" s="99" t="s">
        <v>1136</v>
      </c>
    </row>
    <row r="1417" spans="1:16" ht="13.5" thickBot="1" x14ac:dyDescent="0.25">
      <c r="A1417" s="31" t="str">
        <f t="shared" si="126"/>
        <v> ASS 124.84 </v>
      </c>
      <c r="B1417" s="95" t="str">
        <f t="shared" si="127"/>
        <v>I</v>
      </c>
      <c r="C1417" s="31">
        <f t="shared" si="128"/>
        <v>44190.567000000003</v>
      </c>
      <c r="D1417" s="23" t="str">
        <f t="shared" si="129"/>
        <v>vis</v>
      </c>
      <c r="E1417" s="96" t="e">
        <f>VLOOKUP(C1417,'Active 1'!C$21:E$971,3,FALSE)</f>
        <v>#N/A</v>
      </c>
      <c r="F1417" s="95" t="s">
        <v>2362</v>
      </c>
      <c r="G1417" s="23" t="str">
        <f t="shared" si="130"/>
        <v>44190.5670</v>
      </c>
      <c r="H1417" s="31">
        <f t="shared" si="131"/>
        <v>-14011</v>
      </c>
      <c r="I1417" s="97" t="s">
        <v>1141</v>
      </c>
      <c r="J1417" s="98" t="s">
        <v>1142</v>
      </c>
      <c r="K1417" s="97">
        <v>-14011</v>
      </c>
      <c r="L1417" s="97" t="s">
        <v>1143</v>
      </c>
      <c r="M1417" s="98" t="s">
        <v>2523</v>
      </c>
      <c r="N1417" s="98" t="s">
        <v>2524</v>
      </c>
      <c r="O1417" s="99" t="s">
        <v>1135</v>
      </c>
      <c r="P1417" s="99" t="s">
        <v>1136</v>
      </c>
    </row>
    <row r="1418" spans="1:16" ht="13.5" thickBot="1" x14ac:dyDescent="0.25">
      <c r="A1418" s="31" t="str">
        <f t="shared" si="126"/>
        <v> ASS 124.84 </v>
      </c>
      <c r="B1418" s="95" t="str">
        <f t="shared" si="127"/>
        <v>II</v>
      </c>
      <c r="C1418" s="31">
        <f t="shared" si="128"/>
        <v>44278.642099999997</v>
      </c>
      <c r="D1418" s="23" t="str">
        <f t="shared" si="129"/>
        <v>vis</v>
      </c>
      <c r="E1418" s="96">
        <f>VLOOKUP(C1418,'Active 1'!C$21:E$971,3,FALSE)</f>
        <v>-13862.51787304071</v>
      </c>
      <c r="F1418" s="95" t="s">
        <v>2362</v>
      </c>
      <c r="G1418" s="23" t="str">
        <f t="shared" si="130"/>
        <v>44278.6421</v>
      </c>
      <c r="H1418" s="31">
        <f t="shared" si="131"/>
        <v>-13862.5</v>
      </c>
      <c r="I1418" s="97" t="s">
        <v>1155</v>
      </c>
      <c r="J1418" s="98" t="s">
        <v>1156</v>
      </c>
      <c r="K1418" s="97">
        <v>-13862.5</v>
      </c>
      <c r="L1418" s="97" t="s">
        <v>4301</v>
      </c>
      <c r="M1418" s="98" t="s">
        <v>2523</v>
      </c>
      <c r="N1418" s="98" t="s">
        <v>2524</v>
      </c>
      <c r="O1418" s="99" t="s">
        <v>1135</v>
      </c>
      <c r="P1418" s="99" t="s">
        <v>1136</v>
      </c>
    </row>
    <row r="1419" spans="1:16" ht="13.5" thickBot="1" x14ac:dyDescent="0.25">
      <c r="A1419" s="31" t="str">
        <f t="shared" ref="A1419:A1482" si="132">P1419</f>
        <v> MBS 80.9 </v>
      </c>
      <c r="B1419" s="95" t="str">
        <f t="shared" ref="B1419:B1482" si="133">IF(H1419=INT(H1419),"I","II")</f>
        <v>I</v>
      </c>
      <c r="C1419" s="31">
        <f t="shared" ref="C1419:C1482" si="134">1*G1419</f>
        <v>44285.4614</v>
      </c>
      <c r="D1419" s="23" t="str">
        <f t="shared" ref="D1419:D1482" si="135">VLOOKUP(F1419,I$1:J$5,2,FALSE)</f>
        <v>vis</v>
      </c>
      <c r="E1419" s="96">
        <f>VLOOKUP(C1419,'Active 1'!C$21:E$971,3,FALSE)</f>
        <v>-13851.019606388425</v>
      </c>
      <c r="F1419" s="95" t="s">
        <v>2362</v>
      </c>
      <c r="G1419" s="23" t="str">
        <f t="shared" ref="G1419:G1482" si="136">MID(I1419,3,LEN(I1419)-3)</f>
        <v>44285.4614</v>
      </c>
      <c r="H1419" s="31">
        <f t="shared" ref="H1419:H1482" si="137">1*K1419</f>
        <v>-13851</v>
      </c>
      <c r="I1419" s="97" t="s">
        <v>1159</v>
      </c>
      <c r="J1419" s="98" t="s">
        <v>1160</v>
      </c>
      <c r="K1419" s="97">
        <v>-13851</v>
      </c>
      <c r="L1419" s="97" t="s">
        <v>1161</v>
      </c>
      <c r="M1419" s="98" t="s">
        <v>2523</v>
      </c>
      <c r="N1419" s="98" t="s">
        <v>2524</v>
      </c>
      <c r="O1419" s="99" t="s">
        <v>1109</v>
      </c>
      <c r="P1419" s="99" t="s">
        <v>1110</v>
      </c>
    </row>
    <row r="1420" spans="1:16" ht="13.5" thickBot="1" x14ac:dyDescent="0.25">
      <c r="A1420" s="31" t="str">
        <f t="shared" si="132"/>
        <v>BAVM 36 </v>
      </c>
      <c r="B1420" s="95" t="str">
        <f t="shared" si="133"/>
        <v>I</v>
      </c>
      <c r="C1420" s="31">
        <f t="shared" si="134"/>
        <v>44295.546000000002</v>
      </c>
      <c r="D1420" s="23" t="str">
        <f t="shared" si="135"/>
        <v>vis</v>
      </c>
      <c r="E1420" s="96">
        <f>VLOOKUP(C1420,'Active 1'!C$21:E$971,3,FALSE)</f>
        <v>-13834.015600129485</v>
      </c>
      <c r="F1420" s="95" t="s">
        <v>2362</v>
      </c>
      <c r="G1420" s="23" t="str">
        <f t="shared" si="136"/>
        <v>44295.546</v>
      </c>
      <c r="H1420" s="31">
        <f t="shared" si="137"/>
        <v>-13834</v>
      </c>
      <c r="I1420" s="97" t="s">
        <v>1166</v>
      </c>
      <c r="J1420" s="98" t="s">
        <v>1167</v>
      </c>
      <c r="K1420" s="97">
        <v>-13834</v>
      </c>
      <c r="L1420" s="97" t="s">
        <v>2872</v>
      </c>
      <c r="M1420" s="98" t="s">
        <v>2364</v>
      </c>
      <c r="N1420" s="98"/>
      <c r="O1420" s="99" t="s">
        <v>1168</v>
      </c>
      <c r="P1420" s="100" t="s">
        <v>1169</v>
      </c>
    </row>
    <row r="1421" spans="1:16" ht="13.5" thickBot="1" x14ac:dyDescent="0.25">
      <c r="A1421" s="31" t="str">
        <f t="shared" si="132"/>
        <v> MBS 80.9 </v>
      </c>
      <c r="B1421" s="95" t="str">
        <f t="shared" si="133"/>
        <v>I</v>
      </c>
      <c r="C1421" s="31">
        <f t="shared" si="134"/>
        <v>44345.361700000001</v>
      </c>
      <c r="D1421" s="23" t="str">
        <f t="shared" si="135"/>
        <v>vis</v>
      </c>
      <c r="E1421" s="96" t="e">
        <f>VLOOKUP(C1421,'Active 1'!C$21:E$971,3,FALSE)</f>
        <v>#N/A</v>
      </c>
      <c r="F1421" s="95" t="s">
        <v>2362</v>
      </c>
      <c r="G1421" s="23" t="str">
        <f t="shared" si="136"/>
        <v>44345.3617</v>
      </c>
      <c r="H1421" s="31">
        <f t="shared" si="137"/>
        <v>-13750</v>
      </c>
      <c r="I1421" s="97" t="s">
        <v>1177</v>
      </c>
      <c r="J1421" s="98" t="s">
        <v>1178</v>
      </c>
      <c r="K1421" s="97">
        <v>-13750</v>
      </c>
      <c r="L1421" s="97" t="s">
        <v>1161</v>
      </c>
      <c r="M1421" s="98" t="s">
        <v>2523</v>
      </c>
      <c r="N1421" s="98" t="s">
        <v>2524</v>
      </c>
      <c r="O1421" s="99" t="s">
        <v>1109</v>
      </c>
      <c r="P1421" s="99" t="s">
        <v>1110</v>
      </c>
    </row>
    <row r="1422" spans="1:16" ht="13.5" thickBot="1" x14ac:dyDescent="0.25">
      <c r="A1422" s="31" t="str">
        <f t="shared" si="132"/>
        <v> MBS 80.9 </v>
      </c>
      <c r="B1422" s="95" t="str">
        <f t="shared" si="133"/>
        <v>I</v>
      </c>
      <c r="C1422" s="31">
        <f t="shared" si="134"/>
        <v>44371.455900000001</v>
      </c>
      <c r="D1422" s="23" t="str">
        <f t="shared" si="135"/>
        <v>vis</v>
      </c>
      <c r="E1422" s="96" t="e">
        <f>VLOOKUP(C1422,'Active 1'!C$21:E$971,3,FALSE)</f>
        <v>#N/A</v>
      </c>
      <c r="F1422" s="95" t="s">
        <v>2362</v>
      </c>
      <c r="G1422" s="23" t="str">
        <f t="shared" si="136"/>
        <v>44371.4559</v>
      </c>
      <c r="H1422" s="31">
        <f t="shared" si="137"/>
        <v>-13706</v>
      </c>
      <c r="I1422" s="97" t="s">
        <v>1184</v>
      </c>
      <c r="J1422" s="98" t="s">
        <v>1185</v>
      </c>
      <c r="K1422" s="97">
        <v>-13706</v>
      </c>
      <c r="L1422" s="97" t="s">
        <v>1186</v>
      </c>
      <c r="M1422" s="98" t="s">
        <v>2523</v>
      </c>
      <c r="N1422" s="98" t="s">
        <v>2524</v>
      </c>
      <c r="O1422" s="99" t="s">
        <v>1109</v>
      </c>
      <c r="P1422" s="99" t="s">
        <v>1110</v>
      </c>
    </row>
    <row r="1423" spans="1:16" ht="13.5" thickBot="1" x14ac:dyDescent="0.25">
      <c r="A1423" s="31" t="str">
        <f t="shared" si="132"/>
        <v> BRNO 23 </v>
      </c>
      <c r="B1423" s="95" t="str">
        <f t="shared" si="133"/>
        <v>I</v>
      </c>
      <c r="C1423" s="31">
        <f t="shared" si="134"/>
        <v>44438.468999999997</v>
      </c>
      <c r="D1423" s="23" t="str">
        <f t="shared" si="135"/>
        <v>vis</v>
      </c>
      <c r="E1423" s="96" t="e">
        <f>VLOOKUP(C1423,'Active 1'!C$21:E$971,3,FALSE)</f>
        <v>#N/A</v>
      </c>
      <c r="F1423" s="95" t="s">
        <v>2362</v>
      </c>
      <c r="G1423" s="23" t="str">
        <f t="shared" si="136"/>
        <v>44438.469</v>
      </c>
      <c r="H1423" s="31">
        <f t="shared" si="137"/>
        <v>-13593</v>
      </c>
      <c r="I1423" s="97" t="s">
        <v>1199</v>
      </c>
      <c r="J1423" s="98" t="s">
        <v>1200</v>
      </c>
      <c r="K1423" s="97">
        <v>-13593</v>
      </c>
      <c r="L1423" s="97" t="s">
        <v>4023</v>
      </c>
      <c r="M1423" s="98" t="s">
        <v>2436</v>
      </c>
      <c r="N1423" s="98"/>
      <c r="O1423" s="99" t="s">
        <v>1201</v>
      </c>
      <c r="P1423" s="99" t="s">
        <v>1020</v>
      </c>
    </row>
    <row r="1424" spans="1:16" ht="13.5" thickBot="1" x14ac:dyDescent="0.25">
      <c r="A1424" s="31" t="str">
        <f t="shared" si="132"/>
        <v> BRNO 23 </v>
      </c>
      <c r="B1424" s="95" t="str">
        <f t="shared" si="133"/>
        <v>I</v>
      </c>
      <c r="C1424" s="31">
        <f t="shared" si="134"/>
        <v>44454.476999999999</v>
      </c>
      <c r="D1424" s="23" t="str">
        <f t="shared" si="135"/>
        <v>vis</v>
      </c>
      <c r="E1424" s="96" t="e">
        <f>VLOOKUP(C1424,'Active 1'!C$21:E$971,3,FALSE)</f>
        <v>#N/A</v>
      </c>
      <c r="F1424" s="95" t="s">
        <v>2362</v>
      </c>
      <c r="G1424" s="23" t="str">
        <f t="shared" si="136"/>
        <v>44454.477</v>
      </c>
      <c r="H1424" s="31">
        <f t="shared" si="137"/>
        <v>-13566</v>
      </c>
      <c r="I1424" s="97" t="s">
        <v>1210</v>
      </c>
      <c r="J1424" s="98" t="s">
        <v>1211</v>
      </c>
      <c r="K1424" s="97">
        <v>-13566</v>
      </c>
      <c r="L1424" s="97" t="s">
        <v>242</v>
      </c>
      <c r="M1424" s="98" t="s">
        <v>2436</v>
      </c>
      <c r="N1424" s="98"/>
      <c r="O1424" s="99" t="s">
        <v>1201</v>
      </c>
      <c r="P1424" s="99" t="s">
        <v>1020</v>
      </c>
    </row>
    <row r="1425" spans="1:16" ht="13.5" thickBot="1" x14ac:dyDescent="0.25">
      <c r="A1425" s="31" t="str">
        <f t="shared" si="132"/>
        <v> MBS 80.9 </v>
      </c>
      <c r="B1425" s="95" t="str">
        <f t="shared" si="133"/>
        <v>I</v>
      </c>
      <c r="C1425" s="31">
        <f t="shared" si="134"/>
        <v>44454.486900000004</v>
      </c>
      <c r="D1425" s="23" t="str">
        <f t="shared" si="135"/>
        <v>vis</v>
      </c>
      <c r="E1425" s="96" t="e">
        <f>VLOOKUP(C1425,'Active 1'!C$21:E$971,3,FALSE)</f>
        <v>#N/A</v>
      </c>
      <c r="F1425" s="95" t="s">
        <v>2362</v>
      </c>
      <c r="G1425" s="23" t="str">
        <f t="shared" si="136"/>
        <v>44454.4869</v>
      </c>
      <c r="H1425" s="31">
        <f t="shared" si="137"/>
        <v>-13566</v>
      </c>
      <c r="I1425" s="97" t="s">
        <v>1212</v>
      </c>
      <c r="J1425" s="98" t="s">
        <v>1213</v>
      </c>
      <c r="K1425" s="97">
        <v>-13566</v>
      </c>
      <c r="L1425" s="97" t="s">
        <v>1161</v>
      </c>
      <c r="M1425" s="98" t="s">
        <v>2523</v>
      </c>
      <c r="N1425" s="98" t="s">
        <v>2524</v>
      </c>
      <c r="O1425" s="99" t="s">
        <v>1109</v>
      </c>
      <c r="P1425" s="99" t="s">
        <v>1110</v>
      </c>
    </row>
    <row r="1426" spans="1:16" ht="13.5" thickBot="1" x14ac:dyDescent="0.25">
      <c r="A1426" s="31" t="str">
        <f t="shared" si="132"/>
        <v> BRNO 23 </v>
      </c>
      <c r="B1426" s="95" t="str">
        <f t="shared" si="133"/>
        <v>I</v>
      </c>
      <c r="C1426" s="31">
        <f t="shared" si="134"/>
        <v>44457.455000000002</v>
      </c>
      <c r="D1426" s="23" t="str">
        <f t="shared" si="135"/>
        <v>vis</v>
      </c>
      <c r="E1426" s="96" t="e">
        <f>VLOOKUP(C1426,'Active 1'!C$21:E$971,3,FALSE)</f>
        <v>#N/A</v>
      </c>
      <c r="F1426" s="95" t="s">
        <v>2362</v>
      </c>
      <c r="G1426" s="23" t="str">
        <f t="shared" si="136"/>
        <v>44457.455</v>
      </c>
      <c r="H1426" s="31">
        <f t="shared" si="137"/>
        <v>-13561</v>
      </c>
      <c r="I1426" s="97" t="s">
        <v>1214</v>
      </c>
      <c r="J1426" s="98" t="s">
        <v>1215</v>
      </c>
      <c r="K1426" s="97">
        <v>-13561</v>
      </c>
      <c r="L1426" s="97" t="s">
        <v>2872</v>
      </c>
      <c r="M1426" s="98" t="s">
        <v>2436</v>
      </c>
      <c r="N1426" s="98"/>
      <c r="O1426" s="99" t="s">
        <v>1216</v>
      </c>
      <c r="P1426" s="99" t="s">
        <v>1020</v>
      </c>
    </row>
    <row r="1427" spans="1:16" ht="13.5" thickBot="1" x14ac:dyDescent="0.25">
      <c r="A1427" s="31" t="str">
        <f t="shared" si="132"/>
        <v> BRNO 23 </v>
      </c>
      <c r="B1427" s="95" t="str">
        <f t="shared" si="133"/>
        <v>I</v>
      </c>
      <c r="C1427" s="31">
        <f t="shared" si="134"/>
        <v>44463.377999999997</v>
      </c>
      <c r="D1427" s="23" t="str">
        <f t="shared" si="135"/>
        <v>vis</v>
      </c>
      <c r="E1427" s="96" t="e">
        <f>VLOOKUP(C1427,'Active 1'!C$21:E$971,3,FALSE)</f>
        <v>#N/A</v>
      </c>
      <c r="F1427" s="95" t="s">
        <v>2362</v>
      </c>
      <c r="G1427" s="23" t="str">
        <f t="shared" si="136"/>
        <v>44463.378</v>
      </c>
      <c r="H1427" s="31">
        <f t="shared" si="137"/>
        <v>-13551</v>
      </c>
      <c r="I1427" s="97" t="s">
        <v>1217</v>
      </c>
      <c r="J1427" s="98" t="s">
        <v>1218</v>
      </c>
      <c r="K1427" s="97">
        <v>-13551</v>
      </c>
      <c r="L1427" s="97" t="s">
        <v>4023</v>
      </c>
      <c r="M1427" s="98" t="s">
        <v>2436</v>
      </c>
      <c r="N1427" s="98"/>
      <c r="O1427" s="99" t="s">
        <v>1874</v>
      </c>
      <c r="P1427" s="99" t="s">
        <v>1020</v>
      </c>
    </row>
    <row r="1428" spans="1:16" ht="13.5" thickBot="1" x14ac:dyDescent="0.25">
      <c r="A1428" s="31" t="str">
        <f t="shared" si="132"/>
        <v> BRNO 23 </v>
      </c>
      <c r="B1428" s="95" t="str">
        <f t="shared" si="133"/>
        <v>I</v>
      </c>
      <c r="C1428" s="31">
        <f t="shared" si="134"/>
        <v>44463.385000000002</v>
      </c>
      <c r="D1428" s="23" t="str">
        <f t="shared" si="135"/>
        <v>vis</v>
      </c>
      <c r="E1428" s="96" t="e">
        <f>VLOOKUP(C1428,'Active 1'!C$21:E$971,3,FALSE)</f>
        <v>#N/A</v>
      </c>
      <c r="F1428" s="95" t="s">
        <v>2362</v>
      </c>
      <c r="G1428" s="23" t="str">
        <f t="shared" si="136"/>
        <v>44463.385</v>
      </c>
      <c r="H1428" s="31">
        <f t="shared" si="137"/>
        <v>-13551</v>
      </c>
      <c r="I1428" s="97" t="s">
        <v>1219</v>
      </c>
      <c r="J1428" s="98" t="s">
        <v>1220</v>
      </c>
      <c r="K1428" s="97">
        <v>-13551</v>
      </c>
      <c r="L1428" s="97" t="s">
        <v>2463</v>
      </c>
      <c r="M1428" s="98" t="s">
        <v>2436</v>
      </c>
      <c r="N1428" s="98"/>
      <c r="O1428" s="99" t="s">
        <v>1221</v>
      </c>
      <c r="P1428" s="99" t="s">
        <v>1020</v>
      </c>
    </row>
    <row r="1429" spans="1:16" ht="13.5" thickBot="1" x14ac:dyDescent="0.25">
      <c r="A1429" s="31" t="str">
        <f t="shared" si="132"/>
        <v> BRNO 23 </v>
      </c>
      <c r="B1429" s="95" t="str">
        <f t="shared" si="133"/>
        <v>I</v>
      </c>
      <c r="C1429" s="31">
        <f t="shared" si="134"/>
        <v>44463.39</v>
      </c>
      <c r="D1429" s="23" t="str">
        <f t="shared" si="135"/>
        <v>vis</v>
      </c>
      <c r="E1429" s="96" t="e">
        <f>VLOOKUP(C1429,'Active 1'!C$21:E$971,3,FALSE)</f>
        <v>#N/A</v>
      </c>
      <c r="F1429" s="95" t="s">
        <v>2362</v>
      </c>
      <c r="G1429" s="23" t="str">
        <f t="shared" si="136"/>
        <v>44463.390</v>
      </c>
      <c r="H1429" s="31">
        <f t="shared" si="137"/>
        <v>-13551</v>
      </c>
      <c r="I1429" s="97" t="s">
        <v>1222</v>
      </c>
      <c r="J1429" s="98" t="s">
        <v>1223</v>
      </c>
      <c r="K1429" s="97">
        <v>-13551</v>
      </c>
      <c r="L1429" s="97" t="s">
        <v>2398</v>
      </c>
      <c r="M1429" s="98" t="s">
        <v>2436</v>
      </c>
      <c r="N1429" s="98"/>
      <c r="O1429" s="99" t="s">
        <v>1216</v>
      </c>
      <c r="P1429" s="99" t="s">
        <v>1020</v>
      </c>
    </row>
    <row r="1430" spans="1:16" ht="13.5" thickBot="1" x14ac:dyDescent="0.25">
      <c r="A1430" s="31" t="str">
        <f t="shared" si="132"/>
        <v> BRNO 23 </v>
      </c>
      <c r="B1430" s="95" t="str">
        <f t="shared" si="133"/>
        <v>I</v>
      </c>
      <c r="C1430" s="31">
        <f t="shared" si="134"/>
        <v>44467.531000000003</v>
      </c>
      <c r="D1430" s="23" t="str">
        <f t="shared" si="135"/>
        <v>vis</v>
      </c>
      <c r="E1430" s="96" t="e">
        <f>VLOOKUP(C1430,'Active 1'!C$21:E$971,3,FALSE)</f>
        <v>#N/A</v>
      </c>
      <c r="F1430" s="95" t="s">
        <v>2362</v>
      </c>
      <c r="G1430" s="23" t="str">
        <f t="shared" si="136"/>
        <v>44467.531</v>
      </c>
      <c r="H1430" s="31">
        <f t="shared" si="137"/>
        <v>-13544</v>
      </c>
      <c r="I1430" s="97" t="s">
        <v>1228</v>
      </c>
      <c r="J1430" s="98" t="s">
        <v>1229</v>
      </c>
      <c r="K1430" s="97">
        <v>-13544</v>
      </c>
      <c r="L1430" s="97" t="s">
        <v>2850</v>
      </c>
      <c r="M1430" s="98" t="s">
        <v>2436</v>
      </c>
      <c r="N1430" s="98"/>
      <c r="O1430" s="99" t="s">
        <v>1230</v>
      </c>
      <c r="P1430" s="99" t="s">
        <v>1020</v>
      </c>
    </row>
    <row r="1431" spans="1:16" ht="13.5" thickBot="1" x14ac:dyDescent="0.25">
      <c r="A1431" s="31" t="str">
        <f t="shared" si="132"/>
        <v> MBS 80.9 </v>
      </c>
      <c r="B1431" s="95" t="str">
        <f t="shared" si="133"/>
        <v>I</v>
      </c>
      <c r="C1431" s="31">
        <f t="shared" si="134"/>
        <v>44477.614999999998</v>
      </c>
      <c r="D1431" s="23" t="str">
        <f t="shared" si="135"/>
        <v>vis</v>
      </c>
      <c r="E1431" s="96" t="e">
        <f>VLOOKUP(C1431,'Active 1'!C$21:E$971,3,FALSE)</f>
        <v>#N/A</v>
      </c>
      <c r="F1431" s="95" t="s">
        <v>2362</v>
      </c>
      <c r="G1431" s="23" t="str">
        <f t="shared" si="136"/>
        <v>44477.615</v>
      </c>
      <c r="H1431" s="31">
        <f t="shared" si="137"/>
        <v>-13527</v>
      </c>
      <c r="I1431" s="97" t="s">
        <v>1231</v>
      </c>
      <c r="J1431" s="98" t="s">
        <v>1232</v>
      </c>
      <c r="K1431" s="97">
        <v>-13527</v>
      </c>
      <c r="L1431" s="97" t="s">
        <v>464</v>
      </c>
      <c r="M1431" s="98" t="s">
        <v>2523</v>
      </c>
      <c r="N1431" s="98" t="s">
        <v>2524</v>
      </c>
      <c r="O1431" s="99" t="s">
        <v>1109</v>
      </c>
      <c r="P1431" s="99" t="s">
        <v>1110</v>
      </c>
    </row>
    <row r="1432" spans="1:16" ht="13.5" thickBot="1" x14ac:dyDescent="0.25">
      <c r="A1432" s="31" t="str">
        <f t="shared" si="132"/>
        <v> BRNO 23 </v>
      </c>
      <c r="B1432" s="95" t="str">
        <f t="shared" si="133"/>
        <v>I</v>
      </c>
      <c r="C1432" s="31">
        <f t="shared" si="134"/>
        <v>44486.512999999999</v>
      </c>
      <c r="D1432" s="23" t="str">
        <f t="shared" si="135"/>
        <v>vis</v>
      </c>
      <c r="E1432" s="96" t="e">
        <f>VLOOKUP(C1432,'Active 1'!C$21:E$971,3,FALSE)</f>
        <v>#N/A</v>
      </c>
      <c r="F1432" s="95" t="s">
        <v>2362</v>
      </c>
      <c r="G1432" s="23" t="str">
        <f t="shared" si="136"/>
        <v>44486.513</v>
      </c>
      <c r="H1432" s="31">
        <f t="shared" si="137"/>
        <v>-13512</v>
      </c>
      <c r="I1432" s="97" t="s">
        <v>1233</v>
      </c>
      <c r="J1432" s="98" t="s">
        <v>1234</v>
      </c>
      <c r="K1432" s="97">
        <v>-13512</v>
      </c>
      <c r="L1432" s="97" t="s">
        <v>2435</v>
      </c>
      <c r="M1432" s="98" t="s">
        <v>2436</v>
      </c>
      <c r="N1432" s="98"/>
      <c r="O1432" s="99" t="s">
        <v>1874</v>
      </c>
      <c r="P1432" s="99" t="s">
        <v>1020</v>
      </c>
    </row>
    <row r="1433" spans="1:16" ht="13.5" thickBot="1" x14ac:dyDescent="0.25">
      <c r="A1433" s="31" t="str">
        <f t="shared" si="132"/>
        <v> MVS 9.80 </v>
      </c>
      <c r="B1433" s="95" t="str">
        <f t="shared" si="133"/>
        <v>I</v>
      </c>
      <c r="C1433" s="31">
        <f t="shared" si="134"/>
        <v>44574.281000000003</v>
      </c>
      <c r="D1433" s="23" t="str">
        <f t="shared" si="135"/>
        <v>vis</v>
      </c>
      <c r="E1433" s="96" t="e">
        <f>VLOOKUP(C1433,'Active 1'!C$21:E$971,3,FALSE)</f>
        <v>#N/A</v>
      </c>
      <c r="F1433" s="95" t="s">
        <v>2362</v>
      </c>
      <c r="G1433" s="23" t="str">
        <f t="shared" si="136"/>
        <v>44574.281</v>
      </c>
      <c r="H1433" s="31">
        <f t="shared" si="137"/>
        <v>-13364</v>
      </c>
      <c r="I1433" s="97" t="s">
        <v>1262</v>
      </c>
      <c r="J1433" s="98" t="s">
        <v>1263</v>
      </c>
      <c r="K1433" s="97">
        <v>-13364</v>
      </c>
      <c r="L1433" s="97" t="s">
        <v>1052</v>
      </c>
      <c r="M1433" s="98" t="s">
        <v>2364</v>
      </c>
      <c r="N1433" s="98"/>
      <c r="O1433" s="99" t="s">
        <v>4178</v>
      </c>
      <c r="P1433" s="99" t="s">
        <v>1264</v>
      </c>
    </row>
    <row r="1434" spans="1:16" ht="13.5" thickBot="1" x14ac:dyDescent="0.25">
      <c r="A1434" s="31" t="str">
        <f t="shared" si="132"/>
        <v> MBS 80.9 </v>
      </c>
      <c r="B1434" s="95" t="str">
        <f t="shared" si="133"/>
        <v>I</v>
      </c>
      <c r="C1434" s="31">
        <f t="shared" si="134"/>
        <v>44582.589200000002</v>
      </c>
      <c r="D1434" s="23" t="str">
        <f t="shared" si="135"/>
        <v>vis</v>
      </c>
      <c r="E1434" s="96" t="e">
        <f>VLOOKUP(C1434,'Active 1'!C$21:E$971,3,FALSE)</f>
        <v>#N/A</v>
      </c>
      <c r="F1434" s="95" t="s">
        <v>2362</v>
      </c>
      <c r="G1434" s="23" t="str">
        <f t="shared" si="136"/>
        <v>44582.5892</v>
      </c>
      <c r="H1434" s="31">
        <f t="shared" si="137"/>
        <v>-13350</v>
      </c>
      <c r="I1434" s="97" t="s">
        <v>1265</v>
      </c>
      <c r="J1434" s="98" t="s">
        <v>1266</v>
      </c>
      <c r="K1434" s="97">
        <v>-13350</v>
      </c>
      <c r="L1434" s="97" t="s">
        <v>918</v>
      </c>
      <c r="M1434" s="98" t="s">
        <v>2523</v>
      </c>
      <c r="N1434" s="98" t="s">
        <v>2524</v>
      </c>
      <c r="O1434" s="99" t="s">
        <v>1109</v>
      </c>
      <c r="P1434" s="99" t="s">
        <v>1110</v>
      </c>
    </row>
    <row r="1435" spans="1:16" ht="13.5" thickBot="1" x14ac:dyDescent="0.25">
      <c r="A1435" s="31" t="str">
        <f t="shared" si="132"/>
        <v> ASS 124.84 </v>
      </c>
      <c r="B1435" s="95" t="str">
        <f t="shared" si="133"/>
        <v>I</v>
      </c>
      <c r="C1435" s="31">
        <f t="shared" si="134"/>
        <v>44642.488700000002</v>
      </c>
      <c r="D1435" s="23" t="str">
        <f t="shared" si="135"/>
        <v>vis</v>
      </c>
      <c r="E1435" s="96" t="e">
        <f>VLOOKUP(C1435,'Active 1'!C$21:E$971,3,FALSE)</f>
        <v>#N/A</v>
      </c>
      <c r="F1435" s="95" t="s">
        <v>2362</v>
      </c>
      <c r="G1435" s="23" t="str">
        <f t="shared" si="136"/>
        <v>44642.4887</v>
      </c>
      <c r="H1435" s="31">
        <f t="shared" si="137"/>
        <v>-13249</v>
      </c>
      <c r="I1435" s="97" t="s">
        <v>1285</v>
      </c>
      <c r="J1435" s="98" t="s">
        <v>1286</v>
      </c>
      <c r="K1435" s="97">
        <v>-13249</v>
      </c>
      <c r="L1435" s="97" t="s">
        <v>1287</v>
      </c>
      <c r="M1435" s="98" t="s">
        <v>2523</v>
      </c>
      <c r="N1435" s="98" t="s">
        <v>2524</v>
      </c>
      <c r="O1435" s="99" t="s">
        <v>1135</v>
      </c>
      <c r="P1435" s="99" t="s">
        <v>1136</v>
      </c>
    </row>
    <row r="1436" spans="1:16" ht="13.5" thickBot="1" x14ac:dyDescent="0.25">
      <c r="A1436" s="31" t="str">
        <f t="shared" si="132"/>
        <v> ASS 124.84 </v>
      </c>
      <c r="B1436" s="95" t="str">
        <f t="shared" si="133"/>
        <v>I</v>
      </c>
      <c r="C1436" s="31">
        <f t="shared" si="134"/>
        <v>44731.449000000001</v>
      </c>
      <c r="D1436" s="23" t="str">
        <f t="shared" si="135"/>
        <v>vis</v>
      </c>
      <c r="E1436" s="96" t="e">
        <f>VLOOKUP(C1436,'Active 1'!C$21:E$971,3,FALSE)</f>
        <v>#N/A</v>
      </c>
      <c r="F1436" s="95" t="s">
        <v>2362</v>
      </c>
      <c r="G1436" s="23" t="str">
        <f t="shared" si="136"/>
        <v>44731.4490</v>
      </c>
      <c r="H1436" s="31">
        <f t="shared" si="137"/>
        <v>-13099</v>
      </c>
      <c r="I1436" s="97" t="s">
        <v>1300</v>
      </c>
      <c r="J1436" s="98" t="s">
        <v>1301</v>
      </c>
      <c r="K1436" s="97">
        <v>-13099</v>
      </c>
      <c r="L1436" s="97" t="s">
        <v>1302</v>
      </c>
      <c r="M1436" s="98" t="s">
        <v>2523</v>
      </c>
      <c r="N1436" s="98" t="s">
        <v>2524</v>
      </c>
      <c r="O1436" s="99" t="s">
        <v>1135</v>
      </c>
      <c r="P1436" s="99" t="s">
        <v>1136</v>
      </c>
    </row>
    <row r="1437" spans="1:16" ht="13.5" thickBot="1" x14ac:dyDescent="0.25">
      <c r="A1437" s="31" t="str">
        <f t="shared" si="132"/>
        <v>BAVM 34 </v>
      </c>
      <c r="B1437" s="95" t="str">
        <f t="shared" si="133"/>
        <v>I</v>
      </c>
      <c r="C1437" s="31">
        <f t="shared" si="134"/>
        <v>45043.405299999999</v>
      </c>
      <c r="D1437" s="23" t="str">
        <f t="shared" si="135"/>
        <v>vis</v>
      </c>
      <c r="E1437" s="96" t="e">
        <f>VLOOKUP(C1437,'Active 1'!C$21:E$971,3,FALSE)</f>
        <v>#N/A</v>
      </c>
      <c r="F1437" s="95" t="s">
        <v>2362</v>
      </c>
      <c r="G1437" s="23" t="str">
        <f t="shared" si="136"/>
        <v>45043.4053</v>
      </c>
      <c r="H1437" s="31">
        <f t="shared" si="137"/>
        <v>-12573</v>
      </c>
      <c r="I1437" s="97" t="s">
        <v>1398</v>
      </c>
      <c r="J1437" s="98" t="s">
        <v>1399</v>
      </c>
      <c r="K1437" s="97">
        <v>-12573</v>
      </c>
      <c r="L1437" s="97" t="s">
        <v>1287</v>
      </c>
      <c r="M1437" s="98" t="s">
        <v>2523</v>
      </c>
      <c r="N1437" s="98" t="s">
        <v>2362</v>
      </c>
      <c r="O1437" s="99" t="s">
        <v>1400</v>
      </c>
      <c r="P1437" s="100" t="s">
        <v>1401</v>
      </c>
    </row>
    <row r="1438" spans="1:16" ht="13.5" thickBot="1" x14ac:dyDescent="0.25">
      <c r="A1438" s="31" t="str">
        <f t="shared" si="132"/>
        <v> BBS 80 </v>
      </c>
      <c r="B1438" s="95" t="str">
        <f t="shared" si="133"/>
        <v>I</v>
      </c>
      <c r="C1438" s="31">
        <f t="shared" si="134"/>
        <v>46547.442000000003</v>
      </c>
      <c r="D1438" s="23" t="str">
        <f t="shared" si="135"/>
        <v>vis</v>
      </c>
      <c r="E1438" s="96" t="e">
        <f>VLOOKUP(C1438,'Active 1'!C$21:E$971,3,FALSE)</f>
        <v>#N/A</v>
      </c>
      <c r="F1438" s="95" t="s">
        <v>2362</v>
      </c>
      <c r="G1438" s="23" t="str">
        <f t="shared" si="136"/>
        <v>46547.442</v>
      </c>
      <c r="H1438" s="31">
        <f t="shared" si="137"/>
        <v>-10037</v>
      </c>
      <c r="I1438" s="97" t="s">
        <v>1648</v>
      </c>
      <c r="J1438" s="98" t="s">
        <v>1649</v>
      </c>
      <c r="K1438" s="97">
        <v>-10037</v>
      </c>
      <c r="L1438" s="97" t="s">
        <v>2420</v>
      </c>
      <c r="M1438" s="98" t="s">
        <v>2436</v>
      </c>
      <c r="N1438" s="98"/>
      <c r="O1438" s="99" t="s">
        <v>1531</v>
      </c>
      <c r="P1438" s="99" t="s">
        <v>1650</v>
      </c>
    </row>
    <row r="1439" spans="1:16" ht="13.5" thickBot="1" x14ac:dyDescent="0.25">
      <c r="A1439" s="31" t="str">
        <f t="shared" si="132"/>
        <v>BAVM 46 </v>
      </c>
      <c r="B1439" s="95" t="str">
        <f t="shared" si="133"/>
        <v>I</v>
      </c>
      <c r="C1439" s="31">
        <f t="shared" si="134"/>
        <v>46649.457999999999</v>
      </c>
      <c r="D1439" s="23" t="str">
        <f t="shared" si="135"/>
        <v>vis</v>
      </c>
      <c r="E1439" s="96" t="e">
        <f>VLOOKUP(C1439,'Active 1'!C$21:E$971,3,FALSE)</f>
        <v>#N/A</v>
      </c>
      <c r="F1439" s="95" t="s">
        <v>2362</v>
      </c>
      <c r="G1439" s="23" t="str">
        <f t="shared" si="136"/>
        <v>46649.458</v>
      </c>
      <c r="H1439" s="31">
        <f t="shared" si="137"/>
        <v>-9865</v>
      </c>
      <c r="I1439" s="97" t="s">
        <v>1689</v>
      </c>
      <c r="J1439" s="98" t="s">
        <v>1690</v>
      </c>
      <c r="K1439" s="97">
        <v>-9865</v>
      </c>
      <c r="L1439" s="97" t="s">
        <v>2591</v>
      </c>
      <c r="M1439" s="98" t="s">
        <v>2436</v>
      </c>
      <c r="N1439" s="98"/>
      <c r="O1439" s="99" t="s">
        <v>1691</v>
      </c>
      <c r="P1439" s="100" t="s">
        <v>1692</v>
      </c>
    </row>
    <row r="1440" spans="1:16" ht="13.5" thickBot="1" x14ac:dyDescent="0.25">
      <c r="A1440" s="31" t="str">
        <f t="shared" si="132"/>
        <v> VSSC 73 </v>
      </c>
      <c r="B1440" s="95" t="str">
        <f t="shared" si="133"/>
        <v>I</v>
      </c>
      <c r="C1440" s="31">
        <f t="shared" si="134"/>
        <v>47545.582300000002</v>
      </c>
      <c r="D1440" s="23" t="str">
        <f t="shared" si="135"/>
        <v>vis</v>
      </c>
      <c r="E1440" s="96" t="e">
        <f>VLOOKUP(C1440,'Active 1'!C$21:E$971,3,FALSE)</f>
        <v>#N/A</v>
      </c>
      <c r="F1440" s="95" t="s">
        <v>2362</v>
      </c>
      <c r="G1440" s="23" t="str">
        <f t="shared" si="136"/>
        <v>47545.5823</v>
      </c>
      <c r="H1440" s="31">
        <f t="shared" si="137"/>
        <v>-8354</v>
      </c>
      <c r="I1440" s="97" t="s">
        <v>1805</v>
      </c>
      <c r="J1440" s="98" t="s">
        <v>1806</v>
      </c>
      <c r="K1440" s="97">
        <v>-8354</v>
      </c>
      <c r="L1440" s="97" t="s">
        <v>1807</v>
      </c>
      <c r="M1440" s="98" t="s">
        <v>2523</v>
      </c>
      <c r="N1440" s="98" t="s">
        <v>2524</v>
      </c>
      <c r="O1440" s="99" t="s">
        <v>1709</v>
      </c>
      <c r="P1440" s="99" t="s">
        <v>1808</v>
      </c>
    </row>
    <row r="1441" spans="1:16" ht="13.5" thickBot="1" x14ac:dyDescent="0.25">
      <c r="A1441" s="31" t="str">
        <f t="shared" si="132"/>
        <v> VSSC 73 </v>
      </c>
      <c r="B1441" s="95" t="str">
        <f t="shared" si="133"/>
        <v>I</v>
      </c>
      <c r="C1441" s="31">
        <f t="shared" si="134"/>
        <v>47758.495000000003</v>
      </c>
      <c r="D1441" s="23" t="str">
        <f t="shared" si="135"/>
        <v>vis</v>
      </c>
      <c r="E1441" s="96" t="e">
        <f>VLOOKUP(C1441,'Active 1'!C$21:E$971,3,FALSE)</f>
        <v>#N/A</v>
      </c>
      <c r="F1441" s="95" t="s">
        <v>2362</v>
      </c>
      <c r="G1441" s="23" t="str">
        <f t="shared" si="136"/>
        <v>47758.495</v>
      </c>
      <c r="H1441" s="31">
        <f t="shared" si="137"/>
        <v>-7995</v>
      </c>
      <c r="I1441" s="97" t="s">
        <v>2722</v>
      </c>
      <c r="J1441" s="98" t="s">
        <v>2723</v>
      </c>
      <c r="K1441" s="97">
        <v>-7995</v>
      </c>
      <c r="L1441" s="97" t="s">
        <v>2420</v>
      </c>
      <c r="M1441" s="98" t="s">
        <v>2436</v>
      </c>
      <c r="N1441" s="98"/>
      <c r="O1441" s="99" t="s">
        <v>1412</v>
      </c>
      <c r="P1441" s="99" t="s">
        <v>1808</v>
      </c>
    </row>
    <row r="1442" spans="1:16" ht="13.5" thickBot="1" x14ac:dyDescent="0.25">
      <c r="A1442" s="31" t="str">
        <f t="shared" si="132"/>
        <v> VSSC 73 </v>
      </c>
      <c r="B1442" s="95" t="str">
        <f t="shared" si="133"/>
        <v>I</v>
      </c>
      <c r="C1442" s="31">
        <f t="shared" si="134"/>
        <v>47761.46</v>
      </c>
      <c r="D1442" s="23" t="str">
        <f t="shared" si="135"/>
        <v>vis</v>
      </c>
      <c r="E1442" s="96" t="e">
        <f>VLOOKUP(C1442,'Active 1'!C$21:E$971,3,FALSE)</f>
        <v>#N/A</v>
      </c>
      <c r="F1442" s="95" t="s">
        <v>2362</v>
      </c>
      <c r="G1442" s="23" t="str">
        <f t="shared" si="136"/>
        <v>47761.460</v>
      </c>
      <c r="H1442" s="31">
        <f t="shared" si="137"/>
        <v>-7990</v>
      </c>
      <c r="I1442" s="97" t="s">
        <v>2724</v>
      </c>
      <c r="J1442" s="98" t="s">
        <v>2725</v>
      </c>
      <c r="K1442" s="97">
        <v>-7990</v>
      </c>
      <c r="L1442" s="97" t="s">
        <v>2420</v>
      </c>
      <c r="M1442" s="98" t="s">
        <v>2436</v>
      </c>
      <c r="N1442" s="98"/>
      <c r="O1442" s="99" t="s">
        <v>1412</v>
      </c>
      <c r="P1442" s="99" t="s">
        <v>1808</v>
      </c>
    </row>
    <row r="1443" spans="1:16" ht="13.5" thickBot="1" x14ac:dyDescent="0.25">
      <c r="A1443" s="31" t="str">
        <f t="shared" si="132"/>
        <v> BRNO 31 </v>
      </c>
      <c r="B1443" s="95" t="str">
        <f t="shared" si="133"/>
        <v>I</v>
      </c>
      <c r="C1443" s="31">
        <f t="shared" si="134"/>
        <v>48089.419000000002</v>
      </c>
      <c r="D1443" s="23" t="str">
        <f t="shared" si="135"/>
        <v>vis</v>
      </c>
      <c r="E1443" s="96" t="e">
        <f>VLOOKUP(C1443,'Active 1'!C$21:E$971,3,FALSE)</f>
        <v>#N/A</v>
      </c>
      <c r="F1443" s="95" t="s">
        <v>2362</v>
      </c>
      <c r="G1443" s="23" t="str">
        <f t="shared" si="136"/>
        <v>48089.419</v>
      </c>
      <c r="H1443" s="31">
        <f t="shared" si="137"/>
        <v>-7437</v>
      </c>
      <c r="I1443" s="97" t="s">
        <v>2768</v>
      </c>
      <c r="J1443" s="98" t="s">
        <v>2769</v>
      </c>
      <c r="K1443" s="97">
        <v>-7437</v>
      </c>
      <c r="L1443" s="97" t="s">
        <v>1052</v>
      </c>
      <c r="M1443" s="98" t="s">
        <v>2436</v>
      </c>
      <c r="N1443" s="98"/>
      <c r="O1443" s="99" t="s">
        <v>2770</v>
      </c>
      <c r="P1443" s="99" t="s">
        <v>1818</v>
      </c>
    </row>
    <row r="1444" spans="1:16" ht="13.5" thickBot="1" x14ac:dyDescent="0.25">
      <c r="A1444" s="31" t="str">
        <f t="shared" si="132"/>
        <v> BRNO 32 </v>
      </c>
      <c r="B1444" s="95" t="str">
        <f t="shared" si="133"/>
        <v>I</v>
      </c>
      <c r="C1444" s="31">
        <f t="shared" si="134"/>
        <v>48854.494700000003</v>
      </c>
      <c r="D1444" s="23" t="str">
        <f t="shared" si="135"/>
        <v>vis</v>
      </c>
      <c r="E1444" s="96" t="e">
        <f>VLOOKUP(C1444,'Active 1'!C$21:E$971,3,FALSE)</f>
        <v>#N/A</v>
      </c>
      <c r="F1444" s="95" t="s">
        <v>2362</v>
      </c>
      <c r="G1444" s="23" t="str">
        <f t="shared" si="136"/>
        <v>48854.4947</v>
      </c>
      <c r="H1444" s="31">
        <f t="shared" si="137"/>
        <v>-6147</v>
      </c>
      <c r="I1444" s="97" t="s">
        <v>1999</v>
      </c>
      <c r="J1444" s="98" t="s">
        <v>2000</v>
      </c>
      <c r="K1444" s="97">
        <v>-6147</v>
      </c>
      <c r="L1444" s="97" t="s">
        <v>2001</v>
      </c>
      <c r="M1444" s="98" t="s">
        <v>2436</v>
      </c>
      <c r="N1444" s="98"/>
      <c r="O1444" s="99" t="s">
        <v>2002</v>
      </c>
      <c r="P1444" s="99" t="s">
        <v>2003</v>
      </c>
    </row>
    <row r="1445" spans="1:16" ht="13.5" thickBot="1" x14ac:dyDescent="0.25">
      <c r="A1445" s="31" t="str">
        <f t="shared" si="132"/>
        <v> BRNO 32 </v>
      </c>
      <c r="B1445" s="95" t="str">
        <f t="shared" si="133"/>
        <v>I</v>
      </c>
      <c r="C1445" s="31">
        <f t="shared" si="134"/>
        <v>49217.455099999999</v>
      </c>
      <c r="D1445" s="23" t="str">
        <f t="shared" si="135"/>
        <v>vis</v>
      </c>
      <c r="E1445" s="96" t="e">
        <f>VLOOKUP(C1445,'Active 1'!C$21:E$971,3,FALSE)</f>
        <v>#N/A</v>
      </c>
      <c r="F1445" s="95" t="s">
        <v>2362</v>
      </c>
      <c r="G1445" s="23" t="str">
        <f t="shared" si="136"/>
        <v>49217.4551</v>
      </c>
      <c r="H1445" s="31">
        <f t="shared" si="137"/>
        <v>-5535</v>
      </c>
      <c r="I1445" s="97" t="s">
        <v>2937</v>
      </c>
      <c r="J1445" s="98" t="s">
        <v>2938</v>
      </c>
      <c r="K1445" s="97">
        <v>-5535</v>
      </c>
      <c r="L1445" s="97" t="s">
        <v>2015</v>
      </c>
      <c r="M1445" s="98" t="s">
        <v>2436</v>
      </c>
      <c r="N1445" s="98"/>
      <c r="O1445" s="99" t="s">
        <v>2002</v>
      </c>
      <c r="P1445" s="99" t="s">
        <v>2003</v>
      </c>
    </row>
    <row r="1446" spans="1:16" ht="13.5" thickBot="1" x14ac:dyDescent="0.25">
      <c r="A1446" s="31" t="str">
        <f t="shared" si="132"/>
        <v>VSB 47 </v>
      </c>
      <c r="B1446" s="95" t="str">
        <f t="shared" si="133"/>
        <v>I</v>
      </c>
      <c r="C1446" s="31">
        <f t="shared" si="134"/>
        <v>49744.101000000002</v>
      </c>
      <c r="D1446" s="23" t="str">
        <f t="shared" si="135"/>
        <v>vis</v>
      </c>
      <c r="E1446" s="96" t="e">
        <f>VLOOKUP(C1446,'Active 1'!C$21:E$971,3,FALSE)</f>
        <v>#N/A</v>
      </c>
      <c r="F1446" s="95" t="s">
        <v>2362</v>
      </c>
      <c r="G1446" s="23" t="str">
        <f t="shared" si="136"/>
        <v>49744.101</v>
      </c>
      <c r="H1446" s="31">
        <f t="shared" si="137"/>
        <v>-4647</v>
      </c>
      <c r="I1446" s="97" t="s">
        <v>3020</v>
      </c>
      <c r="J1446" s="98" t="s">
        <v>3021</v>
      </c>
      <c r="K1446" s="97">
        <v>-4647</v>
      </c>
      <c r="L1446" s="97" t="s">
        <v>2690</v>
      </c>
      <c r="M1446" s="98" t="s">
        <v>2436</v>
      </c>
      <c r="N1446" s="98"/>
      <c r="O1446" s="99" t="s">
        <v>3022</v>
      </c>
      <c r="P1446" s="100" t="s">
        <v>749</v>
      </c>
    </row>
    <row r="1447" spans="1:16" ht="13.5" thickBot="1" x14ac:dyDescent="0.25">
      <c r="A1447" s="31" t="str">
        <f t="shared" si="132"/>
        <v> BRNO 32 </v>
      </c>
      <c r="B1447" s="95" t="str">
        <f t="shared" si="133"/>
        <v>I</v>
      </c>
      <c r="C1447" s="31">
        <f t="shared" si="134"/>
        <v>49915.525000000001</v>
      </c>
      <c r="D1447" s="23" t="str">
        <f t="shared" si="135"/>
        <v>vis</v>
      </c>
      <c r="E1447" s="96" t="e">
        <f>VLOOKUP(C1447,'Active 1'!C$21:E$971,3,FALSE)</f>
        <v>#N/A</v>
      </c>
      <c r="F1447" s="95" t="s">
        <v>2362</v>
      </c>
      <c r="G1447" s="23" t="str">
        <f t="shared" si="136"/>
        <v>49915.5250</v>
      </c>
      <c r="H1447" s="31">
        <f t="shared" si="137"/>
        <v>-4358</v>
      </c>
      <c r="I1447" s="97" t="s">
        <v>3044</v>
      </c>
      <c r="J1447" s="98" t="s">
        <v>3045</v>
      </c>
      <c r="K1447" s="97">
        <v>-4358</v>
      </c>
      <c r="L1447" s="97" t="s">
        <v>3046</v>
      </c>
      <c r="M1447" s="98" t="s">
        <v>2436</v>
      </c>
      <c r="N1447" s="98"/>
      <c r="O1447" s="99" t="s">
        <v>1960</v>
      </c>
      <c r="P1447" s="99" t="s">
        <v>2003</v>
      </c>
    </row>
    <row r="1448" spans="1:16" ht="13.5" thickBot="1" x14ac:dyDescent="0.25">
      <c r="A1448" s="31" t="str">
        <f t="shared" si="132"/>
        <v> BRNO 32 </v>
      </c>
      <c r="B1448" s="95" t="str">
        <f t="shared" si="133"/>
        <v>I</v>
      </c>
      <c r="C1448" s="31">
        <f t="shared" si="134"/>
        <v>49934.465700000001</v>
      </c>
      <c r="D1448" s="23" t="str">
        <f t="shared" si="135"/>
        <v>vis</v>
      </c>
      <c r="E1448" s="96" t="e">
        <f>VLOOKUP(C1448,'Active 1'!C$21:E$971,3,FALSE)</f>
        <v>#N/A</v>
      </c>
      <c r="F1448" s="95" t="s">
        <v>2362</v>
      </c>
      <c r="G1448" s="23" t="str">
        <f t="shared" si="136"/>
        <v>49934.4657</v>
      </c>
      <c r="H1448" s="31">
        <f t="shared" si="137"/>
        <v>-4326</v>
      </c>
      <c r="I1448" s="97" t="s">
        <v>3051</v>
      </c>
      <c r="J1448" s="98" t="s">
        <v>3052</v>
      </c>
      <c r="K1448" s="97">
        <v>-4326</v>
      </c>
      <c r="L1448" s="97" t="s">
        <v>3053</v>
      </c>
      <c r="M1448" s="98" t="s">
        <v>2436</v>
      </c>
      <c r="N1448" s="98"/>
      <c r="O1448" s="99" t="s">
        <v>3054</v>
      </c>
      <c r="P1448" s="99" t="s">
        <v>2003</v>
      </c>
    </row>
    <row r="1449" spans="1:16" ht="13.5" thickBot="1" x14ac:dyDescent="0.25">
      <c r="A1449" s="31" t="str">
        <f t="shared" si="132"/>
        <v> BRNO 32 </v>
      </c>
      <c r="B1449" s="95" t="str">
        <f t="shared" si="133"/>
        <v>I</v>
      </c>
      <c r="C1449" s="31">
        <f t="shared" si="134"/>
        <v>49934.470600000001</v>
      </c>
      <c r="D1449" s="23" t="str">
        <f t="shared" si="135"/>
        <v>vis</v>
      </c>
      <c r="E1449" s="96" t="e">
        <f>VLOOKUP(C1449,'Active 1'!C$21:E$971,3,FALSE)</f>
        <v>#N/A</v>
      </c>
      <c r="F1449" s="95" t="s">
        <v>2362</v>
      </c>
      <c r="G1449" s="23" t="str">
        <f t="shared" si="136"/>
        <v>49934.4706</v>
      </c>
      <c r="H1449" s="31">
        <f t="shared" si="137"/>
        <v>-4326</v>
      </c>
      <c r="I1449" s="97" t="s">
        <v>3055</v>
      </c>
      <c r="J1449" s="98" t="s">
        <v>3056</v>
      </c>
      <c r="K1449" s="97">
        <v>-4326</v>
      </c>
      <c r="L1449" s="97" t="s">
        <v>1369</v>
      </c>
      <c r="M1449" s="98" t="s">
        <v>2436</v>
      </c>
      <c r="N1449" s="98"/>
      <c r="O1449" s="99" t="s">
        <v>1960</v>
      </c>
      <c r="P1449" s="99" t="s">
        <v>2003</v>
      </c>
    </row>
    <row r="1450" spans="1:16" ht="13.5" thickBot="1" x14ac:dyDescent="0.25">
      <c r="A1450" s="31" t="str">
        <f t="shared" si="132"/>
        <v> BRNO 32 </v>
      </c>
      <c r="B1450" s="95" t="str">
        <f t="shared" si="133"/>
        <v>I</v>
      </c>
      <c r="C1450" s="31">
        <f t="shared" si="134"/>
        <v>50243.449200000003</v>
      </c>
      <c r="D1450" s="23" t="str">
        <f t="shared" si="135"/>
        <v>vis</v>
      </c>
      <c r="E1450" s="96" t="e">
        <f>VLOOKUP(C1450,'Active 1'!C$21:E$971,3,FALSE)</f>
        <v>#N/A</v>
      </c>
      <c r="F1450" s="95" t="s">
        <v>2362</v>
      </c>
      <c r="G1450" s="23" t="str">
        <f t="shared" si="136"/>
        <v>50243.4492</v>
      </c>
      <c r="H1450" s="31">
        <f t="shared" si="137"/>
        <v>-3805</v>
      </c>
      <c r="I1450" s="97" t="s">
        <v>3075</v>
      </c>
      <c r="J1450" s="98" t="s">
        <v>3076</v>
      </c>
      <c r="K1450" s="97">
        <v>-3805</v>
      </c>
      <c r="L1450" s="97" t="s">
        <v>3077</v>
      </c>
      <c r="M1450" s="98" t="s">
        <v>2436</v>
      </c>
      <c r="N1450" s="98"/>
      <c r="O1450" s="99" t="s">
        <v>3078</v>
      </c>
      <c r="P1450" s="99" t="s">
        <v>2003</v>
      </c>
    </row>
    <row r="1451" spans="1:16" ht="13.5" thickBot="1" x14ac:dyDescent="0.25">
      <c r="A1451" s="31" t="str">
        <f t="shared" si="132"/>
        <v>IBVS 4399 </v>
      </c>
      <c r="B1451" s="95" t="str">
        <f t="shared" si="133"/>
        <v>II</v>
      </c>
      <c r="C1451" s="31">
        <f t="shared" si="134"/>
        <v>50257.406799999997</v>
      </c>
      <c r="D1451" s="23" t="str">
        <f t="shared" si="135"/>
        <v>vis</v>
      </c>
      <c r="E1451" s="96" t="e">
        <f>VLOOKUP(C1451,'Active 1'!C$21:E$971,3,FALSE)</f>
        <v>#N/A</v>
      </c>
      <c r="F1451" s="95" t="s">
        <v>2362</v>
      </c>
      <c r="G1451" s="23" t="str">
        <f t="shared" si="136"/>
        <v>50257.4068</v>
      </c>
      <c r="H1451" s="31">
        <f t="shared" si="137"/>
        <v>-3781.5</v>
      </c>
      <c r="I1451" s="97" t="s">
        <v>3079</v>
      </c>
      <c r="J1451" s="98" t="s">
        <v>3080</v>
      </c>
      <c r="K1451" s="97">
        <v>-3781.5</v>
      </c>
      <c r="L1451" s="97" t="s">
        <v>2015</v>
      </c>
      <c r="M1451" s="98" t="s">
        <v>2523</v>
      </c>
      <c r="N1451" s="98" t="s">
        <v>3081</v>
      </c>
      <c r="O1451" s="99" t="s">
        <v>3082</v>
      </c>
      <c r="P1451" s="100" t="s">
        <v>3083</v>
      </c>
    </row>
    <row r="1452" spans="1:16" ht="13.5" thickBot="1" x14ac:dyDescent="0.25">
      <c r="A1452" s="31" t="str">
        <f t="shared" si="132"/>
        <v>IBVS 4399 </v>
      </c>
      <c r="B1452" s="95" t="str">
        <f t="shared" si="133"/>
        <v>II</v>
      </c>
      <c r="C1452" s="31">
        <f t="shared" si="134"/>
        <v>50257.416299999997</v>
      </c>
      <c r="D1452" s="23" t="str">
        <f t="shared" si="135"/>
        <v>vis</v>
      </c>
      <c r="E1452" s="96" t="e">
        <f>VLOOKUP(C1452,'Active 1'!C$21:E$971,3,FALSE)</f>
        <v>#N/A</v>
      </c>
      <c r="F1452" s="95" t="s">
        <v>2362</v>
      </c>
      <c r="G1452" s="23" t="str">
        <f t="shared" si="136"/>
        <v>50257.4163</v>
      </c>
      <c r="H1452" s="31">
        <f t="shared" si="137"/>
        <v>-3781.5</v>
      </c>
      <c r="I1452" s="97" t="s">
        <v>3084</v>
      </c>
      <c r="J1452" s="98" t="s">
        <v>3085</v>
      </c>
      <c r="K1452" s="97">
        <v>-3781.5</v>
      </c>
      <c r="L1452" s="97" t="s">
        <v>3086</v>
      </c>
      <c r="M1452" s="98" t="s">
        <v>2523</v>
      </c>
      <c r="N1452" s="98" t="s">
        <v>3087</v>
      </c>
      <c r="O1452" s="99" t="s">
        <v>3082</v>
      </c>
      <c r="P1452" s="100" t="s">
        <v>3083</v>
      </c>
    </row>
    <row r="1453" spans="1:16" ht="13.5" thickBot="1" x14ac:dyDescent="0.25">
      <c r="A1453" s="31" t="str">
        <f t="shared" si="132"/>
        <v>IBVS 4399 </v>
      </c>
      <c r="B1453" s="95" t="str">
        <f t="shared" si="133"/>
        <v>II</v>
      </c>
      <c r="C1453" s="31">
        <f t="shared" si="134"/>
        <v>50257.4228</v>
      </c>
      <c r="D1453" s="23" t="str">
        <f t="shared" si="135"/>
        <v>vis</v>
      </c>
      <c r="E1453" s="96" t="e">
        <f>VLOOKUP(C1453,'Active 1'!C$21:E$971,3,FALSE)</f>
        <v>#N/A</v>
      </c>
      <c r="F1453" s="95" t="s">
        <v>2362</v>
      </c>
      <c r="G1453" s="23" t="str">
        <f t="shared" si="136"/>
        <v>50257.4228</v>
      </c>
      <c r="H1453" s="31">
        <f t="shared" si="137"/>
        <v>-3781.5</v>
      </c>
      <c r="I1453" s="97" t="s">
        <v>3088</v>
      </c>
      <c r="J1453" s="98" t="s">
        <v>3089</v>
      </c>
      <c r="K1453" s="97">
        <v>-3781.5</v>
      </c>
      <c r="L1453" s="97" t="s">
        <v>3090</v>
      </c>
      <c r="M1453" s="98" t="s">
        <v>2523</v>
      </c>
      <c r="N1453" s="98" t="s">
        <v>2037</v>
      </c>
      <c r="O1453" s="99" t="s">
        <v>3082</v>
      </c>
      <c r="P1453" s="100" t="s">
        <v>3083</v>
      </c>
    </row>
    <row r="1454" spans="1:16" ht="13.5" thickBot="1" x14ac:dyDescent="0.25">
      <c r="A1454" s="31" t="str">
        <f t="shared" si="132"/>
        <v>IBVS 4399 </v>
      </c>
      <c r="B1454" s="95" t="str">
        <f t="shared" si="133"/>
        <v>I</v>
      </c>
      <c r="C1454" s="31">
        <f t="shared" si="134"/>
        <v>50259.474300000002</v>
      </c>
      <c r="D1454" s="23" t="str">
        <f t="shared" si="135"/>
        <v>vis</v>
      </c>
      <c r="E1454" s="96" t="e">
        <f>VLOOKUP(C1454,'Active 1'!C$21:E$971,3,FALSE)</f>
        <v>#N/A</v>
      </c>
      <c r="F1454" s="95" t="s">
        <v>2362</v>
      </c>
      <c r="G1454" s="23" t="str">
        <f t="shared" si="136"/>
        <v>50259.4743</v>
      </c>
      <c r="H1454" s="31">
        <f t="shared" si="137"/>
        <v>-3778</v>
      </c>
      <c r="I1454" s="97" t="s">
        <v>3091</v>
      </c>
      <c r="J1454" s="98" t="s">
        <v>3092</v>
      </c>
      <c r="K1454" s="97">
        <v>-3778</v>
      </c>
      <c r="L1454" s="97" t="s">
        <v>1486</v>
      </c>
      <c r="M1454" s="98" t="s">
        <v>2523</v>
      </c>
      <c r="N1454" s="98" t="s">
        <v>2037</v>
      </c>
      <c r="O1454" s="99" t="s">
        <v>3082</v>
      </c>
      <c r="P1454" s="100" t="s">
        <v>3083</v>
      </c>
    </row>
    <row r="1455" spans="1:16" ht="13.5" thickBot="1" x14ac:dyDescent="0.25">
      <c r="A1455" s="31" t="str">
        <f t="shared" si="132"/>
        <v>IBVS 4399 </v>
      </c>
      <c r="B1455" s="95" t="str">
        <f t="shared" si="133"/>
        <v>I</v>
      </c>
      <c r="C1455" s="31">
        <f t="shared" si="134"/>
        <v>50259.4833</v>
      </c>
      <c r="D1455" s="23" t="str">
        <f t="shared" si="135"/>
        <v>vis</v>
      </c>
      <c r="E1455" s="96" t="e">
        <f>VLOOKUP(C1455,'Active 1'!C$21:E$971,3,FALSE)</f>
        <v>#N/A</v>
      </c>
      <c r="F1455" s="95" t="s">
        <v>2362</v>
      </c>
      <c r="G1455" s="23" t="str">
        <f t="shared" si="136"/>
        <v>50259.4833</v>
      </c>
      <c r="H1455" s="31">
        <f t="shared" si="137"/>
        <v>-3778</v>
      </c>
      <c r="I1455" s="97" t="s">
        <v>3093</v>
      </c>
      <c r="J1455" s="98" t="s">
        <v>3094</v>
      </c>
      <c r="K1455" s="97">
        <v>-3778</v>
      </c>
      <c r="L1455" s="97" t="s">
        <v>3095</v>
      </c>
      <c r="M1455" s="98" t="s">
        <v>2523</v>
      </c>
      <c r="N1455" s="98" t="s">
        <v>3087</v>
      </c>
      <c r="O1455" s="99" t="s">
        <v>3082</v>
      </c>
      <c r="P1455" s="100" t="s">
        <v>3083</v>
      </c>
    </row>
    <row r="1456" spans="1:16" ht="13.5" thickBot="1" x14ac:dyDescent="0.25">
      <c r="A1456" s="31" t="str">
        <f t="shared" si="132"/>
        <v>IBVS 4399 </v>
      </c>
      <c r="B1456" s="95" t="str">
        <f t="shared" si="133"/>
        <v>I</v>
      </c>
      <c r="C1456" s="31">
        <f t="shared" si="134"/>
        <v>50259.484100000001</v>
      </c>
      <c r="D1456" s="23" t="str">
        <f t="shared" si="135"/>
        <v>vis</v>
      </c>
      <c r="E1456" s="96" t="e">
        <f>VLOOKUP(C1456,'Active 1'!C$21:E$971,3,FALSE)</f>
        <v>#N/A</v>
      </c>
      <c r="F1456" s="95" t="s">
        <v>2362</v>
      </c>
      <c r="G1456" s="23" t="str">
        <f t="shared" si="136"/>
        <v>50259.4841</v>
      </c>
      <c r="H1456" s="31">
        <f t="shared" si="137"/>
        <v>-3778</v>
      </c>
      <c r="I1456" s="97" t="s">
        <v>3096</v>
      </c>
      <c r="J1456" s="98" t="s">
        <v>3097</v>
      </c>
      <c r="K1456" s="97">
        <v>-3778</v>
      </c>
      <c r="L1456" s="97" t="s">
        <v>3098</v>
      </c>
      <c r="M1456" s="98" t="s">
        <v>2523</v>
      </c>
      <c r="N1456" s="98" t="s">
        <v>3081</v>
      </c>
      <c r="O1456" s="99" t="s">
        <v>3082</v>
      </c>
      <c r="P1456" s="100" t="s">
        <v>3083</v>
      </c>
    </row>
    <row r="1457" spans="1:16" ht="13.5" thickBot="1" x14ac:dyDescent="0.25">
      <c r="A1457" s="31" t="str">
        <f t="shared" si="132"/>
        <v>IBVS 4399 </v>
      </c>
      <c r="B1457" s="95" t="str">
        <f t="shared" si="133"/>
        <v>I</v>
      </c>
      <c r="C1457" s="31">
        <f t="shared" si="134"/>
        <v>50268.377699999997</v>
      </c>
      <c r="D1457" s="23" t="str">
        <f t="shared" si="135"/>
        <v>vis</v>
      </c>
      <c r="E1457" s="96" t="e">
        <f>VLOOKUP(C1457,'Active 1'!C$21:E$971,3,FALSE)</f>
        <v>#N/A</v>
      </c>
      <c r="F1457" s="95" t="s">
        <v>2362</v>
      </c>
      <c r="G1457" s="23" t="str">
        <f t="shared" si="136"/>
        <v>50268.3777</v>
      </c>
      <c r="H1457" s="31">
        <f t="shared" si="137"/>
        <v>-3763</v>
      </c>
      <c r="I1457" s="97" t="s">
        <v>3099</v>
      </c>
      <c r="J1457" s="98" t="s">
        <v>3100</v>
      </c>
      <c r="K1457" s="97">
        <v>-3763</v>
      </c>
      <c r="L1457" s="97" t="s">
        <v>3101</v>
      </c>
      <c r="M1457" s="98" t="s">
        <v>2523</v>
      </c>
      <c r="N1457" s="98" t="s">
        <v>2037</v>
      </c>
      <c r="O1457" s="99" t="s">
        <v>3082</v>
      </c>
      <c r="P1457" s="100" t="s">
        <v>3083</v>
      </c>
    </row>
    <row r="1458" spans="1:16" ht="13.5" thickBot="1" x14ac:dyDescent="0.25">
      <c r="A1458" s="31" t="str">
        <f t="shared" si="132"/>
        <v>IBVS 4399 </v>
      </c>
      <c r="B1458" s="95" t="str">
        <f t="shared" si="133"/>
        <v>I</v>
      </c>
      <c r="C1458" s="31">
        <f t="shared" si="134"/>
        <v>50268.378100000002</v>
      </c>
      <c r="D1458" s="23" t="str">
        <f t="shared" si="135"/>
        <v>vis</v>
      </c>
      <c r="E1458" s="96" t="e">
        <f>VLOOKUP(C1458,'Active 1'!C$21:E$971,3,FALSE)</f>
        <v>#N/A</v>
      </c>
      <c r="F1458" s="95" t="s">
        <v>2362</v>
      </c>
      <c r="G1458" s="23" t="str">
        <f t="shared" si="136"/>
        <v>50268.3781</v>
      </c>
      <c r="H1458" s="31">
        <f t="shared" si="137"/>
        <v>-3763</v>
      </c>
      <c r="I1458" s="97" t="s">
        <v>3102</v>
      </c>
      <c r="J1458" s="98" t="s">
        <v>3103</v>
      </c>
      <c r="K1458" s="97">
        <v>-3763</v>
      </c>
      <c r="L1458" s="97" t="s">
        <v>3104</v>
      </c>
      <c r="M1458" s="98" t="s">
        <v>2523</v>
      </c>
      <c r="N1458" s="98" t="s">
        <v>3087</v>
      </c>
      <c r="O1458" s="99" t="s">
        <v>3082</v>
      </c>
      <c r="P1458" s="100" t="s">
        <v>3083</v>
      </c>
    </row>
    <row r="1459" spans="1:16" ht="13.5" thickBot="1" x14ac:dyDescent="0.25">
      <c r="A1459" s="31" t="str">
        <f t="shared" si="132"/>
        <v>IBVS 4399 </v>
      </c>
      <c r="B1459" s="95" t="str">
        <f t="shared" si="133"/>
        <v>I</v>
      </c>
      <c r="C1459" s="31">
        <f t="shared" si="134"/>
        <v>50268.381600000001</v>
      </c>
      <c r="D1459" s="23" t="str">
        <f t="shared" si="135"/>
        <v>vis</v>
      </c>
      <c r="E1459" s="96" t="e">
        <f>VLOOKUP(C1459,'Active 1'!C$21:E$971,3,FALSE)</f>
        <v>#N/A</v>
      </c>
      <c r="F1459" s="95" t="s">
        <v>2362</v>
      </c>
      <c r="G1459" s="23" t="str">
        <f t="shared" si="136"/>
        <v>50268.3816</v>
      </c>
      <c r="H1459" s="31">
        <f t="shared" si="137"/>
        <v>-3763</v>
      </c>
      <c r="I1459" s="97" t="s">
        <v>3105</v>
      </c>
      <c r="J1459" s="98" t="s">
        <v>3106</v>
      </c>
      <c r="K1459" s="97">
        <v>-3763</v>
      </c>
      <c r="L1459" s="97" t="s">
        <v>3107</v>
      </c>
      <c r="M1459" s="98" t="s">
        <v>2523</v>
      </c>
      <c r="N1459" s="98" t="s">
        <v>3081</v>
      </c>
      <c r="O1459" s="99" t="s">
        <v>3082</v>
      </c>
      <c r="P1459" s="100" t="s">
        <v>3083</v>
      </c>
    </row>
    <row r="1460" spans="1:16" ht="13.5" thickBot="1" x14ac:dyDescent="0.25">
      <c r="A1460" s="31" t="str">
        <f t="shared" si="132"/>
        <v>IBVS 4399 </v>
      </c>
      <c r="B1460" s="95" t="str">
        <f t="shared" si="133"/>
        <v>II</v>
      </c>
      <c r="C1460" s="31">
        <f t="shared" si="134"/>
        <v>50273.424299999999</v>
      </c>
      <c r="D1460" s="23" t="str">
        <f t="shared" si="135"/>
        <v>vis</v>
      </c>
      <c r="E1460" s="96" t="e">
        <f>VLOOKUP(C1460,'Active 1'!C$21:E$971,3,FALSE)</f>
        <v>#N/A</v>
      </c>
      <c r="F1460" s="95" t="s">
        <v>2362</v>
      </c>
      <c r="G1460" s="23" t="str">
        <f t="shared" si="136"/>
        <v>50273.4243</v>
      </c>
      <c r="H1460" s="31">
        <f t="shared" si="137"/>
        <v>-3754.5</v>
      </c>
      <c r="I1460" s="97" t="s">
        <v>3108</v>
      </c>
      <c r="J1460" s="98" t="s">
        <v>3109</v>
      </c>
      <c r="K1460" s="97">
        <v>-3754.5</v>
      </c>
      <c r="L1460" s="97" t="s">
        <v>2538</v>
      </c>
      <c r="M1460" s="98" t="s">
        <v>2523</v>
      </c>
      <c r="N1460" s="98" t="s">
        <v>2037</v>
      </c>
      <c r="O1460" s="99" t="s">
        <v>3082</v>
      </c>
      <c r="P1460" s="100" t="s">
        <v>3083</v>
      </c>
    </row>
    <row r="1461" spans="1:16" ht="13.5" thickBot="1" x14ac:dyDescent="0.25">
      <c r="A1461" s="31" t="str">
        <f t="shared" si="132"/>
        <v>IBVS 4399 </v>
      </c>
      <c r="B1461" s="95" t="str">
        <f t="shared" si="133"/>
        <v>II</v>
      </c>
      <c r="C1461" s="31">
        <f t="shared" si="134"/>
        <v>50273.430999999997</v>
      </c>
      <c r="D1461" s="23" t="str">
        <f t="shared" si="135"/>
        <v>vis</v>
      </c>
      <c r="E1461" s="96" t="e">
        <f>VLOOKUP(C1461,'Active 1'!C$21:E$971,3,FALSE)</f>
        <v>#N/A</v>
      </c>
      <c r="F1461" s="95" t="s">
        <v>2362</v>
      </c>
      <c r="G1461" s="23" t="str">
        <f t="shared" si="136"/>
        <v>50273.4310</v>
      </c>
      <c r="H1461" s="31">
        <f t="shared" si="137"/>
        <v>-3754.5</v>
      </c>
      <c r="I1461" s="97" t="s">
        <v>3110</v>
      </c>
      <c r="J1461" s="98" t="s">
        <v>3111</v>
      </c>
      <c r="K1461" s="97">
        <v>-3754.5</v>
      </c>
      <c r="L1461" s="97" t="s">
        <v>3112</v>
      </c>
      <c r="M1461" s="98" t="s">
        <v>2523</v>
      </c>
      <c r="N1461" s="98" t="s">
        <v>3081</v>
      </c>
      <c r="O1461" s="99" t="s">
        <v>3082</v>
      </c>
      <c r="P1461" s="100" t="s">
        <v>3083</v>
      </c>
    </row>
    <row r="1462" spans="1:16" ht="13.5" thickBot="1" x14ac:dyDescent="0.25">
      <c r="A1462" s="31" t="str">
        <f t="shared" si="132"/>
        <v>IBVS 4399 </v>
      </c>
      <c r="B1462" s="95" t="str">
        <f t="shared" si="133"/>
        <v>II</v>
      </c>
      <c r="C1462" s="31">
        <f t="shared" si="134"/>
        <v>50273.433700000001</v>
      </c>
      <c r="D1462" s="23" t="str">
        <f t="shared" si="135"/>
        <v>vis</v>
      </c>
      <c r="E1462" s="96" t="e">
        <f>VLOOKUP(C1462,'Active 1'!C$21:E$971,3,FALSE)</f>
        <v>#N/A</v>
      </c>
      <c r="F1462" s="95" t="s">
        <v>2362</v>
      </c>
      <c r="G1462" s="23" t="str">
        <f t="shared" si="136"/>
        <v>50273.4337</v>
      </c>
      <c r="H1462" s="31">
        <f t="shared" si="137"/>
        <v>-3754.5</v>
      </c>
      <c r="I1462" s="97" t="s">
        <v>3113</v>
      </c>
      <c r="J1462" s="98" t="s">
        <v>3114</v>
      </c>
      <c r="K1462" s="97">
        <v>-3754.5</v>
      </c>
      <c r="L1462" s="97" t="s">
        <v>3115</v>
      </c>
      <c r="M1462" s="98" t="s">
        <v>2523</v>
      </c>
      <c r="N1462" s="98" t="s">
        <v>3087</v>
      </c>
      <c r="O1462" s="99" t="s">
        <v>3082</v>
      </c>
      <c r="P1462" s="100" t="s">
        <v>3083</v>
      </c>
    </row>
    <row r="1463" spans="1:16" ht="13.5" thickBot="1" x14ac:dyDescent="0.25">
      <c r="A1463" s="31" t="str">
        <f t="shared" si="132"/>
        <v> BRNO 32 </v>
      </c>
      <c r="B1463" s="95" t="str">
        <f t="shared" si="133"/>
        <v>I</v>
      </c>
      <c r="C1463" s="31">
        <f t="shared" si="134"/>
        <v>50278.457600000002</v>
      </c>
      <c r="D1463" s="23" t="str">
        <f t="shared" si="135"/>
        <v>vis</v>
      </c>
      <c r="E1463" s="96" t="e">
        <f>VLOOKUP(C1463,'Active 1'!C$21:E$971,3,FALSE)</f>
        <v>#N/A</v>
      </c>
      <c r="F1463" s="95" t="s">
        <v>2362</v>
      </c>
      <c r="G1463" s="23" t="str">
        <f t="shared" si="136"/>
        <v>50278.4576</v>
      </c>
      <c r="H1463" s="31">
        <f t="shared" si="137"/>
        <v>-3746</v>
      </c>
      <c r="I1463" s="97" t="s">
        <v>3116</v>
      </c>
      <c r="J1463" s="98" t="s">
        <v>3117</v>
      </c>
      <c r="K1463" s="97">
        <v>-3746</v>
      </c>
      <c r="L1463" s="97" t="s">
        <v>3981</v>
      </c>
      <c r="M1463" s="98" t="s">
        <v>2436</v>
      </c>
      <c r="N1463" s="98"/>
      <c r="O1463" s="99" t="s">
        <v>1823</v>
      </c>
      <c r="P1463" s="99" t="s">
        <v>2003</v>
      </c>
    </row>
    <row r="1464" spans="1:16" ht="13.5" thickBot="1" x14ac:dyDescent="0.25">
      <c r="A1464" s="31" t="str">
        <f t="shared" si="132"/>
        <v> BRNO 32 </v>
      </c>
      <c r="B1464" s="95" t="str">
        <f t="shared" si="133"/>
        <v>I</v>
      </c>
      <c r="C1464" s="31">
        <f t="shared" si="134"/>
        <v>50278.459699999999</v>
      </c>
      <c r="D1464" s="23" t="str">
        <f t="shared" si="135"/>
        <v>vis</v>
      </c>
      <c r="E1464" s="96" t="e">
        <f>VLOOKUP(C1464,'Active 1'!C$21:E$971,3,FALSE)</f>
        <v>#N/A</v>
      </c>
      <c r="F1464" s="95" t="s">
        <v>2362</v>
      </c>
      <c r="G1464" s="23" t="str">
        <f t="shared" si="136"/>
        <v>50278.4597</v>
      </c>
      <c r="H1464" s="31">
        <f t="shared" si="137"/>
        <v>-3746</v>
      </c>
      <c r="I1464" s="97" t="s">
        <v>3118</v>
      </c>
      <c r="J1464" s="98" t="s">
        <v>3119</v>
      </c>
      <c r="K1464" s="97">
        <v>-3746</v>
      </c>
      <c r="L1464" s="97" t="s">
        <v>3120</v>
      </c>
      <c r="M1464" s="98" t="s">
        <v>2436</v>
      </c>
      <c r="N1464" s="98"/>
      <c r="O1464" s="99" t="s">
        <v>1829</v>
      </c>
      <c r="P1464" s="99" t="s">
        <v>2003</v>
      </c>
    </row>
    <row r="1465" spans="1:16" ht="13.5" thickBot="1" x14ac:dyDescent="0.25">
      <c r="A1465" s="31" t="str">
        <f t="shared" si="132"/>
        <v> BRNO 32 </v>
      </c>
      <c r="B1465" s="95" t="str">
        <f t="shared" si="133"/>
        <v>I</v>
      </c>
      <c r="C1465" s="31">
        <f t="shared" si="134"/>
        <v>50281.415300000001</v>
      </c>
      <c r="D1465" s="23" t="str">
        <f t="shared" si="135"/>
        <v>vis</v>
      </c>
      <c r="E1465" s="96" t="e">
        <f>VLOOKUP(C1465,'Active 1'!C$21:E$971,3,FALSE)</f>
        <v>#N/A</v>
      </c>
      <c r="F1465" s="95" t="s">
        <v>2362</v>
      </c>
      <c r="G1465" s="23" t="str">
        <f t="shared" si="136"/>
        <v>50281.4153</v>
      </c>
      <c r="H1465" s="31">
        <f t="shared" si="137"/>
        <v>-3741</v>
      </c>
      <c r="I1465" s="97" t="s">
        <v>3121</v>
      </c>
      <c r="J1465" s="98" t="s">
        <v>3122</v>
      </c>
      <c r="K1465" s="97">
        <v>-3741</v>
      </c>
      <c r="L1465" s="97" t="s">
        <v>3123</v>
      </c>
      <c r="M1465" s="98" t="s">
        <v>2436</v>
      </c>
      <c r="N1465" s="98"/>
      <c r="O1465" s="99" t="s">
        <v>3124</v>
      </c>
      <c r="P1465" s="99" t="s">
        <v>2003</v>
      </c>
    </row>
    <row r="1466" spans="1:16" ht="13.5" thickBot="1" x14ac:dyDescent="0.25">
      <c r="A1466" s="31" t="str">
        <f t="shared" si="132"/>
        <v> BRNO 32 </v>
      </c>
      <c r="B1466" s="95" t="str">
        <f t="shared" si="133"/>
        <v>I</v>
      </c>
      <c r="C1466" s="31">
        <f t="shared" si="134"/>
        <v>50281.415300000001</v>
      </c>
      <c r="D1466" s="23" t="str">
        <f t="shared" si="135"/>
        <v>vis</v>
      </c>
      <c r="E1466" s="96" t="e">
        <f>VLOOKUP(C1466,'Active 1'!C$21:E$971,3,FALSE)</f>
        <v>#N/A</v>
      </c>
      <c r="F1466" s="95" t="s">
        <v>2362</v>
      </c>
      <c r="G1466" s="23" t="str">
        <f t="shared" si="136"/>
        <v>50281.4153</v>
      </c>
      <c r="H1466" s="31">
        <f t="shared" si="137"/>
        <v>-3741</v>
      </c>
      <c r="I1466" s="97" t="s">
        <v>3121</v>
      </c>
      <c r="J1466" s="98" t="s">
        <v>3122</v>
      </c>
      <c r="K1466" s="97">
        <v>-3741</v>
      </c>
      <c r="L1466" s="97" t="s">
        <v>3123</v>
      </c>
      <c r="M1466" s="98" t="s">
        <v>2436</v>
      </c>
      <c r="N1466" s="98"/>
      <c r="O1466" s="99" t="s">
        <v>3125</v>
      </c>
      <c r="P1466" s="99" t="s">
        <v>2003</v>
      </c>
    </row>
    <row r="1467" spans="1:16" ht="13.5" thickBot="1" x14ac:dyDescent="0.25">
      <c r="A1467" s="31" t="str">
        <f t="shared" si="132"/>
        <v> BRNO 32 </v>
      </c>
      <c r="B1467" s="95" t="str">
        <f t="shared" si="133"/>
        <v>I</v>
      </c>
      <c r="C1467" s="31">
        <f t="shared" si="134"/>
        <v>50281.418700000002</v>
      </c>
      <c r="D1467" s="23" t="str">
        <f t="shared" si="135"/>
        <v>vis</v>
      </c>
      <c r="E1467" s="96" t="e">
        <f>VLOOKUP(C1467,'Active 1'!C$21:E$971,3,FALSE)</f>
        <v>#N/A</v>
      </c>
      <c r="F1467" s="95" t="s">
        <v>2362</v>
      </c>
      <c r="G1467" s="23" t="str">
        <f t="shared" si="136"/>
        <v>50281.4187</v>
      </c>
      <c r="H1467" s="31">
        <f t="shared" si="137"/>
        <v>-3741</v>
      </c>
      <c r="I1467" s="97" t="s">
        <v>3126</v>
      </c>
      <c r="J1467" s="98" t="s">
        <v>3127</v>
      </c>
      <c r="K1467" s="97">
        <v>-3741</v>
      </c>
      <c r="L1467" s="97" t="s">
        <v>4491</v>
      </c>
      <c r="M1467" s="98" t="s">
        <v>2436</v>
      </c>
      <c r="N1467" s="98"/>
      <c r="O1467" s="99" t="s">
        <v>3128</v>
      </c>
      <c r="P1467" s="99" t="s">
        <v>2003</v>
      </c>
    </row>
    <row r="1468" spans="1:16" ht="13.5" thickBot="1" x14ac:dyDescent="0.25">
      <c r="A1468" s="31" t="str">
        <f t="shared" si="132"/>
        <v> BRNO 32 </v>
      </c>
      <c r="B1468" s="95" t="str">
        <f t="shared" si="133"/>
        <v>I</v>
      </c>
      <c r="C1468" s="31">
        <f t="shared" si="134"/>
        <v>50281.4208</v>
      </c>
      <c r="D1468" s="23" t="str">
        <f t="shared" si="135"/>
        <v>vis</v>
      </c>
      <c r="E1468" s="96" t="e">
        <f>VLOOKUP(C1468,'Active 1'!C$21:E$971,3,FALSE)</f>
        <v>#N/A</v>
      </c>
      <c r="F1468" s="95" t="s">
        <v>2362</v>
      </c>
      <c r="G1468" s="23" t="str">
        <f t="shared" si="136"/>
        <v>50281.4208</v>
      </c>
      <c r="H1468" s="31">
        <f t="shared" si="137"/>
        <v>-3741</v>
      </c>
      <c r="I1468" s="97" t="s">
        <v>3129</v>
      </c>
      <c r="J1468" s="98" t="s">
        <v>3130</v>
      </c>
      <c r="K1468" s="97">
        <v>-3741</v>
      </c>
      <c r="L1468" s="97" t="s">
        <v>3131</v>
      </c>
      <c r="M1468" s="98" t="s">
        <v>2436</v>
      </c>
      <c r="N1468" s="98"/>
      <c r="O1468" s="99" t="s">
        <v>3132</v>
      </c>
      <c r="P1468" s="99" t="s">
        <v>2003</v>
      </c>
    </row>
    <row r="1469" spans="1:16" ht="13.5" thickBot="1" x14ac:dyDescent="0.25">
      <c r="A1469" s="31" t="str">
        <f t="shared" si="132"/>
        <v> BRNO 32 </v>
      </c>
      <c r="B1469" s="95" t="str">
        <f t="shared" si="133"/>
        <v>I</v>
      </c>
      <c r="C1469" s="31">
        <f t="shared" si="134"/>
        <v>50291.513400000003</v>
      </c>
      <c r="D1469" s="23" t="str">
        <f t="shared" si="135"/>
        <v>vis</v>
      </c>
      <c r="E1469" s="96" t="e">
        <f>VLOOKUP(C1469,'Active 1'!C$21:E$971,3,FALSE)</f>
        <v>#N/A</v>
      </c>
      <c r="F1469" s="95" t="s">
        <v>2362</v>
      </c>
      <c r="G1469" s="23" t="str">
        <f t="shared" si="136"/>
        <v>50291.5134</v>
      </c>
      <c r="H1469" s="31">
        <f t="shared" si="137"/>
        <v>-3724</v>
      </c>
      <c r="I1469" s="97" t="s">
        <v>3133</v>
      </c>
      <c r="J1469" s="98" t="s">
        <v>3134</v>
      </c>
      <c r="K1469" s="97">
        <v>-3724</v>
      </c>
      <c r="L1469" s="97" t="s">
        <v>2631</v>
      </c>
      <c r="M1469" s="98" t="s">
        <v>2436</v>
      </c>
      <c r="N1469" s="98"/>
      <c r="O1469" s="99" t="s">
        <v>3135</v>
      </c>
      <c r="P1469" s="99" t="s">
        <v>2003</v>
      </c>
    </row>
    <row r="1470" spans="1:16" ht="13.5" thickBot="1" x14ac:dyDescent="0.25">
      <c r="A1470" s="31" t="str">
        <f t="shared" si="132"/>
        <v> BRNO 32 </v>
      </c>
      <c r="B1470" s="95" t="str">
        <f t="shared" si="133"/>
        <v>I</v>
      </c>
      <c r="C1470" s="31">
        <f t="shared" si="134"/>
        <v>50297.446900000003</v>
      </c>
      <c r="D1470" s="23" t="str">
        <f t="shared" si="135"/>
        <v>vis</v>
      </c>
      <c r="E1470" s="96" t="e">
        <f>VLOOKUP(C1470,'Active 1'!C$21:E$971,3,FALSE)</f>
        <v>#N/A</v>
      </c>
      <c r="F1470" s="95" t="s">
        <v>2362</v>
      </c>
      <c r="G1470" s="23" t="str">
        <f t="shared" si="136"/>
        <v>50297.4469</v>
      </c>
      <c r="H1470" s="31">
        <f t="shared" si="137"/>
        <v>-3714</v>
      </c>
      <c r="I1470" s="97" t="s">
        <v>3136</v>
      </c>
      <c r="J1470" s="98" t="s">
        <v>3137</v>
      </c>
      <c r="K1470" s="97">
        <v>-3714</v>
      </c>
      <c r="L1470" s="97" t="s">
        <v>3138</v>
      </c>
      <c r="M1470" s="98" t="s">
        <v>2436</v>
      </c>
      <c r="N1470" s="98"/>
      <c r="O1470" s="99" t="s">
        <v>3135</v>
      </c>
      <c r="P1470" s="99" t="s">
        <v>2003</v>
      </c>
    </row>
    <row r="1471" spans="1:16" ht="13.5" thickBot="1" x14ac:dyDescent="0.25">
      <c r="A1471" s="31" t="str">
        <f t="shared" si="132"/>
        <v> BRNO 32 </v>
      </c>
      <c r="B1471" s="95" t="str">
        <f t="shared" si="133"/>
        <v>I</v>
      </c>
      <c r="C1471" s="31">
        <f t="shared" si="134"/>
        <v>50392.3338</v>
      </c>
      <c r="D1471" s="23" t="str">
        <f t="shared" si="135"/>
        <v>vis</v>
      </c>
      <c r="E1471" s="96" t="e">
        <f>VLOOKUP(C1471,'Active 1'!C$21:E$971,3,FALSE)</f>
        <v>#N/A</v>
      </c>
      <c r="F1471" s="95" t="s">
        <v>2362</v>
      </c>
      <c r="G1471" s="23" t="str">
        <f t="shared" si="136"/>
        <v>50392.3338</v>
      </c>
      <c r="H1471" s="31">
        <f t="shared" si="137"/>
        <v>-3554</v>
      </c>
      <c r="I1471" s="97" t="s">
        <v>3139</v>
      </c>
      <c r="J1471" s="98" t="s">
        <v>3140</v>
      </c>
      <c r="K1471" s="97">
        <v>-3554</v>
      </c>
      <c r="L1471" s="97" t="s">
        <v>2947</v>
      </c>
      <c r="M1471" s="98" t="s">
        <v>2436</v>
      </c>
      <c r="N1471" s="98"/>
      <c r="O1471" s="99" t="s">
        <v>3141</v>
      </c>
      <c r="P1471" s="99" t="s">
        <v>2003</v>
      </c>
    </row>
    <row r="1472" spans="1:16" ht="13.5" thickBot="1" x14ac:dyDescent="0.25">
      <c r="A1472" s="31" t="str">
        <f t="shared" si="132"/>
        <v> BRNO 32 </v>
      </c>
      <c r="B1472" s="95" t="str">
        <f t="shared" si="133"/>
        <v>I</v>
      </c>
      <c r="C1472" s="31">
        <f t="shared" si="134"/>
        <v>50481.291899999997</v>
      </c>
      <c r="D1472" s="23" t="str">
        <f t="shared" si="135"/>
        <v>vis</v>
      </c>
      <c r="E1472" s="96" t="e">
        <f>VLOOKUP(C1472,'Active 1'!C$21:E$971,3,FALSE)</f>
        <v>#N/A</v>
      </c>
      <c r="F1472" s="95" t="s">
        <v>2362</v>
      </c>
      <c r="G1472" s="23" t="str">
        <f t="shared" si="136"/>
        <v>50481.2919</v>
      </c>
      <c r="H1472" s="31">
        <f t="shared" si="137"/>
        <v>-3404</v>
      </c>
      <c r="I1472" s="97" t="s">
        <v>3142</v>
      </c>
      <c r="J1472" s="98" t="s">
        <v>3143</v>
      </c>
      <c r="K1472" s="97">
        <v>-3404</v>
      </c>
      <c r="L1472" s="97" t="s">
        <v>3144</v>
      </c>
      <c r="M1472" s="98" t="s">
        <v>2436</v>
      </c>
      <c r="N1472" s="98"/>
      <c r="O1472" s="99" t="s">
        <v>1960</v>
      </c>
      <c r="P1472" s="99" t="s">
        <v>2003</v>
      </c>
    </row>
    <row r="1473" spans="1:16" ht="13.5" thickBot="1" x14ac:dyDescent="0.25">
      <c r="A1473" s="31" t="str">
        <f t="shared" si="132"/>
        <v> BRNO 32 </v>
      </c>
      <c r="B1473" s="95" t="str">
        <f t="shared" si="133"/>
        <v>I</v>
      </c>
      <c r="C1473" s="31">
        <f t="shared" si="134"/>
        <v>50481.299599999998</v>
      </c>
      <c r="D1473" s="23" t="str">
        <f t="shared" si="135"/>
        <v>vis</v>
      </c>
      <c r="E1473" s="96" t="e">
        <f>VLOOKUP(C1473,'Active 1'!C$21:E$971,3,FALSE)</f>
        <v>#N/A</v>
      </c>
      <c r="F1473" s="95" t="s">
        <v>2362</v>
      </c>
      <c r="G1473" s="23" t="str">
        <f t="shared" si="136"/>
        <v>50481.2996</v>
      </c>
      <c r="H1473" s="31">
        <f t="shared" si="137"/>
        <v>-3404</v>
      </c>
      <c r="I1473" s="97" t="s">
        <v>3145</v>
      </c>
      <c r="J1473" s="98" t="s">
        <v>3146</v>
      </c>
      <c r="K1473" s="97">
        <v>-3404</v>
      </c>
      <c r="L1473" s="97" t="s">
        <v>3147</v>
      </c>
      <c r="M1473" s="98" t="s">
        <v>2436</v>
      </c>
      <c r="N1473" s="98"/>
      <c r="O1473" s="99" t="s">
        <v>2807</v>
      </c>
      <c r="P1473" s="99" t="s">
        <v>2003</v>
      </c>
    </row>
    <row r="1474" spans="1:16" ht="13.5" thickBot="1" x14ac:dyDescent="0.25">
      <c r="A1474" s="31" t="str">
        <f t="shared" si="132"/>
        <v> BRNO 32 </v>
      </c>
      <c r="B1474" s="95" t="str">
        <f t="shared" si="133"/>
        <v>I</v>
      </c>
      <c r="C1474" s="31">
        <f t="shared" si="134"/>
        <v>50481.301599999999</v>
      </c>
      <c r="D1474" s="23" t="str">
        <f t="shared" si="135"/>
        <v>vis</v>
      </c>
      <c r="E1474" s="96" t="e">
        <f>VLOOKUP(C1474,'Active 1'!C$21:E$971,3,FALSE)</f>
        <v>#N/A</v>
      </c>
      <c r="F1474" s="95" t="s">
        <v>2362</v>
      </c>
      <c r="G1474" s="23" t="str">
        <f t="shared" si="136"/>
        <v>50481.3016</v>
      </c>
      <c r="H1474" s="31">
        <f t="shared" si="137"/>
        <v>-3404</v>
      </c>
      <c r="I1474" s="97" t="s">
        <v>3148</v>
      </c>
      <c r="J1474" s="98" t="s">
        <v>3149</v>
      </c>
      <c r="K1474" s="97">
        <v>-3404</v>
      </c>
      <c r="L1474" s="97" t="s">
        <v>3150</v>
      </c>
      <c r="M1474" s="98" t="s">
        <v>2436</v>
      </c>
      <c r="N1474" s="98"/>
      <c r="O1474" s="99" t="s">
        <v>2788</v>
      </c>
      <c r="P1474" s="99" t="s">
        <v>2003</v>
      </c>
    </row>
    <row r="1475" spans="1:16" ht="13.5" thickBot="1" x14ac:dyDescent="0.25">
      <c r="A1475" s="31" t="str">
        <f t="shared" si="132"/>
        <v> BRNO 32 </v>
      </c>
      <c r="B1475" s="95" t="str">
        <f t="shared" si="133"/>
        <v>I</v>
      </c>
      <c r="C1475" s="31">
        <f t="shared" si="134"/>
        <v>50481.31</v>
      </c>
      <c r="D1475" s="23" t="str">
        <f t="shared" si="135"/>
        <v>vis</v>
      </c>
      <c r="E1475" s="96" t="e">
        <f>VLOOKUP(C1475,'Active 1'!C$21:E$971,3,FALSE)</f>
        <v>#N/A</v>
      </c>
      <c r="F1475" s="95" t="s">
        <v>2362</v>
      </c>
      <c r="G1475" s="23" t="str">
        <f t="shared" si="136"/>
        <v>50481.3100</v>
      </c>
      <c r="H1475" s="31">
        <f t="shared" si="137"/>
        <v>-3404</v>
      </c>
      <c r="I1475" s="97" t="s">
        <v>3151</v>
      </c>
      <c r="J1475" s="98" t="s">
        <v>3152</v>
      </c>
      <c r="K1475" s="97">
        <v>-3404</v>
      </c>
      <c r="L1475" s="97" t="s">
        <v>3153</v>
      </c>
      <c r="M1475" s="98" t="s">
        <v>2436</v>
      </c>
      <c r="N1475" s="98"/>
      <c r="O1475" s="99" t="s">
        <v>3132</v>
      </c>
      <c r="P1475" s="99" t="s">
        <v>2003</v>
      </c>
    </row>
    <row r="1476" spans="1:16" ht="13.5" thickBot="1" x14ac:dyDescent="0.25">
      <c r="A1476" s="31" t="str">
        <f t="shared" si="132"/>
        <v> BRNO 32 </v>
      </c>
      <c r="B1476" s="95" t="str">
        <f t="shared" si="133"/>
        <v>I</v>
      </c>
      <c r="C1476" s="31">
        <f t="shared" si="134"/>
        <v>50571.426599999999</v>
      </c>
      <c r="D1476" s="23" t="str">
        <f t="shared" si="135"/>
        <v>vis</v>
      </c>
      <c r="E1476" s="96" t="e">
        <f>VLOOKUP(C1476,'Active 1'!C$21:E$971,3,FALSE)</f>
        <v>#N/A</v>
      </c>
      <c r="F1476" s="95" t="s">
        <v>2362</v>
      </c>
      <c r="G1476" s="23" t="str">
        <f t="shared" si="136"/>
        <v>50571.4266</v>
      </c>
      <c r="H1476" s="31">
        <f t="shared" si="137"/>
        <v>-3252</v>
      </c>
      <c r="I1476" s="97" t="s">
        <v>3157</v>
      </c>
      <c r="J1476" s="98" t="s">
        <v>3158</v>
      </c>
      <c r="K1476" s="97">
        <v>-3252</v>
      </c>
      <c r="L1476" s="97" t="s">
        <v>3159</v>
      </c>
      <c r="M1476" s="98" t="s">
        <v>2436</v>
      </c>
      <c r="N1476" s="98"/>
      <c r="O1476" s="99" t="s">
        <v>2788</v>
      </c>
      <c r="P1476" s="99" t="s">
        <v>2003</v>
      </c>
    </row>
    <row r="1477" spans="1:16" ht="13.5" thickBot="1" x14ac:dyDescent="0.25">
      <c r="A1477" s="31" t="str">
        <f t="shared" si="132"/>
        <v> BRNO 32 </v>
      </c>
      <c r="B1477" s="95" t="str">
        <f t="shared" si="133"/>
        <v>I</v>
      </c>
      <c r="C1477" s="31">
        <f t="shared" si="134"/>
        <v>50606.424200000001</v>
      </c>
      <c r="D1477" s="23" t="str">
        <f t="shared" si="135"/>
        <v>vis</v>
      </c>
      <c r="E1477" s="96" t="e">
        <f>VLOOKUP(C1477,'Active 1'!C$21:E$971,3,FALSE)</f>
        <v>#N/A</v>
      </c>
      <c r="F1477" s="95" t="s">
        <v>2362</v>
      </c>
      <c r="G1477" s="23" t="str">
        <f t="shared" si="136"/>
        <v>50606.4242</v>
      </c>
      <c r="H1477" s="31">
        <f t="shared" si="137"/>
        <v>-3193</v>
      </c>
      <c r="I1477" s="97" t="s">
        <v>3160</v>
      </c>
      <c r="J1477" s="98" t="s">
        <v>3161</v>
      </c>
      <c r="K1477" s="97">
        <v>-3193</v>
      </c>
      <c r="L1477" s="97" t="s">
        <v>4003</v>
      </c>
      <c r="M1477" s="98" t="s">
        <v>2436</v>
      </c>
      <c r="N1477" s="98"/>
      <c r="O1477" s="99" t="s">
        <v>2788</v>
      </c>
      <c r="P1477" s="99" t="s">
        <v>2003</v>
      </c>
    </row>
    <row r="1478" spans="1:16" ht="13.5" thickBot="1" x14ac:dyDescent="0.25">
      <c r="A1478" s="31" t="str">
        <f t="shared" si="132"/>
        <v> BRNO 32 </v>
      </c>
      <c r="B1478" s="95" t="str">
        <f t="shared" si="133"/>
        <v>I</v>
      </c>
      <c r="C1478" s="31">
        <f t="shared" si="134"/>
        <v>50606.426299999999</v>
      </c>
      <c r="D1478" s="23" t="str">
        <f t="shared" si="135"/>
        <v>vis</v>
      </c>
      <c r="E1478" s="96" t="e">
        <f>VLOOKUP(C1478,'Active 1'!C$21:E$971,3,FALSE)</f>
        <v>#N/A</v>
      </c>
      <c r="F1478" s="95" t="s">
        <v>2362</v>
      </c>
      <c r="G1478" s="23" t="str">
        <f t="shared" si="136"/>
        <v>50606.4263</v>
      </c>
      <c r="H1478" s="31">
        <f t="shared" si="137"/>
        <v>-3193</v>
      </c>
      <c r="I1478" s="97" t="s">
        <v>3162</v>
      </c>
      <c r="J1478" s="98" t="s">
        <v>3163</v>
      </c>
      <c r="K1478" s="97">
        <v>-3193</v>
      </c>
      <c r="L1478" s="97" t="s">
        <v>3164</v>
      </c>
      <c r="M1478" s="98" t="s">
        <v>2436</v>
      </c>
      <c r="N1478" s="98"/>
      <c r="O1478" s="99" t="s">
        <v>1960</v>
      </c>
      <c r="P1478" s="99" t="s">
        <v>2003</v>
      </c>
    </row>
    <row r="1479" spans="1:16" ht="13.5" thickBot="1" x14ac:dyDescent="0.25">
      <c r="A1479" s="31" t="str">
        <f t="shared" si="132"/>
        <v> BRNO 32 </v>
      </c>
      <c r="B1479" s="95" t="str">
        <f t="shared" si="133"/>
        <v>I</v>
      </c>
      <c r="C1479" s="31">
        <f t="shared" si="134"/>
        <v>50670.4853</v>
      </c>
      <c r="D1479" s="23" t="str">
        <f t="shared" si="135"/>
        <v>vis</v>
      </c>
      <c r="E1479" s="96" t="e">
        <f>VLOOKUP(C1479,'Active 1'!C$21:E$971,3,FALSE)</f>
        <v>#N/A</v>
      </c>
      <c r="F1479" s="95" t="s">
        <v>2362</v>
      </c>
      <c r="G1479" s="23" t="str">
        <f t="shared" si="136"/>
        <v>50670.4853</v>
      </c>
      <c r="H1479" s="31">
        <f t="shared" si="137"/>
        <v>-3085</v>
      </c>
      <c r="I1479" s="97" t="s">
        <v>3167</v>
      </c>
      <c r="J1479" s="98" t="s">
        <v>3168</v>
      </c>
      <c r="K1479" s="97">
        <v>-3085</v>
      </c>
      <c r="L1479" s="97" t="s">
        <v>2529</v>
      </c>
      <c r="M1479" s="98" t="s">
        <v>2436</v>
      </c>
      <c r="N1479" s="98"/>
      <c r="O1479" s="99" t="s">
        <v>3132</v>
      </c>
      <c r="P1479" s="99" t="s">
        <v>2003</v>
      </c>
    </row>
    <row r="1480" spans="1:16" ht="13.5" thickBot="1" x14ac:dyDescent="0.25">
      <c r="A1480" s="31" t="str">
        <f t="shared" si="132"/>
        <v> BRNO 32 </v>
      </c>
      <c r="B1480" s="95" t="str">
        <f t="shared" si="133"/>
        <v>I</v>
      </c>
      <c r="C1480" s="31">
        <f t="shared" si="134"/>
        <v>50673.439599999998</v>
      </c>
      <c r="D1480" s="23" t="str">
        <f t="shared" si="135"/>
        <v>vis</v>
      </c>
      <c r="E1480" s="96" t="e">
        <f>VLOOKUP(C1480,'Active 1'!C$21:E$971,3,FALSE)</f>
        <v>#N/A</v>
      </c>
      <c r="F1480" s="95" t="s">
        <v>2362</v>
      </c>
      <c r="G1480" s="23" t="str">
        <f t="shared" si="136"/>
        <v>50673.4396</v>
      </c>
      <c r="H1480" s="31">
        <f t="shared" si="137"/>
        <v>-3080</v>
      </c>
      <c r="I1480" s="97" t="s">
        <v>3169</v>
      </c>
      <c r="J1480" s="98" t="s">
        <v>3170</v>
      </c>
      <c r="K1480" s="97">
        <v>-3080</v>
      </c>
      <c r="L1480" s="97" t="s">
        <v>4481</v>
      </c>
      <c r="M1480" s="98" t="s">
        <v>2436</v>
      </c>
      <c r="N1480" s="98"/>
      <c r="O1480" s="99" t="s">
        <v>2788</v>
      </c>
      <c r="P1480" s="99" t="s">
        <v>2003</v>
      </c>
    </row>
    <row r="1481" spans="1:16" ht="13.5" thickBot="1" x14ac:dyDescent="0.25">
      <c r="A1481" s="31" t="str">
        <f t="shared" si="132"/>
        <v> BRNO 32 </v>
      </c>
      <c r="B1481" s="95" t="str">
        <f t="shared" si="133"/>
        <v>I</v>
      </c>
      <c r="C1481" s="31">
        <f t="shared" si="134"/>
        <v>50673.446499999998</v>
      </c>
      <c r="D1481" s="23" t="str">
        <f t="shared" si="135"/>
        <v>vis</v>
      </c>
      <c r="E1481" s="96" t="e">
        <f>VLOOKUP(C1481,'Active 1'!C$21:E$971,3,FALSE)</f>
        <v>#N/A</v>
      </c>
      <c r="F1481" s="95" t="s">
        <v>2362</v>
      </c>
      <c r="G1481" s="23" t="str">
        <f t="shared" si="136"/>
        <v>50673.4465</v>
      </c>
      <c r="H1481" s="31">
        <f t="shared" si="137"/>
        <v>-3080</v>
      </c>
      <c r="I1481" s="97" t="s">
        <v>3171</v>
      </c>
      <c r="J1481" s="98" t="s">
        <v>3172</v>
      </c>
      <c r="K1481" s="97">
        <v>-3080</v>
      </c>
      <c r="L1481" s="97" t="s">
        <v>2001</v>
      </c>
      <c r="M1481" s="98" t="s">
        <v>2436</v>
      </c>
      <c r="N1481" s="98"/>
      <c r="O1481" s="99" t="s">
        <v>1960</v>
      </c>
      <c r="P1481" s="99" t="s">
        <v>2003</v>
      </c>
    </row>
    <row r="1482" spans="1:16" ht="13.5" thickBot="1" x14ac:dyDescent="0.25">
      <c r="A1482" s="31" t="str">
        <f t="shared" si="132"/>
        <v>IBVS 4751 </v>
      </c>
      <c r="B1482" s="95" t="str">
        <f t="shared" si="133"/>
        <v>I</v>
      </c>
      <c r="C1482" s="31">
        <f t="shared" si="134"/>
        <v>50839.510499999997</v>
      </c>
      <c r="D1482" s="23" t="str">
        <f t="shared" si="135"/>
        <v>vis</v>
      </c>
      <c r="E1482" s="96" t="e">
        <f>VLOOKUP(C1482,'Active 1'!C$21:E$971,3,FALSE)</f>
        <v>#N/A</v>
      </c>
      <c r="F1482" s="95" t="s">
        <v>2362</v>
      </c>
      <c r="G1482" s="23" t="str">
        <f t="shared" si="136"/>
        <v>50839.5105</v>
      </c>
      <c r="H1482" s="31">
        <f t="shared" si="137"/>
        <v>-2800</v>
      </c>
      <c r="I1482" s="97" t="s">
        <v>3196</v>
      </c>
      <c r="J1482" s="98" t="s">
        <v>3197</v>
      </c>
      <c r="K1482" s="97" t="s">
        <v>3198</v>
      </c>
      <c r="L1482" s="97" t="s">
        <v>3199</v>
      </c>
      <c r="M1482" s="98" t="s">
        <v>2523</v>
      </c>
      <c r="N1482" s="98" t="s">
        <v>3087</v>
      </c>
      <c r="O1482" s="99" t="s">
        <v>3200</v>
      </c>
      <c r="P1482" s="100" t="s">
        <v>3201</v>
      </c>
    </row>
    <row r="1483" spans="1:16" ht="13.5" thickBot="1" x14ac:dyDescent="0.25">
      <c r="A1483" s="31" t="str">
        <f t="shared" ref="A1483:A1546" si="138">P1483</f>
        <v>IBVS 4751 </v>
      </c>
      <c r="B1483" s="95" t="str">
        <f t="shared" ref="B1483:B1546" si="139">IF(H1483=INT(H1483),"I","II")</f>
        <v>I</v>
      </c>
      <c r="C1483" s="31">
        <f t="shared" ref="C1483:C1546" si="140">1*G1483</f>
        <v>50839.510699999999</v>
      </c>
      <c r="D1483" s="23" t="str">
        <f t="shared" ref="D1483:D1546" si="141">VLOOKUP(F1483,I$1:J$5,2,FALSE)</f>
        <v>vis</v>
      </c>
      <c r="E1483" s="96" t="e">
        <f>VLOOKUP(C1483,'Active 1'!C$21:E$971,3,FALSE)</f>
        <v>#N/A</v>
      </c>
      <c r="F1483" s="95" t="s">
        <v>2362</v>
      </c>
      <c r="G1483" s="23" t="str">
        <f t="shared" ref="G1483:G1546" si="142">MID(I1483,3,LEN(I1483)-3)</f>
        <v>50839.5107</v>
      </c>
      <c r="H1483" s="31">
        <f t="shared" ref="H1483:H1546" si="143">1*K1483</f>
        <v>-2800</v>
      </c>
      <c r="I1483" s="97" t="s">
        <v>3202</v>
      </c>
      <c r="J1483" s="98" t="s">
        <v>3197</v>
      </c>
      <c r="K1483" s="97" t="s">
        <v>3198</v>
      </c>
      <c r="L1483" s="97" t="s">
        <v>3203</v>
      </c>
      <c r="M1483" s="98" t="s">
        <v>2523</v>
      </c>
      <c r="N1483" s="98" t="s">
        <v>2037</v>
      </c>
      <c r="O1483" s="99" t="s">
        <v>3200</v>
      </c>
      <c r="P1483" s="100" t="s">
        <v>3201</v>
      </c>
    </row>
    <row r="1484" spans="1:16" ht="13.5" thickBot="1" x14ac:dyDescent="0.25">
      <c r="A1484" s="31" t="str">
        <f t="shared" si="138"/>
        <v>IBVS 4751 </v>
      </c>
      <c r="B1484" s="95" t="str">
        <f t="shared" si="139"/>
        <v>I</v>
      </c>
      <c r="C1484" s="31">
        <f t="shared" si="140"/>
        <v>50839.511100000003</v>
      </c>
      <c r="D1484" s="23" t="str">
        <f t="shared" si="141"/>
        <v>vis</v>
      </c>
      <c r="E1484" s="96" t="e">
        <f>VLOOKUP(C1484,'Active 1'!C$21:E$971,3,FALSE)</f>
        <v>#N/A</v>
      </c>
      <c r="F1484" s="95" t="s">
        <v>2362</v>
      </c>
      <c r="G1484" s="23" t="str">
        <f t="shared" si="142"/>
        <v>50839.5111</v>
      </c>
      <c r="H1484" s="31">
        <f t="shared" si="143"/>
        <v>-2800</v>
      </c>
      <c r="I1484" s="97" t="s">
        <v>3204</v>
      </c>
      <c r="J1484" s="98" t="s">
        <v>3197</v>
      </c>
      <c r="K1484" s="97" t="s">
        <v>3198</v>
      </c>
      <c r="L1484" s="97" t="s">
        <v>3205</v>
      </c>
      <c r="M1484" s="98" t="s">
        <v>2523</v>
      </c>
      <c r="N1484" s="98" t="s">
        <v>3206</v>
      </c>
      <c r="O1484" s="99" t="s">
        <v>3200</v>
      </c>
      <c r="P1484" s="100" t="s">
        <v>3201</v>
      </c>
    </row>
    <row r="1485" spans="1:16" ht="13.5" thickBot="1" x14ac:dyDescent="0.25">
      <c r="A1485" s="31" t="str">
        <f t="shared" si="138"/>
        <v>IBVS 4751 </v>
      </c>
      <c r="B1485" s="95" t="str">
        <f t="shared" si="139"/>
        <v>I</v>
      </c>
      <c r="C1485" s="31">
        <f t="shared" si="140"/>
        <v>50849.592900000003</v>
      </c>
      <c r="D1485" s="23" t="str">
        <f t="shared" si="141"/>
        <v>vis</v>
      </c>
      <c r="E1485" s="96" t="e">
        <f>VLOOKUP(C1485,'Active 1'!C$21:E$971,3,FALSE)</f>
        <v>#N/A</v>
      </c>
      <c r="F1485" s="95" t="s">
        <v>2362</v>
      </c>
      <c r="G1485" s="23" t="str">
        <f t="shared" si="142"/>
        <v>50849.5929</v>
      </c>
      <c r="H1485" s="31">
        <f t="shared" si="143"/>
        <v>-2783</v>
      </c>
      <c r="I1485" s="97" t="s">
        <v>3215</v>
      </c>
      <c r="J1485" s="98" t="s">
        <v>3216</v>
      </c>
      <c r="K1485" s="97" t="s">
        <v>3217</v>
      </c>
      <c r="L1485" s="97" t="s">
        <v>3203</v>
      </c>
      <c r="M1485" s="98" t="s">
        <v>2523</v>
      </c>
      <c r="N1485" s="98" t="s">
        <v>3087</v>
      </c>
      <c r="O1485" s="99" t="s">
        <v>3200</v>
      </c>
      <c r="P1485" s="100" t="s">
        <v>3201</v>
      </c>
    </row>
    <row r="1486" spans="1:16" ht="13.5" thickBot="1" x14ac:dyDescent="0.25">
      <c r="A1486" s="31" t="str">
        <f t="shared" si="138"/>
        <v>IBVS 4751 </v>
      </c>
      <c r="B1486" s="95" t="str">
        <f t="shared" si="139"/>
        <v>I</v>
      </c>
      <c r="C1486" s="31">
        <f t="shared" si="140"/>
        <v>50849.593000000001</v>
      </c>
      <c r="D1486" s="23" t="str">
        <f t="shared" si="141"/>
        <v>vis</v>
      </c>
      <c r="E1486" s="96" t="e">
        <f>VLOOKUP(C1486,'Active 1'!C$21:E$971,3,FALSE)</f>
        <v>#N/A</v>
      </c>
      <c r="F1486" s="95" t="s">
        <v>2362</v>
      </c>
      <c r="G1486" s="23" t="str">
        <f t="shared" si="142"/>
        <v>50849.5930</v>
      </c>
      <c r="H1486" s="31">
        <f t="shared" si="143"/>
        <v>-2783</v>
      </c>
      <c r="I1486" s="97" t="s">
        <v>3218</v>
      </c>
      <c r="J1486" s="98" t="s">
        <v>3216</v>
      </c>
      <c r="K1486" s="97" t="s">
        <v>3217</v>
      </c>
      <c r="L1486" s="97" t="s">
        <v>2529</v>
      </c>
      <c r="M1486" s="98" t="s">
        <v>2523</v>
      </c>
      <c r="N1486" s="98" t="s">
        <v>2037</v>
      </c>
      <c r="O1486" s="99" t="s">
        <v>3200</v>
      </c>
      <c r="P1486" s="100" t="s">
        <v>3201</v>
      </c>
    </row>
    <row r="1487" spans="1:16" ht="13.5" thickBot="1" x14ac:dyDescent="0.25">
      <c r="A1487" s="31" t="str">
        <f t="shared" si="138"/>
        <v>IBVS 4751 </v>
      </c>
      <c r="B1487" s="95" t="str">
        <f t="shared" si="139"/>
        <v>I</v>
      </c>
      <c r="C1487" s="31">
        <f t="shared" si="140"/>
        <v>50849.593099999998</v>
      </c>
      <c r="D1487" s="23" t="str">
        <f t="shared" si="141"/>
        <v>vis</v>
      </c>
      <c r="E1487" s="96" t="e">
        <f>VLOOKUP(C1487,'Active 1'!C$21:E$971,3,FALSE)</f>
        <v>#N/A</v>
      </c>
      <c r="F1487" s="95" t="s">
        <v>2362</v>
      </c>
      <c r="G1487" s="23" t="str">
        <f t="shared" si="142"/>
        <v>50849.5931</v>
      </c>
      <c r="H1487" s="31">
        <f t="shared" si="143"/>
        <v>-2783</v>
      </c>
      <c r="I1487" s="97" t="s">
        <v>3219</v>
      </c>
      <c r="J1487" s="98" t="s">
        <v>3220</v>
      </c>
      <c r="K1487" s="97" t="s">
        <v>3217</v>
      </c>
      <c r="L1487" s="97" t="s">
        <v>3221</v>
      </c>
      <c r="M1487" s="98" t="s">
        <v>2523</v>
      </c>
      <c r="N1487" s="98" t="s">
        <v>3206</v>
      </c>
      <c r="O1487" s="99" t="s">
        <v>3200</v>
      </c>
      <c r="P1487" s="100" t="s">
        <v>3201</v>
      </c>
    </row>
    <row r="1488" spans="1:16" ht="13.5" thickBot="1" x14ac:dyDescent="0.25">
      <c r="A1488" s="31" t="str">
        <f t="shared" si="138"/>
        <v> BRNO 32 </v>
      </c>
      <c r="B1488" s="95" t="str">
        <f t="shared" si="139"/>
        <v>I</v>
      </c>
      <c r="C1488" s="31">
        <f t="shared" si="140"/>
        <v>50950.4018</v>
      </c>
      <c r="D1488" s="23" t="str">
        <f t="shared" si="141"/>
        <v>vis</v>
      </c>
      <c r="E1488" s="96" t="e">
        <f>VLOOKUP(C1488,'Active 1'!C$21:E$971,3,FALSE)</f>
        <v>#N/A</v>
      </c>
      <c r="F1488" s="95" t="s">
        <v>2362</v>
      </c>
      <c r="G1488" s="23" t="str">
        <f t="shared" si="142"/>
        <v>50950.4018</v>
      </c>
      <c r="H1488" s="31">
        <f t="shared" si="143"/>
        <v>-2613</v>
      </c>
      <c r="I1488" s="97" t="s">
        <v>3225</v>
      </c>
      <c r="J1488" s="98" t="s">
        <v>3226</v>
      </c>
      <c r="K1488" s="97" t="s">
        <v>3227</v>
      </c>
      <c r="L1488" s="97" t="s">
        <v>3228</v>
      </c>
      <c r="M1488" s="98" t="s">
        <v>2436</v>
      </c>
      <c r="N1488" s="98"/>
      <c r="O1488" s="99" t="s">
        <v>3229</v>
      </c>
      <c r="P1488" s="99" t="s">
        <v>2003</v>
      </c>
    </row>
    <row r="1489" spans="1:16" ht="13.5" thickBot="1" x14ac:dyDescent="0.25">
      <c r="A1489" s="31" t="str">
        <f t="shared" si="138"/>
        <v> BRNO 32 </v>
      </c>
      <c r="B1489" s="95" t="str">
        <f t="shared" si="139"/>
        <v>I</v>
      </c>
      <c r="C1489" s="31">
        <f t="shared" si="140"/>
        <v>51014.468800000002</v>
      </c>
      <c r="D1489" s="23" t="str">
        <f t="shared" si="141"/>
        <v>vis</v>
      </c>
      <c r="E1489" s="96" t="e">
        <f>VLOOKUP(C1489,'Active 1'!C$21:E$971,3,FALSE)</f>
        <v>#N/A</v>
      </c>
      <c r="F1489" s="95" t="s">
        <v>2362</v>
      </c>
      <c r="G1489" s="23" t="str">
        <f t="shared" si="142"/>
        <v>51014.4688</v>
      </c>
      <c r="H1489" s="31">
        <f t="shared" si="143"/>
        <v>-2505</v>
      </c>
      <c r="I1489" s="97" t="s">
        <v>3233</v>
      </c>
      <c r="J1489" s="98" t="s">
        <v>3234</v>
      </c>
      <c r="K1489" s="97" t="s">
        <v>3235</v>
      </c>
      <c r="L1489" s="97" t="s">
        <v>2634</v>
      </c>
      <c r="M1489" s="98" t="s">
        <v>2436</v>
      </c>
      <c r="N1489" s="98"/>
      <c r="O1489" s="99" t="s">
        <v>3132</v>
      </c>
      <c r="P1489" s="99" t="s">
        <v>2003</v>
      </c>
    </row>
    <row r="1490" spans="1:16" ht="13.5" thickBot="1" x14ac:dyDescent="0.25">
      <c r="A1490" s="31" t="str">
        <f t="shared" si="138"/>
        <v> BRNO 32 </v>
      </c>
      <c r="B1490" s="95" t="str">
        <f t="shared" si="139"/>
        <v>I</v>
      </c>
      <c r="C1490" s="31">
        <f t="shared" si="140"/>
        <v>51017.425799999997</v>
      </c>
      <c r="D1490" s="23" t="str">
        <f t="shared" si="141"/>
        <v>vis</v>
      </c>
      <c r="E1490" s="96" t="e">
        <f>VLOOKUP(C1490,'Active 1'!C$21:E$971,3,FALSE)</f>
        <v>#N/A</v>
      </c>
      <c r="F1490" s="95" t="s">
        <v>2362</v>
      </c>
      <c r="G1490" s="23" t="str">
        <f t="shared" si="142"/>
        <v>51017.4258</v>
      </c>
      <c r="H1490" s="31">
        <f t="shared" si="143"/>
        <v>-2500</v>
      </c>
      <c r="I1490" s="97" t="s">
        <v>3236</v>
      </c>
      <c r="J1490" s="98" t="s">
        <v>3237</v>
      </c>
      <c r="K1490" s="97" t="s">
        <v>3238</v>
      </c>
      <c r="L1490" s="97" t="s">
        <v>1807</v>
      </c>
      <c r="M1490" s="98" t="s">
        <v>2436</v>
      </c>
      <c r="N1490" s="98"/>
      <c r="O1490" s="99" t="s">
        <v>3124</v>
      </c>
      <c r="P1490" s="99" t="s">
        <v>2003</v>
      </c>
    </row>
    <row r="1491" spans="1:16" ht="13.5" thickBot="1" x14ac:dyDescent="0.25">
      <c r="A1491" s="31" t="str">
        <f t="shared" si="138"/>
        <v>IBVS 5174 </v>
      </c>
      <c r="B1491" s="95" t="str">
        <f t="shared" si="139"/>
        <v>I</v>
      </c>
      <c r="C1491" s="31">
        <f t="shared" si="140"/>
        <v>51017.433599999997</v>
      </c>
      <c r="D1491" s="23" t="str">
        <f t="shared" si="141"/>
        <v>vis</v>
      </c>
      <c r="E1491" s="96" t="e">
        <f>VLOOKUP(C1491,'Active 1'!C$21:E$971,3,FALSE)</f>
        <v>#N/A</v>
      </c>
      <c r="F1491" s="95" t="s">
        <v>2362</v>
      </c>
      <c r="G1491" s="23" t="str">
        <f t="shared" si="142"/>
        <v>51017.4336</v>
      </c>
      <c r="H1491" s="31">
        <f t="shared" si="143"/>
        <v>-2500</v>
      </c>
      <c r="I1491" s="97" t="s">
        <v>3239</v>
      </c>
      <c r="J1491" s="98" t="s">
        <v>3240</v>
      </c>
      <c r="K1491" s="97" t="s">
        <v>3238</v>
      </c>
      <c r="L1491" s="97" t="s">
        <v>3241</v>
      </c>
      <c r="M1491" s="98" t="s">
        <v>2523</v>
      </c>
      <c r="N1491" s="98" t="s">
        <v>2524</v>
      </c>
      <c r="O1491" s="99" t="s">
        <v>3242</v>
      </c>
      <c r="P1491" s="100" t="s">
        <v>3243</v>
      </c>
    </row>
    <row r="1492" spans="1:16" ht="13.5" thickBot="1" x14ac:dyDescent="0.25">
      <c r="A1492" s="31" t="str">
        <f t="shared" si="138"/>
        <v> BRNO 32 </v>
      </c>
      <c r="B1492" s="95" t="str">
        <f t="shared" si="139"/>
        <v>I</v>
      </c>
      <c r="C1492" s="31">
        <f t="shared" si="140"/>
        <v>51036.412400000001</v>
      </c>
      <c r="D1492" s="23" t="str">
        <f t="shared" si="141"/>
        <v>vis</v>
      </c>
      <c r="E1492" s="96" t="e">
        <f>VLOOKUP(C1492,'Active 1'!C$21:E$971,3,FALSE)</f>
        <v>#N/A</v>
      </c>
      <c r="F1492" s="95" t="s">
        <v>2362</v>
      </c>
      <c r="G1492" s="23" t="str">
        <f t="shared" si="142"/>
        <v>51036.4124</v>
      </c>
      <c r="H1492" s="31">
        <f t="shared" si="143"/>
        <v>-2468</v>
      </c>
      <c r="I1492" s="97" t="s">
        <v>3244</v>
      </c>
      <c r="J1492" s="98" t="s">
        <v>3245</v>
      </c>
      <c r="K1492" s="97" t="s">
        <v>3246</v>
      </c>
      <c r="L1492" s="97" t="s">
        <v>2557</v>
      </c>
      <c r="M1492" s="98" t="s">
        <v>2436</v>
      </c>
      <c r="N1492" s="98"/>
      <c r="O1492" s="99" t="s">
        <v>3132</v>
      </c>
      <c r="P1492" s="99" t="s">
        <v>2003</v>
      </c>
    </row>
    <row r="1493" spans="1:16" ht="13.5" thickBot="1" x14ac:dyDescent="0.25">
      <c r="A1493" s="31" t="str">
        <f t="shared" si="138"/>
        <v> BRNO 32 </v>
      </c>
      <c r="B1493" s="95" t="str">
        <f t="shared" si="139"/>
        <v>I</v>
      </c>
      <c r="C1493" s="31">
        <f t="shared" si="140"/>
        <v>51043.522499999999</v>
      </c>
      <c r="D1493" s="23" t="str">
        <f t="shared" si="141"/>
        <v>vis</v>
      </c>
      <c r="E1493" s="96" t="e">
        <f>VLOOKUP(C1493,'Active 1'!C$21:E$971,3,FALSE)</f>
        <v>#N/A</v>
      </c>
      <c r="F1493" s="95" t="s">
        <v>2362</v>
      </c>
      <c r="G1493" s="23" t="str">
        <f t="shared" si="142"/>
        <v>51043.5225</v>
      </c>
      <c r="H1493" s="31">
        <f t="shared" si="143"/>
        <v>-2456</v>
      </c>
      <c r="I1493" s="97" t="s">
        <v>3250</v>
      </c>
      <c r="J1493" s="98" t="s">
        <v>3251</v>
      </c>
      <c r="K1493" s="97" t="s">
        <v>3252</v>
      </c>
      <c r="L1493" s="97" t="s">
        <v>1099</v>
      </c>
      <c r="M1493" s="98" t="s">
        <v>2436</v>
      </c>
      <c r="N1493" s="98"/>
      <c r="O1493" s="99" t="s">
        <v>2788</v>
      </c>
      <c r="P1493" s="99" t="s">
        <v>2003</v>
      </c>
    </row>
    <row r="1494" spans="1:16" ht="13.5" thickBot="1" x14ac:dyDescent="0.25">
      <c r="A1494" s="31" t="str">
        <f t="shared" si="138"/>
        <v>BAVM 122 </v>
      </c>
      <c r="B1494" s="95" t="str">
        <f t="shared" si="139"/>
        <v>I</v>
      </c>
      <c r="C1494" s="31">
        <f t="shared" si="140"/>
        <v>51077.328999999998</v>
      </c>
      <c r="D1494" s="23" t="str">
        <f t="shared" si="141"/>
        <v>vis</v>
      </c>
      <c r="E1494" s="96" t="e">
        <f>VLOOKUP(C1494,'Active 1'!C$21:E$971,3,FALSE)</f>
        <v>#N/A</v>
      </c>
      <c r="F1494" s="95" t="s">
        <v>2362</v>
      </c>
      <c r="G1494" s="23" t="str">
        <f t="shared" si="142"/>
        <v>51077.329</v>
      </c>
      <c r="H1494" s="31">
        <f t="shared" si="143"/>
        <v>-2399</v>
      </c>
      <c r="I1494" s="97" t="s">
        <v>3253</v>
      </c>
      <c r="J1494" s="98" t="s">
        <v>3254</v>
      </c>
      <c r="K1494" s="97" t="s">
        <v>3255</v>
      </c>
      <c r="L1494" s="97" t="s">
        <v>2398</v>
      </c>
      <c r="M1494" s="98" t="s">
        <v>2436</v>
      </c>
      <c r="N1494" s="98"/>
      <c r="O1494" s="99" t="s">
        <v>3182</v>
      </c>
      <c r="P1494" s="100" t="s">
        <v>3256</v>
      </c>
    </row>
    <row r="1495" spans="1:16" ht="13.5" thickBot="1" x14ac:dyDescent="0.25">
      <c r="A1495" s="31" t="str">
        <f t="shared" si="138"/>
        <v>IBVS 5174 </v>
      </c>
      <c r="B1495" s="95" t="str">
        <f t="shared" si="139"/>
        <v>II</v>
      </c>
      <c r="C1495" s="31">
        <f t="shared" si="140"/>
        <v>51137.530400000003</v>
      </c>
      <c r="D1495" s="23" t="str">
        <f t="shared" si="141"/>
        <v>vis</v>
      </c>
      <c r="E1495" s="96" t="e">
        <f>VLOOKUP(C1495,'Active 1'!C$21:E$971,3,FALSE)</f>
        <v>#N/A</v>
      </c>
      <c r="F1495" s="95" t="s">
        <v>2362</v>
      </c>
      <c r="G1495" s="23" t="str">
        <f t="shared" si="142"/>
        <v>51137.5304</v>
      </c>
      <c r="H1495" s="31">
        <f t="shared" si="143"/>
        <v>-2297.5</v>
      </c>
      <c r="I1495" s="97" t="s">
        <v>3260</v>
      </c>
      <c r="J1495" s="98" t="s">
        <v>3261</v>
      </c>
      <c r="K1495" s="97" t="s">
        <v>3262</v>
      </c>
      <c r="L1495" s="97" t="s">
        <v>2560</v>
      </c>
      <c r="M1495" s="98" t="s">
        <v>2523</v>
      </c>
      <c r="N1495" s="98" t="s">
        <v>2524</v>
      </c>
      <c r="O1495" s="99" t="s">
        <v>3242</v>
      </c>
      <c r="P1495" s="100" t="s">
        <v>3243</v>
      </c>
    </row>
    <row r="1496" spans="1:16" ht="13.5" thickBot="1" x14ac:dyDescent="0.25">
      <c r="A1496" s="31" t="str">
        <f t="shared" si="138"/>
        <v>IBVS 4751 </v>
      </c>
      <c r="B1496" s="95" t="str">
        <f t="shared" si="139"/>
        <v>I</v>
      </c>
      <c r="C1496" s="31">
        <f t="shared" si="140"/>
        <v>51160.364099999999</v>
      </c>
      <c r="D1496" s="23" t="str">
        <f t="shared" si="141"/>
        <v>vis</v>
      </c>
      <c r="E1496" s="96" t="e">
        <f>VLOOKUP(C1496,'Active 1'!C$21:E$971,3,FALSE)</f>
        <v>#N/A</v>
      </c>
      <c r="F1496" s="95" t="s">
        <v>2362</v>
      </c>
      <c r="G1496" s="23" t="str">
        <f t="shared" si="142"/>
        <v>51160.3641</v>
      </c>
      <c r="H1496" s="31">
        <f t="shared" si="143"/>
        <v>-2259</v>
      </c>
      <c r="I1496" s="97" t="s">
        <v>3269</v>
      </c>
      <c r="J1496" s="98" t="s">
        <v>3270</v>
      </c>
      <c r="K1496" s="97" t="s">
        <v>3271</v>
      </c>
      <c r="L1496" s="97" t="s">
        <v>2641</v>
      </c>
      <c r="M1496" s="98" t="s">
        <v>2523</v>
      </c>
      <c r="N1496" s="98" t="s">
        <v>3081</v>
      </c>
      <c r="O1496" s="99" t="s">
        <v>3200</v>
      </c>
      <c r="P1496" s="100" t="s">
        <v>3201</v>
      </c>
    </row>
    <row r="1497" spans="1:16" ht="13.5" thickBot="1" x14ac:dyDescent="0.25">
      <c r="A1497" s="31" t="str">
        <f t="shared" si="138"/>
        <v>IBVS 4751 </v>
      </c>
      <c r="B1497" s="95" t="str">
        <f t="shared" si="139"/>
        <v>I</v>
      </c>
      <c r="C1497" s="31">
        <f t="shared" si="140"/>
        <v>51160.364099999999</v>
      </c>
      <c r="D1497" s="23" t="str">
        <f t="shared" si="141"/>
        <v>vis</v>
      </c>
      <c r="E1497" s="96" t="e">
        <f>VLOOKUP(C1497,'Active 1'!C$21:E$971,3,FALSE)</f>
        <v>#N/A</v>
      </c>
      <c r="F1497" s="95" t="s">
        <v>2362</v>
      </c>
      <c r="G1497" s="23" t="str">
        <f t="shared" si="142"/>
        <v>51160.3641</v>
      </c>
      <c r="H1497" s="31">
        <f t="shared" si="143"/>
        <v>-2259</v>
      </c>
      <c r="I1497" s="97" t="s">
        <v>3269</v>
      </c>
      <c r="J1497" s="98" t="s">
        <v>3270</v>
      </c>
      <c r="K1497" s="97" t="s">
        <v>3271</v>
      </c>
      <c r="L1497" s="97" t="s">
        <v>2641</v>
      </c>
      <c r="M1497" s="98" t="s">
        <v>2523</v>
      </c>
      <c r="N1497" s="98" t="s">
        <v>3087</v>
      </c>
      <c r="O1497" s="99" t="s">
        <v>3200</v>
      </c>
      <c r="P1497" s="100" t="s">
        <v>3201</v>
      </c>
    </row>
    <row r="1498" spans="1:16" ht="13.5" thickBot="1" x14ac:dyDescent="0.25">
      <c r="A1498" s="31" t="str">
        <f t="shared" si="138"/>
        <v>IBVS 4751 </v>
      </c>
      <c r="B1498" s="95" t="str">
        <f t="shared" si="139"/>
        <v>I</v>
      </c>
      <c r="C1498" s="31">
        <f t="shared" si="140"/>
        <v>51160.364200000004</v>
      </c>
      <c r="D1498" s="23" t="str">
        <f t="shared" si="141"/>
        <v>vis</v>
      </c>
      <c r="E1498" s="96" t="e">
        <f>VLOOKUP(C1498,'Active 1'!C$21:E$971,3,FALSE)</f>
        <v>#N/A</v>
      </c>
      <c r="F1498" s="95" t="s">
        <v>2362</v>
      </c>
      <c r="G1498" s="23" t="str">
        <f t="shared" si="142"/>
        <v>51160.3642</v>
      </c>
      <c r="H1498" s="31">
        <f t="shared" si="143"/>
        <v>-2259</v>
      </c>
      <c r="I1498" s="97" t="s">
        <v>3272</v>
      </c>
      <c r="J1498" s="98" t="s">
        <v>3270</v>
      </c>
      <c r="K1498" s="97" t="s">
        <v>3271</v>
      </c>
      <c r="L1498" s="97" t="s">
        <v>3273</v>
      </c>
      <c r="M1498" s="98" t="s">
        <v>2523</v>
      </c>
      <c r="N1498" s="98" t="s">
        <v>2037</v>
      </c>
      <c r="O1498" s="99" t="s">
        <v>3200</v>
      </c>
      <c r="P1498" s="100" t="s">
        <v>3201</v>
      </c>
    </row>
    <row r="1499" spans="1:16" ht="13.5" thickBot="1" x14ac:dyDescent="0.25">
      <c r="A1499" s="31" t="str">
        <f t="shared" si="138"/>
        <v>IBVS 4751 </v>
      </c>
      <c r="B1499" s="95" t="str">
        <f t="shared" si="139"/>
        <v>I</v>
      </c>
      <c r="C1499" s="31">
        <f t="shared" si="140"/>
        <v>51166.294199999997</v>
      </c>
      <c r="D1499" s="23" t="str">
        <f t="shared" si="141"/>
        <v>vis</v>
      </c>
      <c r="E1499" s="96" t="e">
        <f>VLOOKUP(C1499,'Active 1'!C$21:E$971,3,FALSE)</f>
        <v>#N/A</v>
      </c>
      <c r="F1499" s="95" t="s">
        <v>2362</v>
      </c>
      <c r="G1499" s="23" t="str">
        <f t="shared" si="142"/>
        <v>51166.2942</v>
      </c>
      <c r="H1499" s="31">
        <f t="shared" si="143"/>
        <v>-2249</v>
      </c>
      <c r="I1499" s="97" t="s">
        <v>3274</v>
      </c>
      <c r="J1499" s="98" t="s">
        <v>3275</v>
      </c>
      <c r="K1499" s="97" t="s">
        <v>3276</v>
      </c>
      <c r="L1499" s="97" t="s">
        <v>2538</v>
      </c>
      <c r="M1499" s="98" t="s">
        <v>2523</v>
      </c>
      <c r="N1499" s="98" t="s">
        <v>3081</v>
      </c>
      <c r="O1499" s="99" t="s">
        <v>3200</v>
      </c>
      <c r="P1499" s="100" t="s">
        <v>3201</v>
      </c>
    </row>
    <row r="1500" spans="1:16" ht="13.5" thickBot="1" x14ac:dyDescent="0.25">
      <c r="A1500" s="31" t="str">
        <f t="shared" si="138"/>
        <v>IBVS 4751 </v>
      </c>
      <c r="B1500" s="95" t="str">
        <f t="shared" si="139"/>
        <v>I</v>
      </c>
      <c r="C1500" s="31">
        <f t="shared" si="140"/>
        <v>51166.294399999999</v>
      </c>
      <c r="D1500" s="23" t="str">
        <f t="shared" si="141"/>
        <v>vis</v>
      </c>
      <c r="E1500" s="96" t="e">
        <f>VLOOKUP(C1500,'Active 1'!C$21:E$971,3,FALSE)</f>
        <v>#N/A</v>
      </c>
      <c r="F1500" s="95" t="s">
        <v>2362</v>
      </c>
      <c r="G1500" s="23" t="str">
        <f t="shared" si="142"/>
        <v>51166.2944</v>
      </c>
      <c r="H1500" s="31">
        <f t="shared" si="143"/>
        <v>-2249</v>
      </c>
      <c r="I1500" s="97" t="s">
        <v>3277</v>
      </c>
      <c r="J1500" s="98" t="s">
        <v>3275</v>
      </c>
      <c r="K1500" s="97" t="s">
        <v>3276</v>
      </c>
      <c r="L1500" s="97" t="s">
        <v>2560</v>
      </c>
      <c r="M1500" s="98" t="s">
        <v>2523</v>
      </c>
      <c r="N1500" s="98" t="s">
        <v>3087</v>
      </c>
      <c r="O1500" s="99" t="s">
        <v>3200</v>
      </c>
      <c r="P1500" s="100" t="s">
        <v>3201</v>
      </c>
    </row>
    <row r="1501" spans="1:16" ht="13.5" thickBot="1" x14ac:dyDescent="0.25">
      <c r="A1501" s="31" t="str">
        <f t="shared" si="138"/>
        <v>IBVS 4751 </v>
      </c>
      <c r="B1501" s="95" t="str">
        <f t="shared" si="139"/>
        <v>I</v>
      </c>
      <c r="C1501" s="31">
        <f t="shared" si="140"/>
        <v>51179.343000000001</v>
      </c>
      <c r="D1501" s="23" t="str">
        <f t="shared" si="141"/>
        <v>vis</v>
      </c>
      <c r="E1501" s="96" t="e">
        <f>VLOOKUP(C1501,'Active 1'!C$21:E$971,3,FALSE)</f>
        <v>#N/A</v>
      </c>
      <c r="F1501" s="95" t="s">
        <v>2362</v>
      </c>
      <c r="G1501" s="23" t="str">
        <f t="shared" si="142"/>
        <v>51179.3430</v>
      </c>
      <c r="H1501" s="31">
        <f t="shared" si="143"/>
        <v>-2227</v>
      </c>
      <c r="I1501" s="97" t="s">
        <v>3288</v>
      </c>
      <c r="J1501" s="98" t="s">
        <v>3289</v>
      </c>
      <c r="K1501" s="97" t="s">
        <v>3290</v>
      </c>
      <c r="L1501" s="97" t="s">
        <v>2545</v>
      </c>
      <c r="M1501" s="98" t="s">
        <v>2523</v>
      </c>
      <c r="N1501" s="98" t="s">
        <v>3081</v>
      </c>
      <c r="O1501" s="99" t="s">
        <v>3200</v>
      </c>
      <c r="P1501" s="100" t="s">
        <v>3201</v>
      </c>
    </row>
    <row r="1502" spans="1:16" ht="13.5" thickBot="1" x14ac:dyDescent="0.25">
      <c r="A1502" s="31" t="str">
        <f t="shared" si="138"/>
        <v>IBVS 4751 </v>
      </c>
      <c r="B1502" s="95" t="str">
        <f t="shared" si="139"/>
        <v>I</v>
      </c>
      <c r="C1502" s="31">
        <f t="shared" si="140"/>
        <v>51179.343000000001</v>
      </c>
      <c r="D1502" s="23" t="str">
        <f t="shared" si="141"/>
        <v>vis</v>
      </c>
      <c r="E1502" s="96" t="e">
        <f>VLOOKUP(C1502,'Active 1'!C$21:E$971,3,FALSE)</f>
        <v>#N/A</v>
      </c>
      <c r="F1502" s="95" t="s">
        <v>2362</v>
      </c>
      <c r="G1502" s="23" t="str">
        <f t="shared" si="142"/>
        <v>51179.3430</v>
      </c>
      <c r="H1502" s="31">
        <f t="shared" si="143"/>
        <v>-2227</v>
      </c>
      <c r="I1502" s="97" t="s">
        <v>3288</v>
      </c>
      <c r="J1502" s="98" t="s">
        <v>3289</v>
      </c>
      <c r="K1502" s="97" t="s">
        <v>3290</v>
      </c>
      <c r="L1502" s="97" t="s">
        <v>2545</v>
      </c>
      <c r="M1502" s="98" t="s">
        <v>2523</v>
      </c>
      <c r="N1502" s="98" t="s">
        <v>2037</v>
      </c>
      <c r="O1502" s="99" t="s">
        <v>3200</v>
      </c>
      <c r="P1502" s="100" t="s">
        <v>3201</v>
      </c>
    </row>
    <row r="1503" spans="1:16" ht="13.5" thickBot="1" x14ac:dyDescent="0.25">
      <c r="A1503" s="31" t="str">
        <f t="shared" si="138"/>
        <v>IBVS 4751 </v>
      </c>
      <c r="B1503" s="95" t="str">
        <f t="shared" si="139"/>
        <v>I</v>
      </c>
      <c r="C1503" s="31">
        <f t="shared" si="140"/>
        <v>51179.343399999998</v>
      </c>
      <c r="D1503" s="23" t="str">
        <f t="shared" si="141"/>
        <v>vis</v>
      </c>
      <c r="E1503" s="96" t="e">
        <f>VLOOKUP(C1503,'Active 1'!C$21:E$971,3,FALSE)</f>
        <v>#N/A</v>
      </c>
      <c r="F1503" s="95" t="s">
        <v>2362</v>
      </c>
      <c r="G1503" s="23" t="str">
        <f t="shared" si="142"/>
        <v>51179.3434</v>
      </c>
      <c r="H1503" s="31">
        <f t="shared" si="143"/>
        <v>-2227</v>
      </c>
      <c r="I1503" s="97" t="s">
        <v>3291</v>
      </c>
      <c r="J1503" s="98" t="s">
        <v>3292</v>
      </c>
      <c r="K1503" s="97" t="s">
        <v>3290</v>
      </c>
      <c r="L1503" s="97" t="s">
        <v>2618</v>
      </c>
      <c r="M1503" s="98" t="s">
        <v>2523</v>
      </c>
      <c r="N1503" s="98" t="s">
        <v>3087</v>
      </c>
      <c r="O1503" s="99" t="s">
        <v>3200</v>
      </c>
      <c r="P1503" s="100" t="s">
        <v>3201</v>
      </c>
    </row>
    <row r="1504" spans="1:16" ht="13.5" thickBot="1" x14ac:dyDescent="0.25">
      <c r="A1504" s="31" t="str">
        <f t="shared" si="138"/>
        <v>BAVM 122 </v>
      </c>
      <c r="B1504" s="95" t="str">
        <f t="shared" si="139"/>
        <v>I</v>
      </c>
      <c r="C1504" s="31">
        <f t="shared" si="140"/>
        <v>51185.267</v>
      </c>
      <c r="D1504" s="23" t="str">
        <f t="shared" si="141"/>
        <v>vis</v>
      </c>
      <c r="E1504" s="96" t="e">
        <f>VLOOKUP(C1504,'Active 1'!C$21:E$971,3,FALSE)</f>
        <v>#N/A</v>
      </c>
      <c r="F1504" s="95" t="s">
        <v>2362</v>
      </c>
      <c r="G1504" s="23" t="str">
        <f t="shared" si="142"/>
        <v>51185.267</v>
      </c>
      <c r="H1504" s="31">
        <f t="shared" si="143"/>
        <v>-2217</v>
      </c>
      <c r="I1504" s="97" t="s">
        <v>3293</v>
      </c>
      <c r="J1504" s="98" t="s">
        <v>3294</v>
      </c>
      <c r="K1504" s="97" t="s">
        <v>3295</v>
      </c>
      <c r="L1504" s="97" t="s">
        <v>2458</v>
      </c>
      <c r="M1504" s="98" t="s">
        <v>2436</v>
      </c>
      <c r="N1504" s="98"/>
      <c r="O1504" s="99" t="s">
        <v>3182</v>
      </c>
      <c r="P1504" s="100" t="s">
        <v>3256</v>
      </c>
    </row>
    <row r="1505" spans="1:16" ht="13.5" thickBot="1" x14ac:dyDescent="0.25">
      <c r="A1505" s="31" t="str">
        <f t="shared" si="138"/>
        <v> BRNO 32 </v>
      </c>
      <c r="B1505" s="95" t="str">
        <f t="shared" si="139"/>
        <v>I</v>
      </c>
      <c r="C1505" s="31">
        <f t="shared" si="140"/>
        <v>51323.459199999998</v>
      </c>
      <c r="D1505" s="23" t="str">
        <f t="shared" si="141"/>
        <v>vis</v>
      </c>
      <c r="E1505" s="96" t="e">
        <f>VLOOKUP(C1505,'Active 1'!C$21:E$971,3,FALSE)</f>
        <v>#N/A</v>
      </c>
      <c r="F1505" s="95" t="s">
        <v>2362</v>
      </c>
      <c r="G1505" s="23" t="str">
        <f t="shared" si="142"/>
        <v>51323.4592</v>
      </c>
      <c r="H1505" s="31">
        <f t="shared" si="143"/>
        <v>-1984</v>
      </c>
      <c r="I1505" s="97" t="s">
        <v>3302</v>
      </c>
      <c r="J1505" s="98" t="s">
        <v>3303</v>
      </c>
      <c r="K1505" s="97" t="s">
        <v>3304</v>
      </c>
      <c r="L1505" s="97" t="s">
        <v>3305</v>
      </c>
      <c r="M1505" s="98" t="s">
        <v>2436</v>
      </c>
      <c r="N1505" s="98"/>
      <c r="O1505" s="99" t="s">
        <v>3306</v>
      </c>
      <c r="P1505" s="99" t="s">
        <v>2003</v>
      </c>
    </row>
    <row r="1506" spans="1:16" ht="13.5" thickBot="1" x14ac:dyDescent="0.25">
      <c r="A1506" s="31" t="str">
        <f t="shared" si="138"/>
        <v> BRNO 32 </v>
      </c>
      <c r="B1506" s="95" t="str">
        <f t="shared" si="139"/>
        <v>I</v>
      </c>
      <c r="C1506" s="31">
        <f t="shared" si="140"/>
        <v>51323.459900000002</v>
      </c>
      <c r="D1506" s="23" t="str">
        <f t="shared" si="141"/>
        <v>vis</v>
      </c>
      <c r="E1506" s="96" t="e">
        <f>VLOOKUP(C1506,'Active 1'!C$21:E$971,3,FALSE)</f>
        <v>#N/A</v>
      </c>
      <c r="F1506" s="95" t="s">
        <v>2362</v>
      </c>
      <c r="G1506" s="23" t="str">
        <f t="shared" si="142"/>
        <v>51323.4599</v>
      </c>
      <c r="H1506" s="31">
        <f t="shared" si="143"/>
        <v>-1984</v>
      </c>
      <c r="I1506" s="97" t="s">
        <v>3307</v>
      </c>
      <c r="J1506" s="98" t="s">
        <v>3308</v>
      </c>
      <c r="K1506" s="97" t="s">
        <v>3304</v>
      </c>
      <c r="L1506" s="97" t="s">
        <v>2618</v>
      </c>
      <c r="M1506" s="98" t="s">
        <v>2523</v>
      </c>
      <c r="N1506" s="98" t="s">
        <v>2524</v>
      </c>
      <c r="O1506" s="99" t="s">
        <v>3309</v>
      </c>
      <c r="P1506" s="99" t="s">
        <v>2003</v>
      </c>
    </row>
    <row r="1507" spans="1:16" ht="13.5" thickBot="1" x14ac:dyDescent="0.25">
      <c r="A1507" s="31" t="str">
        <f t="shared" si="138"/>
        <v> BRNO 32 </v>
      </c>
      <c r="B1507" s="95" t="str">
        <f t="shared" si="139"/>
        <v>I</v>
      </c>
      <c r="C1507" s="31">
        <f t="shared" si="140"/>
        <v>51432.583200000001</v>
      </c>
      <c r="D1507" s="23" t="str">
        <f t="shared" si="141"/>
        <v>vis</v>
      </c>
      <c r="E1507" s="96" t="e">
        <f>VLOOKUP(C1507,'Active 1'!C$21:E$971,3,FALSE)</f>
        <v>#N/A</v>
      </c>
      <c r="F1507" s="95" t="s">
        <v>2362</v>
      </c>
      <c r="G1507" s="23" t="str">
        <f t="shared" si="142"/>
        <v>51432.5832</v>
      </c>
      <c r="H1507" s="31">
        <f t="shared" si="143"/>
        <v>-1800</v>
      </c>
      <c r="I1507" s="97" t="s">
        <v>3310</v>
      </c>
      <c r="J1507" s="98" t="s">
        <v>3311</v>
      </c>
      <c r="K1507" s="97" t="s">
        <v>3312</v>
      </c>
      <c r="L1507" s="97" t="s">
        <v>3313</v>
      </c>
      <c r="M1507" s="98" t="s">
        <v>2436</v>
      </c>
      <c r="N1507" s="98"/>
      <c r="O1507" s="99" t="s">
        <v>2788</v>
      </c>
      <c r="P1507" s="99" t="s">
        <v>2003</v>
      </c>
    </row>
    <row r="1508" spans="1:16" ht="13.5" thickBot="1" x14ac:dyDescent="0.25">
      <c r="A1508" s="31" t="str">
        <f t="shared" si="138"/>
        <v>IBVS 5056 </v>
      </c>
      <c r="B1508" s="95" t="str">
        <f t="shared" si="139"/>
        <v>I</v>
      </c>
      <c r="C1508" s="31">
        <f t="shared" si="140"/>
        <v>51435.548900000002</v>
      </c>
      <c r="D1508" s="23" t="str">
        <f t="shared" si="141"/>
        <v>vis</v>
      </c>
      <c r="E1508" s="96" t="e">
        <f>VLOOKUP(C1508,'Active 1'!C$21:E$971,3,FALSE)</f>
        <v>#N/A</v>
      </c>
      <c r="F1508" s="95" t="s">
        <v>2362</v>
      </c>
      <c r="G1508" s="23" t="str">
        <f t="shared" si="142"/>
        <v>51435.5489</v>
      </c>
      <c r="H1508" s="31">
        <f t="shared" si="143"/>
        <v>-1795</v>
      </c>
      <c r="I1508" s="97" t="s">
        <v>3314</v>
      </c>
      <c r="J1508" s="98" t="s">
        <v>3315</v>
      </c>
      <c r="K1508" s="97" t="s">
        <v>3316</v>
      </c>
      <c r="L1508" s="97" t="s">
        <v>2538</v>
      </c>
      <c r="M1508" s="98" t="s">
        <v>2523</v>
      </c>
      <c r="N1508" s="98" t="s">
        <v>3206</v>
      </c>
      <c r="O1508" s="99" t="s">
        <v>3200</v>
      </c>
      <c r="P1508" s="100" t="s">
        <v>3317</v>
      </c>
    </row>
    <row r="1509" spans="1:16" ht="13.5" thickBot="1" x14ac:dyDescent="0.25">
      <c r="A1509" s="31" t="str">
        <f t="shared" si="138"/>
        <v>IBVS 5056 </v>
      </c>
      <c r="B1509" s="95" t="str">
        <f t="shared" si="139"/>
        <v>I</v>
      </c>
      <c r="C1509" s="31">
        <f t="shared" si="140"/>
        <v>51435.548900000002</v>
      </c>
      <c r="D1509" s="23" t="str">
        <f t="shared" si="141"/>
        <v>vis</v>
      </c>
      <c r="E1509" s="96" t="e">
        <f>VLOOKUP(C1509,'Active 1'!C$21:E$971,3,FALSE)</f>
        <v>#N/A</v>
      </c>
      <c r="F1509" s="95" t="s">
        <v>2362</v>
      </c>
      <c r="G1509" s="23" t="str">
        <f t="shared" si="142"/>
        <v>51435.5489</v>
      </c>
      <c r="H1509" s="31">
        <f t="shared" si="143"/>
        <v>-1795</v>
      </c>
      <c r="I1509" s="97" t="s">
        <v>3314</v>
      </c>
      <c r="J1509" s="98" t="s">
        <v>3315</v>
      </c>
      <c r="K1509" s="97" t="s">
        <v>3316</v>
      </c>
      <c r="L1509" s="97" t="s">
        <v>2538</v>
      </c>
      <c r="M1509" s="98" t="s">
        <v>2523</v>
      </c>
      <c r="N1509" s="98" t="s">
        <v>2037</v>
      </c>
      <c r="O1509" s="99" t="s">
        <v>3200</v>
      </c>
      <c r="P1509" s="100" t="s">
        <v>3317</v>
      </c>
    </row>
    <row r="1510" spans="1:16" ht="13.5" thickBot="1" x14ac:dyDescent="0.25">
      <c r="A1510" s="31" t="str">
        <f t="shared" si="138"/>
        <v>IBVS 5056 </v>
      </c>
      <c r="B1510" s="95" t="str">
        <f t="shared" si="139"/>
        <v>I</v>
      </c>
      <c r="C1510" s="31">
        <f t="shared" si="140"/>
        <v>51435.549099999997</v>
      </c>
      <c r="D1510" s="23" t="str">
        <f t="shared" si="141"/>
        <v>vis</v>
      </c>
      <c r="E1510" s="96" t="e">
        <f>VLOOKUP(C1510,'Active 1'!C$21:E$971,3,FALSE)</f>
        <v>#N/A</v>
      </c>
      <c r="F1510" s="95" t="s">
        <v>2362</v>
      </c>
      <c r="G1510" s="23" t="str">
        <f t="shared" si="142"/>
        <v>51435.5491</v>
      </c>
      <c r="H1510" s="31">
        <f t="shared" si="143"/>
        <v>-1795</v>
      </c>
      <c r="I1510" s="97" t="s">
        <v>3318</v>
      </c>
      <c r="J1510" s="98" t="s">
        <v>3315</v>
      </c>
      <c r="K1510" s="97" t="s">
        <v>3316</v>
      </c>
      <c r="L1510" s="97" t="s">
        <v>2560</v>
      </c>
      <c r="M1510" s="98" t="s">
        <v>2523</v>
      </c>
      <c r="N1510" s="98" t="s">
        <v>3087</v>
      </c>
      <c r="O1510" s="99" t="s">
        <v>3200</v>
      </c>
      <c r="P1510" s="100" t="s">
        <v>3317</v>
      </c>
    </row>
    <row r="1511" spans="1:16" ht="13.5" thickBot="1" x14ac:dyDescent="0.25">
      <c r="A1511" s="31" t="str">
        <f t="shared" si="138"/>
        <v> AOEB 7 </v>
      </c>
      <c r="B1511" s="95" t="str">
        <f t="shared" si="139"/>
        <v>I</v>
      </c>
      <c r="C1511" s="31">
        <f t="shared" si="140"/>
        <v>51467.572999999997</v>
      </c>
      <c r="D1511" s="23" t="str">
        <f t="shared" si="141"/>
        <v>vis</v>
      </c>
      <c r="E1511" s="96" t="e">
        <f>VLOOKUP(C1511,'Active 1'!C$21:E$971,3,FALSE)</f>
        <v>#N/A</v>
      </c>
      <c r="F1511" s="95" t="s">
        <v>2362</v>
      </c>
      <c r="G1511" s="23" t="str">
        <f t="shared" si="142"/>
        <v>51467.573</v>
      </c>
      <c r="H1511" s="31">
        <f t="shared" si="143"/>
        <v>-1741</v>
      </c>
      <c r="I1511" s="97" t="s">
        <v>3319</v>
      </c>
      <c r="J1511" s="98" t="s">
        <v>3320</v>
      </c>
      <c r="K1511" s="97" t="s">
        <v>3321</v>
      </c>
      <c r="L1511" s="97" t="s">
        <v>2450</v>
      </c>
      <c r="M1511" s="98" t="s">
        <v>2436</v>
      </c>
      <c r="N1511" s="98"/>
      <c r="O1511" s="99" t="s">
        <v>1514</v>
      </c>
      <c r="P1511" s="99" t="s">
        <v>3322</v>
      </c>
    </row>
    <row r="1512" spans="1:16" ht="13.5" thickBot="1" x14ac:dyDescent="0.25">
      <c r="A1512" s="31" t="str">
        <f t="shared" si="138"/>
        <v>IBVS 5056 </v>
      </c>
      <c r="B1512" s="95" t="str">
        <f t="shared" si="139"/>
        <v>I</v>
      </c>
      <c r="C1512" s="31">
        <f t="shared" si="140"/>
        <v>51536.371800000001</v>
      </c>
      <c r="D1512" s="23" t="str">
        <f t="shared" si="141"/>
        <v>vis</v>
      </c>
      <c r="E1512" s="96" t="e">
        <f>VLOOKUP(C1512,'Active 1'!C$21:E$971,3,FALSE)</f>
        <v>#N/A</v>
      </c>
      <c r="F1512" s="95" t="s">
        <v>2362</v>
      </c>
      <c r="G1512" s="23" t="str">
        <f t="shared" si="142"/>
        <v>51536.3718</v>
      </c>
      <c r="H1512" s="31">
        <f t="shared" si="143"/>
        <v>-1625</v>
      </c>
      <c r="I1512" s="97" t="s">
        <v>3323</v>
      </c>
      <c r="J1512" s="98" t="s">
        <v>3324</v>
      </c>
      <c r="K1512" s="97" t="s">
        <v>3325</v>
      </c>
      <c r="L1512" s="97" t="s">
        <v>3273</v>
      </c>
      <c r="M1512" s="98" t="s">
        <v>2523</v>
      </c>
      <c r="N1512" s="98" t="s">
        <v>3087</v>
      </c>
      <c r="O1512" s="99" t="s">
        <v>3200</v>
      </c>
      <c r="P1512" s="100" t="s">
        <v>3317</v>
      </c>
    </row>
    <row r="1513" spans="1:16" ht="13.5" thickBot="1" x14ac:dyDescent="0.25">
      <c r="A1513" s="31" t="str">
        <f t="shared" si="138"/>
        <v>IBVS 5056 </v>
      </c>
      <c r="B1513" s="95" t="str">
        <f t="shared" si="139"/>
        <v>I</v>
      </c>
      <c r="C1513" s="31">
        <f t="shared" si="140"/>
        <v>51536.372100000001</v>
      </c>
      <c r="D1513" s="23" t="str">
        <f t="shared" si="141"/>
        <v>vis</v>
      </c>
      <c r="E1513" s="96" t="e">
        <f>VLOOKUP(C1513,'Active 1'!C$21:E$971,3,FALSE)</f>
        <v>#N/A</v>
      </c>
      <c r="F1513" s="95" t="s">
        <v>2362</v>
      </c>
      <c r="G1513" s="23" t="str">
        <f t="shared" si="142"/>
        <v>51536.3721</v>
      </c>
      <c r="H1513" s="31">
        <f t="shared" si="143"/>
        <v>-1625</v>
      </c>
      <c r="I1513" s="97" t="s">
        <v>3326</v>
      </c>
      <c r="J1513" s="98" t="s">
        <v>3324</v>
      </c>
      <c r="K1513" s="97" t="s">
        <v>3325</v>
      </c>
      <c r="L1513" s="97" t="s">
        <v>2557</v>
      </c>
      <c r="M1513" s="98" t="s">
        <v>2523</v>
      </c>
      <c r="N1513" s="98" t="s">
        <v>3081</v>
      </c>
      <c r="O1513" s="99" t="s">
        <v>3200</v>
      </c>
      <c r="P1513" s="100" t="s">
        <v>3317</v>
      </c>
    </row>
    <row r="1514" spans="1:16" ht="13.5" thickBot="1" x14ac:dyDescent="0.25">
      <c r="A1514" s="31" t="str">
        <f t="shared" si="138"/>
        <v>IBVS 5056 </v>
      </c>
      <c r="B1514" s="95" t="str">
        <f t="shared" si="139"/>
        <v>I</v>
      </c>
      <c r="C1514" s="31">
        <f t="shared" si="140"/>
        <v>51536.3724</v>
      </c>
      <c r="D1514" s="23" t="str">
        <f t="shared" si="141"/>
        <v>vis</v>
      </c>
      <c r="E1514" s="96" t="e">
        <f>VLOOKUP(C1514,'Active 1'!C$21:E$971,3,FALSE)</f>
        <v>#N/A</v>
      </c>
      <c r="F1514" s="95" t="s">
        <v>2362</v>
      </c>
      <c r="G1514" s="23" t="str">
        <f t="shared" si="142"/>
        <v>51536.3724</v>
      </c>
      <c r="H1514" s="31">
        <f t="shared" si="143"/>
        <v>-1625</v>
      </c>
      <c r="I1514" s="97" t="s">
        <v>3327</v>
      </c>
      <c r="J1514" s="98" t="s">
        <v>3328</v>
      </c>
      <c r="K1514" s="97" t="s">
        <v>3325</v>
      </c>
      <c r="L1514" s="97" t="s">
        <v>3329</v>
      </c>
      <c r="M1514" s="98" t="s">
        <v>2523</v>
      </c>
      <c r="N1514" s="98" t="s">
        <v>2037</v>
      </c>
      <c r="O1514" s="99" t="s">
        <v>3200</v>
      </c>
      <c r="P1514" s="100" t="s">
        <v>3317</v>
      </c>
    </row>
    <row r="1515" spans="1:16" ht="13.5" thickBot="1" x14ac:dyDescent="0.25">
      <c r="A1515" s="31" t="str">
        <f t="shared" si="138"/>
        <v> AOEB 7 </v>
      </c>
      <c r="B1515" s="95" t="str">
        <f t="shared" si="139"/>
        <v>I</v>
      </c>
      <c r="C1515" s="31">
        <f t="shared" si="140"/>
        <v>51544.688999999998</v>
      </c>
      <c r="D1515" s="23" t="str">
        <f t="shared" si="141"/>
        <v>vis</v>
      </c>
      <c r="E1515" s="96" t="e">
        <f>VLOOKUP(C1515,'Active 1'!C$21:E$971,3,FALSE)</f>
        <v>#N/A</v>
      </c>
      <c r="F1515" s="95" t="s">
        <v>2362</v>
      </c>
      <c r="G1515" s="23" t="str">
        <f t="shared" si="142"/>
        <v>51544.689</v>
      </c>
      <c r="H1515" s="31">
        <f t="shared" si="143"/>
        <v>-1611</v>
      </c>
      <c r="I1515" s="97" t="s">
        <v>3330</v>
      </c>
      <c r="J1515" s="98" t="s">
        <v>3331</v>
      </c>
      <c r="K1515" s="97" t="s">
        <v>3332</v>
      </c>
      <c r="L1515" s="97" t="s">
        <v>2703</v>
      </c>
      <c r="M1515" s="98" t="s">
        <v>2436</v>
      </c>
      <c r="N1515" s="98"/>
      <c r="O1515" s="99" t="s">
        <v>4149</v>
      </c>
      <c r="P1515" s="99" t="s">
        <v>3322</v>
      </c>
    </row>
    <row r="1516" spans="1:16" ht="13.5" thickBot="1" x14ac:dyDescent="0.25">
      <c r="A1516" s="31" t="str">
        <f t="shared" si="138"/>
        <v> AOEB 7 </v>
      </c>
      <c r="B1516" s="95" t="str">
        <f t="shared" si="139"/>
        <v>I</v>
      </c>
      <c r="C1516" s="31">
        <f t="shared" si="140"/>
        <v>51553.572999999997</v>
      </c>
      <c r="D1516" s="23" t="str">
        <f t="shared" si="141"/>
        <v>vis</v>
      </c>
      <c r="E1516" s="96" t="e">
        <f>VLOOKUP(C1516,'Active 1'!C$21:E$971,3,FALSE)</f>
        <v>#N/A</v>
      </c>
      <c r="F1516" s="95" t="s">
        <v>2362</v>
      </c>
      <c r="G1516" s="23" t="str">
        <f t="shared" si="142"/>
        <v>51553.573</v>
      </c>
      <c r="H1516" s="31">
        <f t="shared" si="143"/>
        <v>-1596</v>
      </c>
      <c r="I1516" s="97" t="s">
        <v>3339</v>
      </c>
      <c r="J1516" s="98" t="s">
        <v>3340</v>
      </c>
      <c r="K1516" s="97" t="s">
        <v>3341</v>
      </c>
      <c r="L1516" s="97" t="s">
        <v>2392</v>
      </c>
      <c r="M1516" s="98" t="s">
        <v>2436</v>
      </c>
      <c r="N1516" s="98"/>
      <c r="O1516" s="99" t="s">
        <v>921</v>
      </c>
      <c r="P1516" s="99" t="s">
        <v>3322</v>
      </c>
    </row>
    <row r="1517" spans="1:16" ht="13.5" thickBot="1" x14ac:dyDescent="0.25">
      <c r="A1517" s="31" t="str">
        <f t="shared" si="138"/>
        <v> AOEB 7 </v>
      </c>
      <c r="B1517" s="95" t="str">
        <f t="shared" si="139"/>
        <v>I</v>
      </c>
      <c r="C1517" s="31">
        <f t="shared" si="140"/>
        <v>51582.644</v>
      </c>
      <c r="D1517" s="23" t="str">
        <f t="shared" si="141"/>
        <v>vis</v>
      </c>
      <c r="E1517" s="96" t="e">
        <f>VLOOKUP(C1517,'Active 1'!C$21:E$971,3,FALSE)</f>
        <v>#N/A</v>
      </c>
      <c r="F1517" s="95" t="s">
        <v>2362</v>
      </c>
      <c r="G1517" s="23" t="str">
        <f t="shared" si="142"/>
        <v>51582.644</v>
      </c>
      <c r="H1517" s="31">
        <f t="shared" si="143"/>
        <v>-1547</v>
      </c>
      <c r="I1517" s="97" t="s">
        <v>3342</v>
      </c>
      <c r="J1517" s="98" t="s">
        <v>3343</v>
      </c>
      <c r="K1517" s="97" t="s">
        <v>3344</v>
      </c>
      <c r="L1517" s="97" t="s">
        <v>2386</v>
      </c>
      <c r="M1517" s="98" t="s">
        <v>2436</v>
      </c>
      <c r="N1517" s="98"/>
      <c r="O1517" s="99" t="s">
        <v>4149</v>
      </c>
      <c r="P1517" s="99" t="s">
        <v>3322</v>
      </c>
    </row>
    <row r="1518" spans="1:16" ht="13.5" thickBot="1" x14ac:dyDescent="0.25">
      <c r="A1518" s="31" t="str">
        <f t="shared" si="138"/>
        <v> AOEB 7 </v>
      </c>
      <c r="B1518" s="95" t="str">
        <f t="shared" si="139"/>
        <v>I</v>
      </c>
      <c r="C1518" s="31">
        <f t="shared" si="140"/>
        <v>51601.616000000002</v>
      </c>
      <c r="D1518" s="23" t="str">
        <f t="shared" si="141"/>
        <v>vis</v>
      </c>
      <c r="E1518" s="96" t="e">
        <f>VLOOKUP(C1518,'Active 1'!C$21:E$971,3,FALSE)</f>
        <v>#N/A</v>
      </c>
      <c r="F1518" s="95" t="s">
        <v>2362</v>
      </c>
      <c r="G1518" s="23" t="str">
        <f t="shared" si="142"/>
        <v>51601.616</v>
      </c>
      <c r="H1518" s="31">
        <f t="shared" si="143"/>
        <v>-1515</v>
      </c>
      <c r="I1518" s="97" t="s">
        <v>3357</v>
      </c>
      <c r="J1518" s="98" t="s">
        <v>3358</v>
      </c>
      <c r="K1518" s="97" t="s">
        <v>3359</v>
      </c>
      <c r="L1518" s="97" t="s">
        <v>2507</v>
      </c>
      <c r="M1518" s="98" t="s">
        <v>2436</v>
      </c>
      <c r="N1518" s="98"/>
      <c r="O1518" s="99" t="s">
        <v>921</v>
      </c>
      <c r="P1518" s="99" t="s">
        <v>3322</v>
      </c>
    </row>
    <row r="1519" spans="1:16" ht="13.5" thickBot="1" x14ac:dyDescent="0.25">
      <c r="A1519" s="31" t="str">
        <f t="shared" si="138"/>
        <v> AOEB 7 </v>
      </c>
      <c r="B1519" s="95" t="str">
        <f t="shared" si="139"/>
        <v>I</v>
      </c>
      <c r="C1519" s="31">
        <f t="shared" si="140"/>
        <v>51608.73</v>
      </c>
      <c r="D1519" s="23" t="str">
        <f t="shared" si="141"/>
        <v>vis</v>
      </c>
      <c r="E1519" s="96" t="e">
        <f>VLOOKUP(C1519,'Active 1'!C$21:E$971,3,FALSE)</f>
        <v>#N/A</v>
      </c>
      <c r="F1519" s="95" t="s">
        <v>2362</v>
      </c>
      <c r="G1519" s="23" t="str">
        <f t="shared" si="142"/>
        <v>51608.730</v>
      </c>
      <c r="H1519" s="31">
        <f t="shared" si="143"/>
        <v>-1503</v>
      </c>
      <c r="I1519" s="97" t="s">
        <v>3363</v>
      </c>
      <c r="J1519" s="98" t="s">
        <v>3364</v>
      </c>
      <c r="K1519" s="97" t="s">
        <v>3365</v>
      </c>
      <c r="L1519" s="97" t="s">
        <v>2389</v>
      </c>
      <c r="M1519" s="98" t="s">
        <v>2436</v>
      </c>
      <c r="N1519" s="98"/>
      <c r="O1519" s="99" t="s">
        <v>1514</v>
      </c>
      <c r="P1519" s="99" t="s">
        <v>3322</v>
      </c>
    </row>
    <row r="1520" spans="1:16" ht="13.5" thickBot="1" x14ac:dyDescent="0.25">
      <c r="A1520" s="31" t="str">
        <f t="shared" si="138"/>
        <v>BAVM 131 </v>
      </c>
      <c r="B1520" s="95" t="str">
        <f t="shared" si="139"/>
        <v>I</v>
      </c>
      <c r="C1520" s="31">
        <f t="shared" si="140"/>
        <v>51625.313000000002</v>
      </c>
      <c r="D1520" s="23" t="str">
        <f t="shared" si="141"/>
        <v>vis</v>
      </c>
      <c r="E1520" s="96" t="e">
        <f>VLOOKUP(C1520,'Active 1'!C$21:E$971,3,FALSE)</f>
        <v>#N/A</v>
      </c>
      <c r="F1520" s="95" t="s">
        <v>2362</v>
      </c>
      <c r="G1520" s="23" t="str">
        <f t="shared" si="142"/>
        <v>51625.313</v>
      </c>
      <c r="H1520" s="31">
        <f t="shared" si="143"/>
        <v>-1475</v>
      </c>
      <c r="I1520" s="97" t="s">
        <v>3366</v>
      </c>
      <c r="J1520" s="98" t="s">
        <v>3367</v>
      </c>
      <c r="K1520" s="97" t="s">
        <v>3368</v>
      </c>
      <c r="L1520" s="97" t="s">
        <v>4240</v>
      </c>
      <c r="M1520" s="98" t="s">
        <v>2436</v>
      </c>
      <c r="N1520" s="98"/>
      <c r="O1520" s="99" t="s">
        <v>3182</v>
      </c>
      <c r="P1520" s="100" t="s">
        <v>3369</v>
      </c>
    </row>
    <row r="1521" spans="1:16" ht="13.5" thickBot="1" x14ac:dyDescent="0.25">
      <c r="A1521" s="31" t="str">
        <f t="shared" si="138"/>
        <v> AOEB 7 </v>
      </c>
      <c r="B1521" s="95" t="str">
        <f t="shared" si="139"/>
        <v>I</v>
      </c>
      <c r="C1521" s="31">
        <f t="shared" si="140"/>
        <v>51633.637000000002</v>
      </c>
      <c r="D1521" s="23" t="str">
        <f t="shared" si="141"/>
        <v>vis</v>
      </c>
      <c r="E1521" s="96" t="e">
        <f>VLOOKUP(C1521,'Active 1'!C$21:E$971,3,FALSE)</f>
        <v>#N/A</v>
      </c>
      <c r="F1521" s="95" t="s">
        <v>2362</v>
      </c>
      <c r="G1521" s="23" t="str">
        <f t="shared" si="142"/>
        <v>51633.637</v>
      </c>
      <c r="H1521" s="31">
        <f t="shared" si="143"/>
        <v>-1461</v>
      </c>
      <c r="I1521" s="97" t="s">
        <v>3370</v>
      </c>
      <c r="J1521" s="98" t="s">
        <v>3371</v>
      </c>
      <c r="K1521" s="97" t="s">
        <v>3372</v>
      </c>
      <c r="L1521" s="97" t="s">
        <v>2479</v>
      </c>
      <c r="M1521" s="98" t="s">
        <v>2436</v>
      </c>
      <c r="N1521" s="98"/>
      <c r="O1521" s="99" t="s">
        <v>4149</v>
      </c>
      <c r="P1521" s="99" t="s">
        <v>3322</v>
      </c>
    </row>
    <row r="1522" spans="1:16" ht="13.5" thickBot="1" x14ac:dyDescent="0.25">
      <c r="A1522" s="31" t="str">
        <f t="shared" si="138"/>
        <v> AOEB 7 </v>
      </c>
      <c r="B1522" s="95" t="str">
        <f t="shared" si="139"/>
        <v>I</v>
      </c>
      <c r="C1522" s="31">
        <f t="shared" si="140"/>
        <v>51657.347999999998</v>
      </c>
      <c r="D1522" s="23" t="str">
        <f t="shared" si="141"/>
        <v>vis</v>
      </c>
      <c r="E1522" s="96" t="e">
        <f>VLOOKUP(C1522,'Active 1'!C$21:E$971,3,FALSE)</f>
        <v>#N/A</v>
      </c>
      <c r="F1522" s="95" t="s">
        <v>2362</v>
      </c>
      <c r="G1522" s="23" t="str">
        <f t="shared" si="142"/>
        <v>51657.348</v>
      </c>
      <c r="H1522" s="31">
        <f t="shared" si="143"/>
        <v>-1421</v>
      </c>
      <c r="I1522" s="97" t="s">
        <v>3373</v>
      </c>
      <c r="J1522" s="98" t="s">
        <v>3374</v>
      </c>
      <c r="K1522" s="97" t="s">
        <v>3375</v>
      </c>
      <c r="L1522" s="97" t="s">
        <v>2463</v>
      </c>
      <c r="M1522" s="98" t="s">
        <v>2436</v>
      </c>
      <c r="N1522" s="98"/>
      <c r="O1522" s="99" t="s">
        <v>3376</v>
      </c>
      <c r="P1522" s="99" t="s">
        <v>3322</v>
      </c>
    </row>
    <row r="1523" spans="1:16" ht="13.5" thickBot="1" x14ac:dyDescent="0.25">
      <c r="A1523" s="31" t="str">
        <f t="shared" si="138"/>
        <v>BAVM 131 </v>
      </c>
      <c r="B1523" s="95" t="str">
        <f t="shared" si="139"/>
        <v>I</v>
      </c>
      <c r="C1523" s="31">
        <f t="shared" si="140"/>
        <v>51680.495999999999</v>
      </c>
      <c r="D1523" s="23" t="str">
        <f t="shared" si="141"/>
        <v>vis</v>
      </c>
      <c r="E1523" s="96" t="e">
        <f>VLOOKUP(C1523,'Active 1'!C$21:E$971,3,FALSE)</f>
        <v>#N/A</v>
      </c>
      <c r="F1523" s="95" t="s">
        <v>2362</v>
      </c>
      <c r="G1523" s="23" t="str">
        <f t="shared" si="142"/>
        <v>51680.496</v>
      </c>
      <c r="H1523" s="31">
        <f t="shared" si="143"/>
        <v>-1382</v>
      </c>
      <c r="I1523" s="97" t="s">
        <v>3377</v>
      </c>
      <c r="J1523" s="98" t="s">
        <v>3378</v>
      </c>
      <c r="K1523" s="97" t="s">
        <v>3379</v>
      </c>
      <c r="L1523" s="97" t="s">
        <v>2605</v>
      </c>
      <c r="M1523" s="98" t="s">
        <v>2436</v>
      </c>
      <c r="N1523" s="98"/>
      <c r="O1523" s="99" t="s">
        <v>3182</v>
      </c>
      <c r="P1523" s="100" t="s">
        <v>3369</v>
      </c>
    </row>
    <row r="1524" spans="1:16" ht="13.5" thickBot="1" x14ac:dyDescent="0.25">
      <c r="A1524" s="31" t="str">
        <f t="shared" si="138"/>
        <v> AOEB 7 </v>
      </c>
      <c r="B1524" s="95" t="str">
        <f t="shared" si="139"/>
        <v>I</v>
      </c>
      <c r="C1524" s="31">
        <f t="shared" si="140"/>
        <v>51720.82</v>
      </c>
      <c r="D1524" s="23" t="str">
        <f t="shared" si="141"/>
        <v>vis</v>
      </c>
      <c r="E1524" s="96" t="e">
        <f>VLOOKUP(C1524,'Active 1'!C$21:E$971,3,FALSE)</f>
        <v>#N/A</v>
      </c>
      <c r="F1524" s="95" t="s">
        <v>2362</v>
      </c>
      <c r="G1524" s="23" t="str">
        <f t="shared" si="142"/>
        <v>51720.820</v>
      </c>
      <c r="H1524" s="31">
        <f t="shared" si="143"/>
        <v>-1314</v>
      </c>
      <c r="I1524" s="97" t="s">
        <v>3383</v>
      </c>
      <c r="J1524" s="98" t="s">
        <v>3384</v>
      </c>
      <c r="K1524" s="97" t="s">
        <v>3385</v>
      </c>
      <c r="L1524" s="97" t="s">
        <v>2392</v>
      </c>
      <c r="M1524" s="98" t="s">
        <v>2436</v>
      </c>
      <c r="N1524" s="98"/>
      <c r="O1524" s="99" t="s">
        <v>4149</v>
      </c>
      <c r="P1524" s="99" t="s">
        <v>3322</v>
      </c>
    </row>
    <row r="1525" spans="1:16" ht="13.5" thickBot="1" x14ac:dyDescent="0.25">
      <c r="A1525" s="31" t="str">
        <f t="shared" si="138"/>
        <v>OEJV 0074 </v>
      </c>
      <c r="B1525" s="95" t="str">
        <f t="shared" si="139"/>
        <v>I</v>
      </c>
      <c r="C1525" s="31">
        <f t="shared" si="140"/>
        <v>51766.500999999997</v>
      </c>
      <c r="D1525" s="23" t="str">
        <f t="shared" si="141"/>
        <v>vis</v>
      </c>
      <c r="E1525" s="96" t="e">
        <f>VLOOKUP(C1525,'Active 1'!C$21:E$971,3,FALSE)</f>
        <v>#N/A</v>
      </c>
      <c r="F1525" s="95" t="s">
        <v>2362</v>
      </c>
      <c r="G1525" s="23" t="str">
        <f t="shared" si="142"/>
        <v>51766.501</v>
      </c>
      <c r="H1525" s="31">
        <f t="shared" si="143"/>
        <v>-1237</v>
      </c>
      <c r="I1525" s="97" t="s">
        <v>3386</v>
      </c>
      <c r="J1525" s="98" t="s">
        <v>3387</v>
      </c>
      <c r="K1525" s="97" t="s">
        <v>3388</v>
      </c>
      <c r="L1525" s="97" t="s">
        <v>2378</v>
      </c>
      <c r="M1525" s="98" t="s">
        <v>2436</v>
      </c>
      <c r="N1525" s="98"/>
      <c r="O1525" s="99" t="s">
        <v>3389</v>
      </c>
      <c r="P1525" s="100" t="s">
        <v>3390</v>
      </c>
    </row>
    <row r="1526" spans="1:16" ht="13.5" thickBot="1" x14ac:dyDescent="0.25">
      <c r="A1526" s="31" t="str">
        <f t="shared" si="138"/>
        <v> AOEB 7 </v>
      </c>
      <c r="B1526" s="95" t="str">
        <f t="shared" si="139"/>
        <v>I</v>
      </c>
      <c r="C1526" s="31">
        <f t="shared" si="140"/>
        <v>51867.326000000001</v>
      </c>
      <c r="D1526" s="23" t="str">
        <f t="shared" si="141"/>
        <v>vis</v>
      </c>
      <c r="E1526" s="96" t="e">
        <f>VLOOKUP(C1526,'Active 1'!C$21:E$971,3,FALSE)</f>
        <v>#N/A</v>
      </c>
      <c r="F1526" s="95" t="s">
        <v>2362</v>
      </c>
      <c r="G1526" s="23" t="str">
        <f t="shared" si="142"/>
        <v>51867.326</v>
      </c>
      <c r="H1526" s="31">
        <f t="shared" si="143"/>
        <v>-1067</v>
      </c>
      <c r="I1526" s="97" t="s">
        <v>3391</v>
      </c>
      <c r="J1526" s="98" t="s">
        <v>3392</v>
      </c>
      <c r="K1526" s="97" t="s">
        <v>3393</v>
      </c>
      <c r="L1526" s="97" t="s">
        <v>2672</v>
      </c>
      <c r="M1526" s="98" t="s">
        <v>2436</v>
      </c>
      <c r="N1526" s="98"/>
      <c r="O1526" s="99" t="s">
        <v>3376</v>
      </c>
      <c r="P1526" s="99" t="s">
        <v>3322</v>
      </c>
    </row>
    <row r="1527" spans="1:16" ht="13.5" thickBot="1" x14ac:dyDescent="0.25">
      <c r="A1527" s="31" t="str">
        <f t="shared" si="138"/>
        <v> AOEB 7 </v>
      </c>
      <c r="B1527" s="95" t="str">
        <f t="shared" si="139"/>
        <v>I</v>
      </c>
      <c r="C1527" s="31">
        <f t="shared" si="140"/>
        <v>51897.555</v>
      </c>
      <c r="D1527" s="23" t="str">
        <f t="shared" si="141"/>
        <v>vis</v>
      </c>
      <c r="E1527" s="96" t="e">
        <f>VLOOKUP(C1527,'Active 1'!C$21:E$971,3,FALSE)</f>
        <v>#N/A</v>
      </c>
      <c r="F1527" s="95" t="s">
        <v>2362</v>
      </c>
      <c r="G1527" s="23" t="str">
        <f t="shared" si="142"/>
        <v>51897.555</v>
      </c>
      <c r="H1527" s="31">
        <f t="shared" si="143"/>
        <v>-1016</v>
      </c>
      <c r="I1527" s="97" t="s">
        <v>3400</v>
      </c>
      <c r="J1527" s="98" t="s">
        <v>3401</v>
      </c>
      <c r="K1527" s="97" t="s">
        <v>3402</v>
      </c>
      <c r="L1527" s="97" t="s">
        <v>2392</v>
      </c>
      <c r="M1527" s="98" t="s">
        <v>2436</v>
      </c>
      <c r="N1527" s="98"/>
      <c r="O1527" s="99" t="s">
        <v>921</v>
      </c>
      <c r="P1527" s="99" t="s">
        <v>3322</v>
      </c>
    </row>
    <row r="1528" spans="1:16" ht="13.5" thickBot="1" x14ac:dyDescent="0.25">
      <c r="A1528" s="31" t="str">
        <f t="shared" si="138"/>
        <v>BAVM 143 </v>
      </c>
      <c r="B1528" s="95" t="str">
        <f t="shared" si="139"/>
        <v>I</v>
      </c>
      <c r="C1528" s="31">
        <f t="shared" si="140"/>
        <v>51899.328999999998</v>
      </c>
      <c r="D1528" s="23" t="str">
        <f t="shared" si="141"/>
        <v>vis</v>
      </c>
      <c r="E1528" s="96" t="e">
        <f>VLOOKUP(C1528,'Active 1'!C$21:E$971,3,FALSE)</f>
        <v>#N/A</v>
      </c>
      <c r="F1528" s="95" t="s">
        <v>2362</v>
      </c>
      <c r="G1528" s="23" t="str">
        <f t="shared" si="142"/>
        <v>51899.329</v>
      </c>
      <c r="H1528" s="31">
        <f t="shared" si="143"/>
        <v>-1013</v>
      </c>
      <c r="I1528" s="97" t="s">
        <v>3403</v>
      </c>
      <c r="J1528" s="98" t="s">
        <v>3404</v>
      </c>
      <c r="K1528" s="97" t="s">
        <v>3405</v>
      </c>
      <c r="L1528" s="97" t="s">
        <v>2450</v>
      </c>
      <c r="M1528" s="98" t="s">
        <v>2436</v>
      </c>
      <c r="N1528" s="98"/>
      <c r="O1528" s="99" t="s">
        <v>3182</v>
      </c>
      <c r="P1528" s="100" t="s">
        <v>3406</v>
      </c>
    </row>
    <row r="1529" spans="1:16" ht="13.5" thickBot="1" x14ac:dyDescent="0.25">
      <c r="A1529" s="31" t="str">
        <f t="shared" si="138"/>
        <v> AOEB 7 </v>
      </c>
      <c r="B1529" s="95" t="str">
        <f t="shared" si="139"/>
        <v>I</v>
      </c>
      <c r="C1529" s="31">
        <f t="shared" si="140"/>
        <v>51902.290999999997</v>
      </c>
      <c r="D1529" s="23" t="str">
        <f t="shared" si="141"/>
        <v>vis</v>
      </c>
      <c r="E1529" s="96" t="e">
        <f>VLOOKUP(C1529,'Active 1'!C$21:E$971,3,FALSE)</f>
        <v>#N/A</v>
      </c>
      <c r="F1529" s="95" t="s">
        <v>2362</v>
      </c>
      <c r="G1529" s="23" t="str">
        <f t="shared" si="142"/>
        <v>51902.291</v>
      </c>
      <c r="H1529" s="31">
        <f t="shared" si="143"/>
        <v>-1008</v>
      </c>
      <c r="I1529" s="97" t="s">
        <v>3407</v>
      </c>
      <c r="J1529" s="98" t="s">
        <v>3408</v>
      </c>
      <c r="K1529" s="97" t="s">
        <v>3409</v>
      </c>
      <c r="L1529" s="97" t="s">
        <v>2458</v>
      </c>
      <c r="M1529" s="98" t="s">
        <v>2436</v>
      </c>
      <c r="N1529" s="98"/>
      <c r="O1529" s="99" t="s">
        <v>3376</v>
      </c>
      <c r="P1529" s="99" t="s">
        <v>3322</v>
      </c>
    </row>
    <row r="1530" spans="1:16" ht="13.5" thickBot="1" x14ac:dyDescent="0.25">
      <c r="A1530" s="31" t="str">
        <f t="shared" si="138"/>
        <v>BAVM 143 </v>
      </c>
      <c r="B1530" s="95" t="str">
        <f t="shared" si="139"/>
        <v>I</v>
      </c>
      <c r="C1530" s="31">
        <f t="shared" si="140"/>
        <v>51922.464999999997</v>
      </c>
      <c r="D1530" s="23" t="str">
        <f t="shared" si="141"/>
        <v>vis</v>
      </c>
      <c r="E1530" s="96" t="e">
        <f>VLOOKUP(C1530,'Active 1'!C$21:E$971,3,FALSE)</f>
        <v>#N/A</v>
      </c>
      <c r="F1530" s="95" t="s">
        <v>2362</v>
      </c>
      <c r="G1530" s="23" t="str">
        <f t="shared" si="142"/>
        <v>51922.465</v>
      </c>
      <c r="H1530" s="31">
        <f t="shared" si="143"/>
        <v>-974</v>
      </c>
      <c r="I1530" s="97" t="s">
        <v>3420</v>
      </c>
      <c r="J1530" s="98" t="s">
        <v>3421</v>
      </c>
      <c r="K1530" s="97" t="s">
        <v>3422</v>
      </c>
      <c r="L1530" s="97" t="s">
        <v>2389</v>
      </c>
      <c r="M1530" s="98" t="s">
        <v>2436</v>
      </c>
      <c r="N1530" s="98"/>
      <c r="O1530" s="99" t="s">
        <v>3423</v>
      </c>
      <c r="P1530" s="100" t="s">
        <v>3406</v>
      </c>
    </row>
    <row r="1531" spans="1:16" ht="13.5" thickBot="1" x14ac:dyDescent="0.25">
      <c r="A1531" s="31" t="str">
        <f t="shared" si="138"/>
        <v> AOEB 7 </v>
      </c>
      <c r="B1531" s="95" t="str">
        <f t="shared" si="139"/>
        <v>I</v>
      </c>
      <c r="C1531" s="31">
        <f t="shared" si="140"/>
        <v>51929.582999999999</v>
      </c>
      <c r="D1531" s="23" t="str">
        <f t="shared" si="141"/>
        <v>vis</v>
      </c>
      <c r="E1531" s="96" t="e">
        <f>VLOOKUP(C1531,'Active 1'!C$21:E$971,3,FALSE)</f>
        <v>#N/A</v>
      </c>
      <c r="F1531" s="95" t="s">
        <v>2362</v>
      </c>
      <c r="G1531" s="23" t="str">
        <f t="shared" si="142"/>
        <v>51929.583</v>
      </c>
      <c r="H1531" s="31">
        <f t="shared" si="143"/>
        <v>-962</v>
      </c>
      <c r="I1531" s="97" t="s">
        <v>3429</v>
      </c>
      <c r="J1531" s="98" t="s">
        <v>3430</v>
      </c>
      <c r="K1531" s="97" t="s">
        <v>3431</v>
      </c>
      <c r="L1531" s="97" t="s">
        <v>2580</v>
      </c>
      <c r="M1531" s="98" t="s">
        <v>2436</v>
      </c>
      <c r="N1531" s="98"/>
      <c r="O1531" s="99" t="s">
        <v>921</v>
      </c>
      <c r="P1531" s="99" t="s">
        <v>3322</v>
      </c>
    </row>
    <row r="1532" spans="1:16" ht="13.5" thickBot="1" x14ac:dyDescent="0.25">
      <c r="A1532" s="31" t="str">
        <f t="shared" si="138"/>
        <v> AOEB 7 </v>
      </c>
      <c r="B1532" s="95" t="str">
        <f t="shared" si="139"/>
        <v>I</v>
      </c>
      <c r="C1532" s="31">
        <f t="shared" si="140"/>
        <v>51930.775000000001</v>
      </c>
      <c r="D1532" s="23" t="str">
        <f t="shared" si="141"/>
        <v>vis</v>
      </c>
      <c r="E1532" s="96" t="e">
        <f>VLOOKUP(C1532,'Active 1'!C$21:E$971,3,FALSE)</f>
        <v>#N/A</v>
      </c>
      <c r="F1532" s="95" t="s">
        <v>2362</v>
      </c>
      <c r="G1532" s="23" t="str">
        <f t="shared" si="142"/>
        <v>51930.775</v>
      </c>
      <c r="H1532" s="31">
        <f t="shared" si="143"/>
        <v>-960</v>
      </c>
      <c r="I1532" s="97" t="s">
        <v>3432</v>
      </c>
      <c r="J1532" s="98" t="s">
        <v>3433</v>
      </c>
      <c r="K1532" s="97" t="s">
        <v>3434</v>
      </c>
      <c r="L1532" s="97" t="s">
        <v>2574</v>
      </c>
      <c r="M1532" s="98" t="s">
        <v>2436</v>
      </c>
      <c r="N1532" s="98"/>
      <c r="O1532" s="99" t="s">
        <v>4149</v>
      </c>
      <c r="P1532" s="99" t="s">
        <v>3322</v>
      </c>
    </row>
    <row r="1533" spans="1:16" ht="13.5" thickBot="1" x14ac:dyDescent="0.25">
      <c r="A1533" s="31" t="str">
        <f t="shared" si="138"/>
        <v> AOEB 7 </v>
      </c>
      <c r="B1533" s="95" t="str">
        <f t="shared" si="139"/>
        <v>I</v>
      </c>
      <c r="C1533" s="31">
        <f t="shared" si="140"/>
        <v>51958.642</v>
      </c>
      <c r="D1533" s="23" t="str">
        <f t="shared" si="141"/>
        <v>vis</v>
      </c>
      <c r="E1533" s="96" t="e">
        <f>VLOOKUP(C1533,'Active 1'!C$21:E$971,3,FALSE)</f>
        <v>#N/A</v>
      </c>
      <c r="F1533" s="95" t="s">
        <v>2362</v>
      </c>
      <c r="G1533" s="23" t="str">
        <f t="shared" si="142"/>
        <v>51958.642</v>
      </c>
      <c r="H1533" s="31">
        <f t="shared" si="143"/>
        <v>-913</v>
      </c>
      <c r="I1533" s="97" t="s">
        <v>3441</v>
      </c>
      <c r="J1533" s="98" t="s">
        <v>3442</v>
      </c>
      <c r="K1533" s="97" t="s">
        <v>3443</v>
      </c>
      <c r="L1533" s="97" t="s">
        <v>2392</v>
      </c>
      <c r="M1533" s="98" t="s">
        <v>2436</v>
      </c>
      <c r="N1533" s="98"/>
      <c r="O1533" s="99" t="s">
        <v>4149</v>
      </c>
      <c r="P1533" s="99" t="s">
        <v>3322</v>
      </c>
    </row>
    <row r="1534" spans="1:16" ht="13.5" thickBot="1" x14ac:dyDescent="0.25">
      <c r="A1534" s="31" t="str">
        <f t="shared" si="138"/>
        <v> AOEB 7 </v>
      </c>
      <c r="B1534" s="95" t="str">
        <f t="shared" si="139"/>
        <v>I</v>
      </c>
      <c r="C1534" s="31">
        <f t="shared" si="140"/>
        <v>51961.61</v>
      </c>
      <c r="D1534" s="23" t="str">
        <f t="shared" si="141"/>
        <v>vis</v>
      </c>
      <c r="E1534" s="96" t="e">
        <f>VLOOKUP(C1534,'Active 1'!C$21:E$971,3,FALSE)</f>
        <v>#N/A</v>
      </c>
      <c r="F1534" s="95" t="s">
        <v>2362</v>
      </c>
      <c r="G1534" s="23" t="str">
        <f t="shared" si="142"/>
        <v>51961.610</v>
      </c>
      <c r="H1534" s="31">
        <f t="shared" si="143"/>
        <v>-908</v>
      </c>
      <c r="I1534" s="97" t="s">
        <v>3444</v>
      </c>
      <c r="J1534" s="98" t="s">
        <v>3445</v>
      </c>
      <c r="K1534" s="97" t="s">
        <v>3446</v>
      </c>
      <c r="L1534" s="97" t="s">
        <v>2669</v>
      </c>
      <c r="M1534" s="98" t="s">
        <v>2436</v>
      </c>
      <c r="N1534" s="98"/>
      <c r="O1534" s="99" t="s">
        <v>4149</v>
      </c>
      <c r="P1534" s="99" t="s">
        <v>3322</v>
      </c>
    </row>
    <row r="1535" spans="1:16" ht="13.5" thickBot="1" x14ac:dyDescent="0.25">
      <c r="A1535" s="31" t="str">
        <f t="shared" si="138"/>
        <v> AOEB 7 </v>
      </c>
      <c r="B1535" s="95" t="str">
        <f t="shared" si="139"/>
        <v>I</v>
      </c>
      <c r="C1535" s="31">
        <f t="shared" si="140"/>
        <v>51993.641000000003</v>
      </c>
      <c r="D1535" s="23" t="str">
        <f t="shared" si="141"/>
        <v>vis</v>
      </c>
      <c r="E1535" s="96" t="e">
        <f>VLOOKUP(C1535,'Active 1'!C$21:E$971,3,FALSE)</f>
        <v>#N/A</v>
      </c>
      <c r="F1535" s="95" t="s">
        <v>2362</v>
      </c>
      <c r="G1535" s="23" t="str">
        <f t="shared" si="142"/>
        <v>51993.641</v>
      </c>
      <c r="H1535" s="31">
        <f t="shared" si="143"/>
        <v>-854</v>
      </c>
      <c r="I1535" s="97" t="s">
        <v>3450</v>
      </c>
      <c r="J1535" s="98" t="s">
        <v>3451</v>
      </c>
      <c r="K1535" s="97" t="s">
        <v>3452</v>
      </c>
      <c r="L1535" s="97" t="s">
        <v>2574</v>
      </c>
      <c r="M1535" s="98" t="s">
        <v>2436</v>
      </c>
      <c r="N1535" s="98"/>
      <c r="O1535" s="99" t="s">
        <v>1514</v>
      </c>
      <c r="P1535" s="99" t="s">
        <v>3322</v>
      </c>
    </row>
    <row r="1536" spans="1:16" ht="13.5" thickBot="1" x14ac:dyDescent="0.25">
      <c r="A1536" s="31" t="str">
        <f t="shared" si="138"/>
        <v>BAVM 154 </v>
      </c>
      <c r="B1536" s="95" t="str">
        <f t="shared" si="139"/>
        <v>I</v>
      </c>
      <c r="C1536" s="31">
        <f t="shared" si="140"/>
        <v>52113.425999999999</v>
      </c>
      <c r="D1536" s="23" t="str">
        <f t="shared" si="141"/>
        <v>vis</v>
      </c>
      <c r="E1536" s="96" t="e">
        <f>VLOOKUP(C1536,'Active 1'!C$21:E$971,3,FALSE)</f>
        <v>#N/A</v>
      </c>
      <c r="F1536" s="95" t="s">
        <v>2362</v>
      </c>
      <c r="G1536" s="23" t="str">
        <f t="shared" si="142"/>
        <v>52113.426</v>
      </c>
      <c r="H1536" s="31">
        <f t="shared" si="143"/>
        <v>-652</v>
      </c>
      <c r="I1536" s="97" t="s">
        <v>3468</v>
      </c>
      <c r="J1536" s="98" t="s">
        <v>3469</v>
      </c>
      <c r="K1536" s="97" t="s">
        <v>3470</v>
      </c>
      <c r="L1536" s="97" t="s">
        <v>2453</v>
      </c>
      <c r="M1536" s="98" t="s">
        <v>2436</v>
      </c>
      <c r="N1536" s="98"/>
      <c r="O1536" s="99" t="s">
        <v>3182</v>
      </c>
      <c r="P1536" s="100" t="s">
        <v>3471</v>
      </c>
    </row>
    <row r="1537" spans="1:16" ht="13.5" thickBot="1" x14ac:dyDescent="0.25">
      <c r="A1537" s="31" t="str">
        <f t="shared" si="138"/>
        <v> AOEB 7 </v>
      </c>
      <c r="B1537" s="95" t="str">
        <f t="shared" si="139"/>
        <v>I</v>
      </c>
      <c r="C1537" s="31">
        <f t="shared" si="140"/>
        <v>52252.807999999997</v>
      </c>
      <c r="D1537" s="23" t="str">
        <f t="shared" si="141"/>
        <v>vis</v>
      </c>
      <c r="E1537" s="96" t="e">
        <f>VLOOKUP(C1537,'Active 1'!C$21:E$971,3,FALSE)</f>
        <v>#N/A</v>
      </c>
      <c r="F1537" s="95" t="s">
        <v>2362</v>
      </c>
      <c r="G1537" s="23" t="str">
        <f t="shared" si="142"/>
        <v>52252.808</v>
      </c>
      <c r="H1537" s="31">
        <f t="shared" si="143"/>
        <v>-417</v>
      </c>
      <c r="I1537" s="97" t="s">
        <v>3491</v>
      </c>
      <c r="J1537" s="98" t="s">
        <v>3492</v>
      </c>
      <c r="K1537" s="97" t="s">
        <v>3493</v>
      </c>
      <c r="L1537" s="97" t="s">
        <v>2669</v>
      </c>
      <c r="M1537" s="98" t="s">
        <v>2436</v>
      </c>
      <c r="N1537" s="98"/>
      <c r="O1537" s="99" t="s">
        <v>4149</v>
      </c>
      <c r="P1537" s="99" t="s">
        <v>3322</v>
      </c>
    </row>
    <row r="1538" spans="1:16" ht="13.5" thickBot="1" x14ac:dyDescent="0.25">
      <c r="A1538" s="31" t="str">
        <f t="shared" si="138"/>
        <v> AOEB 7 </v>
      </c>
      <c r="B1538" s="95" t="str">
        <f t="shared" si="139"/>
        <v>I</v>
      </c>
      <c r="C1538" s="31">
        <f t="shared" si="140"/>
        <v>52254.593999999997</v>
      </c>
      <c r="D1538" s="23" t="str">
        <f t="shared" si="141"/>
        <v>vis</v>
      </c>
      <c r="E1538" s="96" t="e">
        <f>VLOOKUP(C1538,'Active 1'!C$21:E$971,3,FALSE)</f>
        <v>#N/A</v>
      </c>
      <c r="F1538" s="95" t="s">
        <v>2362</v>
      </c>
      <c r="G1538" s="23" t="str">
        <f t="shared" si="142"/>
        <v>52254.594</v>
      </c>
      <c r="H1538" s="31">
        <f t="shared" si="143"/>
        <v>-414</v>
      </c>
      <c r="I1538" s="97" t="s">
        <v>3494</v>
      </c>
      <c r="J1538" s="98" t="s">
        <v>3495</v>
      </c>
      <c r="K1538" s="97" t="s">
        <v>3496</v>
      </c>
      <c r="L1538" s="97" t="s">
        <v>2386</v>
      </c>
      <c r="M1538" s="98" t="s">
        <v>2436</v>
      </c>
      <c r="N1538" s="98"/>
      <c r="O1538" s="99" t="s">
        <v>4149</v>
      </c>
      <c r="P1538" s="99" t="s">
        <v>3322</v>
      </c>
    </row>
    <row r="1539" spans="1:16" ht="13.5" thickBot="1" x14ac:dyDescent="0.25">
      <c r="A1539" s="31" t="str">
        <f t="shared" si="138"/>
        <v> AOEB 7 </v>
      </c>
      <c r="B1539" s="95" t="str">
        <f t="shared" si="139"/>
        <v>I</v>
      </c>
      <c r="C1539" s="31">
        <f t="shared" si="140"/>
        <v>52270.605000000003</v>
      </c>
      <c r="D1539" s="23" t="str">
        <f t="shared" si="141"/>
        <v>vis</v>
      </c>
      <c r="E1539" s="96" t="e">
        <f>VLOOKUP(C1539,'Active 1'!C$21:E$971,3,FALSE)</f>
        <v>#N/A</v>
      </c>
      <c r="F1539" s="95" t="s">
        <v>2362</v>
      </c>
      <c r="G1539" s="23" t="str">
        <f t="shared" si="142"/>
        <v>52270.605</v>
      </c>
      <c r="H1539" s="31">
        <f t="shared" si="143"/>
        <v>-387</v>
      </c>
      <c r="I1539" s="97" t="s">
        <v>3497</v>
      </c>
      <c r="J1539" s="98" t="s">
        <v>3498</v>
      </c>
      <c r="K1539" s="97" t="s">
        <v>3499</v>
      </c>
      <c r="L1539" s="97" t="s">
        <v>2574</v>
      </c>
      <c r="M1539" s="98" t="s">
        <v>2436</v>
      </c>
      <c r="N1539" s="98"/>
      <c r="O1539" s="99" t="s">
        <v>4149</v>
      </c>
      <c r="P1539" s="99" t="s">
        <v>3322</v>
      </c>
    </row>
    <row r="1540" spans="1:16" ht="13.5" thickBot="1" x14ac:dyDescent="0.25">
      <c r="A1540" s="31" t="str">
        <f t="shared" si="138"/>
        <v> AOEB 7 </v>
      </c>
      <c r="B1540" s="95" t="str">
        <f t="shared" si="139"/>
        <v>I</v>
      </c>
      <c r="C1540" s="31">
        <f t="shared" si="140"/>
        <v>52276.536</v>
      </c>
      <c r="D1540" s="23" t="str">
        <f t="shared" si="141"/>
        <v>vis</v>
      </c>
      <c r="E1540" s="96" t="e">
        <f>VLOOKUP(C1540,'Active 1'!C$21:E$971,3,FALSE)</f>
        <v>#N/A</v>
      </c>
      <c r="F1540" s="95" t="s">
        <v>2362</v>
      </c>
      <c r="G1540" s="23" t="str">
        <f t="shared" si="142"/>
        <v>52276.536</v>
      </c>
      <c r="H1540" s="31">
        <f t="shared" si="143"/>
        <v>-377</v>
      </c>
      <c r="I1540" s="97" t="s">
        <v>3500</v>
      </c>
      <c r="J1540" s="98" t="s">
        <v>3501</v>
      </c>
      <c r="K1540" s="97" t="s">
        <v>3502</v>
      </c>
      <c r="L1540" s="97" t="s">
        <v>2574</v>
      </c>
      <c r="M1540" s="98" t="s">
        <v>2436</v>
      </c>
      <c r="N1540" s="98"/>
      <c r="O1540" s="99" t="s">
        <v>921</v>
      </c>
      <c r="P1540" s="99" t="s">
        <v>3322</v>
      </c>
    </row>
    <row r="1541" spans="1:16" ht="13.5" thickBot="1" x14ac:dyDescent="0.25">
      <c r="A1541" s="31" t="str">
        <f t="shared" si="138"/>
        <v> AOEB 7 </v>
      </c>
      <c r="B1541" s="95" t="str">
        <f t="shared" si="139"/>
        <v>I</v>
      </c>
      <c r="C1541" s="31">
        <f t="shared" si="140"/>
        <v>52295.514999999999</v>
      </c>
      <c r="D1541" s="23" t="str">
        <f t="shared" si="141"/>
        <v>vis</v>
      </c>
      <c r="E1541" s="96" t="e">
        <f>VLOOKUP(C1541,'Active 1'!C$21:E$971,3,FALSE)</f>
        <v>#N/A</v>
      </c>
      <c r="F1541" s="95" t="s">
        <v>2362</v>
      </c>
      <c r="G1541" s="23" t="str">
        <f t="shared" si="142"/>
        <v>52295.515</v>
      </c>
      <c r="H1541" s="31">
        <f t="shared" si="143"/>
        <v>-345</v>
      </c>
      <c r="I1541" s="97" t="s">
        <v>3503</v>
      </c>
      <c r="J1541" s="98" t="s">
        <v>3504</v>
      </c>
      <c r="K1541" s="97" t="s">
        <v>3505</v>
      </c>
      <c r="L1541" s="97" t="s">
        <v>2600</v>
      </c>
      <c r="M1541" s="98" t="s">
        <v>2436</v>
      </c>
      <c r="N1541" s="98"/>
      <c r="O1541" s="99" t="s">
        <v>921</v>
      </c>
      <c r="P1541" s="99" t="s">
        <v>3322</v>
      </c>
    </row>
    <row r="1542" spans="1:16" ht="13.5" thickBot="1" x14ac:dyDescent="0.25">
      <c r="A1542" s="31" t="str">
        <f t="shared" si="138"/>
        <v> AOEB 7 </v>
      </c>
      <c r="B1542" s="95" t="str">
        <f t="shared" si="139"/>
        <v>I</v>
      </c>
      <c r="C1542" s="31">
        <f t="shared" si="140"/>
        <v>52350.661999999997</v>
      </c>
      <c r="D1542" s="23" t="str">
        <f t="shared" si="141"/>
        <v>vis</v>
      </c>
      <c r="E1542" s="96" t="e">
        <f>VLOOKUP(C1542,'Active 1'!C$21:E$971,3,FALSE)</f>
        <v>#N/A</v>
      </c>
      <c r="F1542" s="95" t="s">
        <v>2362</v>
      </c>
      <c r="G1542" s="23" t="str">
        <f t="shared" si="142"/>
        <v>52350.662</v>
      </c>
      <c r="H1542" s="31">
        <f t="shared" si="143"/>
        <v>-252</v>
      </c>
      <c r="I1542" s="97" t="s">
        <v>3519</v>
      </c>
      <c r="J1542" s="98" t="s">
        <v>3520</v>
      </c>
      <c r="K1542" s="97" t="s">
        <v>3521</v>
      </c>
      <c r="L1542" s="97" t="s">
        <v>2392</v>
      </c>
      <c r="M1542" s="98" t="s">
        <v>2436</v>
      </c>
      <c r="N1542" s="98"/>
      <c r="O1542" s="99" t="s">
        <v>4149</v>
      </c>
      <c r="P1542" s="99" t="s">
        <v>3322</v>
      </c>
    </row>
    <row r="1543" spans="1:16" ht="13.5" thickBot="1" x14ac:dyDescent="0.25">
      <c r="A1543" s="31" t="str">
        <f t="shared" si="138"/>
        <v> AOEB 7 </v>
      </c>
      <c r="B1543" s="95" t="str">
        <f t="shared" si="139"/>
        <v>I</v>
      </c>
      <c r="C1543" s="31">
        <f t="shared" si="140"/>
        <v>52350.669000000002</v>
      </c>
      <c r="D1543" s="23" t="str">
        <f t="shared" si="141"/>
        <v>vis</v>
      </c>
      <c r="E1543" s="96" t="e">
        <f>VLOOKUP(C1543,'Active 1'!C$21:E$971,3,FALSE)</f>
        <v>#N/A</v>
      </c>
      <c r="F1543" s="95" t="s">
        <v>2362</v>
      </c>
      <c r="G1543" s="23" t="str">
        <f t="shared" si="142"/>
        <v>52350.669</v>
      </c>
      <c r="H1543" s="31">
        <f t="shared" si="143"/>
        <v>-252</v>
      </c>
      <c r="I1543" s="97" t="s">
        <v>3522</v>
      </c>
      <c r="J1543" s="98" t="s">
        <v>3523</v>
      </c>
      <c r="K1543" s="97" t="s">
        <v>3521</v>
      </c>
      <c r="L1543" s="97" t="s">
        <v>2594</v>
      </c>
      <c r="M1543" s="98" t="s">
        <v>2436</v>
      </c>
      <c r="N1543" s="98"/>
      <c r="O1543" s="99" t="s">
        <v>3524</v>
      </c>
      <c r="P1543" s="99" t="s">
        <v>3322</v>
      </c>
    </row>
    <row r="1544" spans="1:16" ht="13.5" thickBot="1" x14ac:dyDescent="0.25">
      <c r="A1544" s="31" t="str">
        <f t="shared" si="138"/>
        <v> AOEB 7 </v>
      </c>
      <c r="B1544" s="95" t="str">
        <f t="shared" si="139"/>
        <v>I</v>
      </c>
      <c r="C1544" s="31">
        <f t="shared" si="140"/>
        <v>52356.59</v>
      </c>
      <c r="D1544" s="23" t="str">
        <f t="shared" si="141"/>
        <v>vis</v>
      </c>
      <c r="E1544" s="96" t="e">
        <f>VLOOKUP(C1544,'Active 1'!C$21:E$971,3,FALSE)</f>
        <v>#N/A</v>
      </c>
      <c r="F1544" s="95" t="s">
        <v>2362</v>
      </c>
      <c r="G1544" s="23" t="str">
        <f t="shared" si="142"/>
        <v>52356.590</v>
      </c>
      <c r="H1544" s="31">
        <f t="shared" si="143"/>
        <v>-242</v>
      </c>
      <c r="I1544" s="97" t="s">
        <v>3525</v>
      </c>
      <c r="J1544" s="98" t="s">
        <v>3526</v>
      </c>
      <c r="K1544" s="97" t="s">
        <v>3527</v>
      </c>
      <c r="L1544" s="97" t="s">
        <v>2486</v>
      </c>
      <c r="M1544" s="98" t="s">
        <v>2436</v>
      </c>
      <c r="N1544" s="98"/>
      <c r="O1544" s="99" t="s">
        <v>921</v>
      </c>
      <c r="P1544" s="99" t="s">
        <v>3322</v>
      </c>
    </row>
    <row r="1545" spans="1:16" ht="13.5" thickBot="1" x14ac:dyDescent="0.25">
      <c r="A1545" s="31" t="str">
        <f t="shared" si="138"/>
        <v>OEJV 0074 </v>
      </c>
      <c r="B1545" s="95" t="str">
        <f t="shared" si="139"/>
        <v>I</v>
      </c>
      <c r="C1545" s="31">
        <f t="shared" si="140"/>
        <v>52492.396999999997</v>
      </c>
      <c r="D1545" s="23" t="str">
        <f t="shared" si="141"/>
        <v>vis</v>
      </c>
      <c r="E1545" s="96" t="e">
        <f>VLOOKUP(C1545,'Active 1'!C$21:E$971,3,FALSE)</f>
        <v>#N/A</v>
      </c>
      <c r="F1545" s="95" t="s">
        <v>2362</v>
      </c>
      <c r="G1545" s="23" t="str">
        <f t="shared" si="142"/>
        <v>52492.397</v>
      </c>
      <c r="H1545" s="31">
        <f t="shared" si="143"/>
        <v>-13</v>
      </c>
      <c r="I1545" s="97" t="s">
        <v>3540</v>
      </c>
      <c r="J1545" s="98" t="s">
        <v>3541</v>
      </c>
      <c r="K1545" s="97" t="s">
        <v>3542</v>
      </c>
      <c r="L1545" s="97" t="s">
        <v>2458</v>
      </c>
      <c r="M1545" s="98" t="s">
        <v>2436</v>
      </c>
      <c r="N1545" s="98"/>
      <c r="O1545" s="99" t="s">
        <v>3539</v>
      </c>
      <c r="P1545" s="100" t="s">
        <v>3390</v>
      </c>
    </row>
    <row r="1546" spans="1:16" ht="13.5" thickBot="1" x14ac:dyDescent="0.25">
      <c r="A1546" s="31" t="str">
        <f t="shared" si="138"/>
        <v> AOEB 11 </v>
      </c>
      <c r="B1546" s="95" t="str">
        <f t="shared" si="139"/>
        <v>I</v>
      </c>
      <c r="C1546" s="31">
        <f t="shared" si="140"/>
        <v>52547.561999999998</v>
      </c>
      <c r="D1546" s="23" t="str">
        <f t="shared" si="141"/>
        <v>vis</v>
      </c>
      <c r="E1546" s="96" t="e">
        <f>VLOOKUP(C1546,'Active 1'!C$21:E$971,3,FALSE)</f>
        <v>#N/A</v>
      </c>
      <c r="F1546" s="95" t="s">
        <v>2362</v>
      </c>
      <c r="G1546" s="23" t="str">
        <f t="shared" si="142"/>
        <v>52547.562</v>
      </c>
      <c r="H1546" s="31">
        <f t="shared" si="143"/>
        <v>80</v>
      </c>
      <c r="I1546" s="97" t="s">
        <v>3543</v>
      </c>
      <c r="J1546" s="98" t="s">
        <v>3544</v>
      </c>
      <c r="K1546" s="97" t="s">
        <v>3545</v>
      </c>
      <c r="L1546" s="97" t="s">
        <v>2392</v>
      </c>
      <c r="M1546" s="98" t="s">
        <v>2436</v>
      </c>
      <c r="N1546" s="98"/>
      <c r="O1546" s="99" t="s">
        <v>3156</v>
      </c>
      <c r="P1546" s="99" t="s">
        <v>3546</v>
      </c>
    </row>
    <row r="1547" spans="1:16" ht="13.5" thickBot="1" x14ac:dyDescent="0.25">
      <c r="A1547" s="31" t="str">
        <f t="shared" ref="A1547:A1610" si="144">P1547</f>
        <v> AOEB 11 </v>
      </c>
      <c r="B1547" s="95" t="str">
        <f t="shared" ref="B1547:B1610" si="145">IF(H1547=INT(H1547),"I","II")</f>
        <v>I</v>
      </c>
      <c r="C1547" s="31">
        <f t="shared" ref="C1547:C1610" si="146">1*G1547</f>
        <v>52586.699000000001</v>
      </c>
      <c r="D1547" s="23" t="str">
        <f t="shared" ref="D1547:D1610" si="147">VLOOKUP(F1547,I$1:J$5,2,FALSE)</f>
        <v>vis</v>
      </c>
      <c r="E1547" s="96" t="e">
        <f>VLOOKUP(C1547,'Active 1'!C$21:E$971,3,FALSE)</f>
        <v>#N/A</v>
      </c>
      <c r="F1547" s="95" t="s">
        <v>2362</v>
      </c>
      <c r="G1547" s="23" t="str">
        <f t="shared" ref="G1547:G1610" si="148">MID(I1547,3,LEN(I1547)-3)</f>
        <v>52586.699</v>
      </c>
      <c r="H1547" s="31">
        <f t="shared" ref="H1547:H1610" si="149">1*K1547</f>
        <v>146</v>
      </c>
      <c r="I1547" s="97" t="s">
        <v>3547</v>
      </c>
      <c r="J1547" s="98" t="s">
        <v>3548</v>
      </c>
      <c r="K1547" s="97" t="s">
        <v>3549</v>
      </c>
      <c r="L1547" s="97" t="s">
        <v>2363</v>
      </c>
      <c r="M1547" s="98" t="s">
        <v>2436</v>
      </c>
      <c r="N1547" s="98"/>
      <c r="O1547" s="99" t="s">
        <v>921</v>
      </c>
      <c r="P1547" s="99" t="s">
        <v>3546</v>
      </c>
    </row>
    <row r="1548" spans="1:16" ht="13.5" thickBot="1" x14ac:dyDescent="0.25">
      <c r="A1548" s="31" t="str">
        <f t="shared" si="144"/>
        <v>BAVM 157 </v>
      </c>
      <c r="B1548" s="95" t="str">
        <f t="shared" si="145"/>
        <v>I</v>
      </c>
      <c r="C1548" s="31">
        <f t="shared" si="146"/>
        <v>52651.341</v>
      </c>
      <c r="D1548" s="23" t="str">
        <f t="shared" si="147"/>
        <v>vis</v>
      </c>
      <c r="E1548" s="96" t="e">
        <f>VLOOKUP(C1548,'Active 1'!C$21:E$971,3,FALSE)</f>
        <v>#N/A</v>
      </c>
      <c r="F1548" s="95" t="s">
        <v>2362</v>
      </c>
      <c r="G1548" s="23" t="str">
        <f t="shared" si="148"/>
        <v>52651.341</v>
      </c>
      <c r="H1548" s="31">
        <f t="shared" si="149"/>
        <v>255</v>
      </c>
      <c r="I1548" s="97" t="s">
        <v>3550</v>
      </c>
      <c r="J1548" s="98" t="s">
        <v>3551</v>
      </c>
      <c r="K1548" s="97" t="s">
        <v>3552</v>
      </c>
      <c r="L1548" s="97" t="s">
        <v>2458</v>
      </c>
      <c r="M1548" s="98" t="s">
        <v>2436</v>
      </c>
      <c r="N1548" s="98"/>
      <c r="O1548" s="99" t="s">
        <v>3423</v>
      </c>
      <c r="P1548" s="100" t="s">
        <v>3553</v>
      </c>
    </row>
    <row r="1549" spans="1:16" ht="13.5" thickBot="1" x14ac:dyDescent="0.25">
      <c r="A1549" s="31" t="str">
        <f t="shared" si="144"/>
        <v> AOEB 11 </v>
      </c>
      <c r="B1549" s="95" t="str">
        <f t="shared" si="145"/>
        <v>I</v>
      </c>
      <c r="C1549" s="31">
        <f t="shared" si="146"/>
        <v>52723.707000000002</v>
      </c>
      <c r="D1549" s="23" t="str">
        <f t="shared" si="147"/>
        <v>vis</v>
      </c>
      <c r="E1549" s="96" t="e">
        <f>VLOOKUP(C1549,'Active 1'!C$21:E$971,3,FALSE)</f>
        <v>#N/A</v>
      </c>
      <c r="F1549" s="95" t="s">
        <v>2362</v>
      </c>
      <c r="G1549" s="23" t="str">
        <f t="shared" si="148"/>
        <v>52723.707</v>
      </c>
      <c r="H1549" s="31">
        <f t="shared" si="149"/>
        <v>377</v>
      </c>
      <c r="I1549" s="97" t="s">
        <v>3576</v>
      </c>
      <c r="J1549" s="98" t="s">
        <v>3577</v>
      </c>
      <c r="K1549" s="97" t="s">
        <v>3578</v>
      </c>
      <c r="L1549" s="97" t="s">
        <v>2669</v>
      </c>
      <c r="M1549" s="98" t="s">
        <v>2436</v>
      </c>
      <c r="N1549" s="98"/>
      <c r="O1549" s="99" t="s">
        <v>921</v>
      </c>
      <c r="P1549" s="99" t="s">
        <v>3546</v>
      </c>
    </row>
    <row r="1550" spans="1:16" ht="13.5" thickBot="1" x14ac:dyDescent="0.25">
      <c r="A1550" s="31" t="str">
        <f t="shared" si="144"/>
        <v>BAVM 171 </v>
      </c>
      <c r="B1550" s="95" t="str">
        <f t="shared" si="145"/>
        <v>I</v>
      </c>
      <c r="C1550" s="31">
        <f t="shared" si="146"/>
        <v>52887.404000000002</v>
      </c>
      <c r="D1550" s="23" t="str">
        <f t="shared" si="147"/>
        <v>vis</v>
      </c>
      <c r="E1550" s="96" t="e">
        <f>VLOOKUP(C1550,'Active 1'!C$21:E$971,3,FALSE)</f>
        <v>#N/A</v>
      </c>
      <c r="F1550" s="95" t="s">
        <v>2362</v>
      </c>
      <c r="G1550" s="23" t="str">
        <f t="shared" si="148"/>
        <v>52887.404</v>
      </c>
      <c r="H1550" s="31">
        <f t="shared" si="149"/>
        <v>653</v>
      </c>
      <c r="I1550" s="97" t="s">
        <v>3592</v>
      </c>
      <c r="J1550" s="98" t="s">
        <v>3593</v>
      </c>
      <c r="K1550" s="97" t="s">
        <v>3594</v>
      </c>
      <c r="L1550" s="97" t="s">
        <v>2703</v>
      </c>
      <c r="M1550" s="98" t="s">
        <v>2436</v>
      </c>
      <c r="N1550" s="98"/>
      <c r="O1550" s="99" t="s">
        <v>3182</v>
      </c>
      <c r="P1550" s="100" t="s">
        <v>3595</v>
      </c>
    </row>
    <row r="1551" spans="1:16" ht="13.5" thickBot="1" x14ac:dyDescent="0.25">
      <c r="A1551" s="31" t="str">
        <f t="shared" si="144"/>
        <v> AOEB 11 </v>
      </c>
      <c r="B1551" s="95" t="str">
        <f t="shared" si="145"/>
        <v>I</v>
      </c>
      <c r="C1551" s="31">
        <f t="shared" si="146"/>
        <v>52930.684999999998</v>
      </c>
      <c r="D1551" s="23" t="str">
        <f t="shared" si="147"/>
        <v>vis</v>
      </c>
      <c r="E1551" s="96" t="e">
        <f>VLOOKUP(C1551,'Active 1'!C$21:E$971,3,FALSE)</f>
        <v>#N/A</v>
      </c>
      <c r="F1551" s="95" t="s">
        <v>2362</v>
      </c>
      <c r="G1551" s="23" t="str">
        <f t="shared" si="148"/>
        <v>52930.685</v>
      </c>
      <c r="H1551" s="31">
        <f t="shared" si="149"/>
        <v>726</v>
      </c>
      <c r="I1551" s="97" t="s">
        <v>3600</v>
      </c>
      <c r="J1551" s="98" t="s">
        <v>3601</v>
      </c>
      <c r="K1551" s="97" t="s">
        <v>3602</v>
      </c>
      <c r="L1551" s="97" t="s">
        <v>2395</v>
      </c>
      <c r="M1551" s="98" t="s">
        <v>2436</v>
      </c>
      <c r="N1551" s="98"/>
      <c r="O1551" s="99" t="s">
        <v>921</v>
      </c>
      <c r="P1551" s="99" t="s">
        <v>3546</v>
      </c>
    </row>
    <row r="1552" spans="1:16" ht="13.5" thickBot="1" x14ac:dyDescent="0.25">
      <c r="A1552" s="31" t="str">
        <f t="shared" si="144"/>
        <v> AOEB 11 </v>
      </c>
      <c r="B1552" s="95" t="str">
        <f t="shared" si="145"/>
        <v>I</v>
      </c>
      <c r="C1552" s="31">
        <f t="shared" si="146"/>
        <v>53003.639000000003</v>
      </c>
      <c r="D1552" s="23" t="str">
        <f t="shared" si="147"/>
        <v>vis</v>
      </c>
      <c r="E1552" s="96" t="e">
        <f>VLOOKUP(C1552,'Active 1'!C$21:E$971,3,FALSE)</f>
        <v>#N/A</v>
      </c>
      <c r="F1552" s="95" t="s">
        <v>2362</v>
      </c>
      <c r="G1552" s="23" t="str">
        <f t="shared" si="148"/>
        <v>53003.639</v>
      </c>
      <c r="H1552" s="31">
        <f t="shared" si="149"/>
        <v>849</v>
      </c>
      <c r="I1552" s="97" t="s">
        <v>3611</v>
      </c>
      <c r="J1552" s="98" t="s">
        <v>3612</v>
      </c>
      <c r="K1552" s="97" t="s">
        <v>3613</v>
      </c>
      <c r="L1552" s="97" t="s">
        <v>2605</v>
      </c>
      <c r="M1552" s="98" t="s">
        <v>2436</v>
      </c>
      <c r="N1552" s="98"/>
      <c r="O1552" s="99" t="s">
        <v>4149</v>
      </c>
      <c r="P1552" s="99" t="s">
        <v>3546</v>
      </c>
    </row>
    <row r="1553" spans="1:16" ht="13.5" thickBot="1" x14ac:dyDescent="0.25">
      <c r="A1553" s="31" t="str">
        <f t="shared" si="144"/>
        <v>OEJV 0074 </v>
      </c>
      <c r="B1553" s="95" t="str">
        <f t="shared" si="145"/>
        <v>I</v>
      </c>
      <c r="C1553" s="31">
        <f t="shared" si="146"/>
        <v>53056.409</v>
      </c>
      <c r="D1553" s="23" t="str">
        <f t="shared" si="147"/>
        <v>vis</v>
      </c>
      <c r="E1553" s="96" t="e">
        <f>VLOOKUP(C1553,'Active 1'!C$21:E$971,3,FALSE)</f>
        <v>#N/A</v>
      </c>
      <c r="F1553" s="95" t="s">
        <v>2362</v>
      </c>
      <c r="G1553" s="23" t="str">
        <f t="shared" si="148"/>
        <v>53056.409</v>
      </c>
      <c r="H1553" s="31">
        <f t="shared" si="149"/>
        <v>938</v>
      </c>
      <c r="I1553" s="97" t="s">
        <v>3614</v>
      </c>
      <c r="J1553" s="98" t="s">
        <v>3615</v>
      </c>
      <c r="K1553" s="97" t="s">
        <v>3616</v>
      </c>
      <c r="L1553" s="97" t="s">
        <v>2458</v>
      </c>
      <c r="M1553" s="98" t="s">
        <v>2436</v>
      </c>
      <c r="N1553" s="98"/>
      <c r="O1553" s="99" t="s">
        <v>3617</v>
      </c>
      <c r="P1553" s="100" t="s">
        <v>3390</v>
      </c>
    </row>
    <row r="1554" spans="1:16" ht="13.5" thickBot="1" x14ac:dyDescent="0.25">
      <c r="A1554" s="31" t="str">
        <f t="shared" si="144"/>
        <v>BAVM 171 </v>
      </c>
      <c r="B1554" s="95" t="str">
        <f t="shared" si="145"/>
        <v>I</v>
      </c>
      <c r="C1554" s="31">
        <f t="shared" si="146"/>
        <v>53107.419000000002</v>
      </c>
      <c r="D1554" s="23" t="str">
        <f t="shared" si="147"/>
        <v>vis</v>
      </c>
      <c r="E1554" s="96" t="e">
        <f>VLOOKUP(C1554,'Active 1'!C$21:E$971,3,FALSE)</f>
        <v>#N/A</v>
      </c>
      <c r="F1554" s="95" t="s">
        <v>2362</v>
      </c>
      <c r="G1554" s="23" t="str">
        <f t="shared" si="148"/>
        <v>53107.419</v>
      </c>
      <c r="H1554" s="31">
        <f t="shared" si="149"/>
        <v>1024</v>
      </c>
      <c r="I1554" s="97" t="s">
        <v>3626</v>
      </c>
      <c r="J1554" s="98" t="s">
        <v>3627</v>
      </c>
      <c r="K1554" s="97" t="s">
        <v>3628</v>
      </c>
      <c r="L1554" s="97" t="s">
        <v>2591</v>
      </c>
      <c r="M1554" s="98" t="s">
        <v>2436</v>
      </c>
      <c r="N1554" s="98"/>
      <c r="O1554" s="99" t="s">
        <v>3182</v>
      </c>
      <c r="P1554" s="100" t="s">
        <v>3595</v>
      </c>
    </row>
    <row r="1555" spans="1:16" ht="13.5" thickBot="1" x14ac:dyDescent="0.25">
      <c r="A1555" s="31" t="str">
        <f t="shared" si="144"/>
        <v>OEJV 0074 </v>
      </c>
      <c r="B1555" s="95" t="str">
        <f t="shared" si="145"/>
        <v>I</v>
      </c>
      <c r="C1555" s="31">
        <f t="shared" si="146"/>
        <v>53203.476999999999</v>
      </c>
      <c r="D1555" s="23" t="str">
        <f t="shared" si="147"/>
        <v>vis</v>
      </c>
      <c r="E1555" s="96" t="e">
        <f>VLOOKUP(C1555,'Active 1'!C$21:E$971,3,FALSE)</f>
        <v>#N/A</v>
      </c>
      <c r="F1555" s="95" t="s">
        <v>2362</v>
      </c>
      <c r="G1555" s="23" t="str">
        <f t="shared" si="148"/>
        <v>53203.477</v>
      </c>
      <c r="H1555" s="31">
        <f t="shared" si="149"/>
        <v>1186</v>
      </c>
      <c r="I1555" s="97" t="s">
        <v>3633</v>
      </c>
      <c r="J1555" s="98" t="s">
        <v>3634</v>
      </c>
      <c r="K1555" s="97" t="s">
        <v>3635</v>
      </c>
      <c r="L1555" s="97" t="s">
        <v>3918</v>
      </c>
      <c r="M1555" s="98" t="s">
        <v>2436</v>
      </c>
      <c r="N1555" s="98"/>
      <c r="O1555" s="99" t="s">
        <v>3617</v>
      </c>
      <c r="P1555" s="100" t="s">
        <v>3390</v>
      </c>
    </row>
    <row r="1556" spans="1:16" ht="13.5" thickBot="1" x14ac:dyDescent="0.25">
      <c r="A1556" s="31" t="str">
        <f t="shared" si="144"/>
        <v>OEJV 0074 </v>
      </c>
      <c r="B1556" s="95" t="str">
        <f t="shared" si="145"/>
        <v>I</v>
      </c>
      <c r="C1556" s="31">
        <f t="shared" si="146"/>
        <v>53203.482000000004</v>
      </c>
      <c r="D1556" s="23" t="str">
        <f t="shared" si="147"/>
        <v>vis</v>
      </c>
      <c r="E1556" s="96" t="e">
        <f>VLOOKUP(C1556,'Active 1'!C$21:E$971,3,FALSE)</f>
        <v>#N/A</v>
      </c>
      <c r="F1556" s="95" t="s">
        <v>2362</v>
      </c>
      <c r="G1556" s="23" t="str">
        <f t="shared" si="148"/>
        <v>53203.482</v>
      </c>
      <c r="H1556" s="31">
        <f t="shared" si="149"/>
        <v>1186</v>
      </c>
      <c r="I1556" s="97" t="s">
        <v>3636</v>
      </c>
      <c r="J1556" s="98" t="s">
        <v>3637</v>
      </c>
      <c r="K1556" s="97" t="s">
        <v>3635</v>
      </c>
      <c r="L1556" s="97" t="s">
        <v>2850</v>
      </c>
      <c r="M1556" s="98" t="s">
        <v>2436</v>
      </c>
      <c r="N1556" s="98"/>
      <c r="O1556" s="99" t="s">
        <v>2788</v>
      </c>
      <c r="P1556" s="100" t="s">
        <v>3390</v>
      </c>
    </row>
    <row r="1557" spans="1:16" ht="13.5" thickBot="1" x14ac:dyDescent="0.25">
      <c r="A1557" s="31" t="str">
        <f t="shared" si="144"/>
        <v>OEJV 0074 </v>
      </c>
      <c r="B1557" s="95" t="str">
        <f t="shared" si="145"/>
        <v>I</v>
      </c>
      <c r="C1557" s="31">
        <f t="shared" si="146"/>
        <v>53209.43</v>
      </c>
      <c r="D1557" s="23" t="str">
        <f t="shared" si="147"/>
        <v>vis</v>
      </c>
      <c r="E1557" s="96" t="e">
        <f>VLOOKUP(C1557,'Active 1'!C$21:E$971,3,FALSE)</f>
        <v>#N/A</v>
      </c>
      <c r="F1557" s="95" t="s">
        <v>2362</v>
      </c>
      <c r="G1557" s="23" t="str">
        <f t="shared" si="148"/>
        <v>53209.430</v>
      </c>
      <c r="H1557" s="31">
        <f t="shared" si="149"/>
        <v>1196</v>
      </c>
      <c r="I1557" s="97" t="s">
        <v>3638</v>
      </c>
      <c r="J1557" s="98" t="s">
        <v>3639</v>
      </c>
      <c r="K1557" s="97" t="s">
        <v>3640</v>
      </c>
      <c r="L1557" s="97" t="s">
        <v>2392</v>
      </c>
      <c r="M1557" s="98" t="s">
        <v>2436</v>
      </c>
      <c r="N1557" s="98"/>
      <c r="O1557" s="99" t="s">
        <v>2788</v>
      </c>
      <c r="P1557" s="100" t="s">
        <v>3390</v>
      </c>
    </row>
    <row r="1558" spans="1:16" ht="13.5" thickBot="1" x14ac:dyDescent="0.25">
      <c r="A1558" s="31" t="str">
        <f t="shared" si="144"/>
        <v>OEJV 0074 </v>
      </c>
      <c r="B1558" s="95" t="str">
        <f t="shared" si="145"/>
        <v>I</v>
      </c>
      <c r="C1558" s="31">
        <f t="shared" si="146"/>
        <v>53209.432000000001</v>
      </c>
      <c r="D1558" s="23" t="str">
        <f t="shared" si="147"/>
        <v>vis</v>
      </c>
      <c r="E1558" s="96" t="e">
        <f>VLOOKUP(C1558,'Active 1'!C$21:E$971,3,FALSE)</f>
        <v>#N/A</v>
      </c>
      <c r="F1558" s="95" t="s">
        <v>2362</v>
      </c>
      <c r="G1558" s="23" t="str">
        <f t="shared" si="148"/>
        <v>53209.432</v>
      </c>
      <c r="H1558" s="31">
        <f t="shared" si="149"/>
        <v>1196</v>
      </c>
      <c r="I1558" s="97" t="s">
        <v>3641</v>
      </c>
      <c r="J1558" s="98" t="s">
        <v>3642</v>
      </c>
      <c r="K1558" s="97" t="s">
        <v>3640</v>
      </c>
      <c r="L1558" s="97" t="s">
        <v>2580</v>
      </c>
      <c r="M1558" s="98" t="s">
        <v>2436</v>
      </c>
      <c r="N1558" s="98"/>
      <c r="O1558" s="99" t="s">
        <v>3617</v>
      </c>
      <c r="P1558" s="100" t="s">
        <v>3390</v>
      </c>
    </row>
    <row r="1559" spans="1:16" ht="13.5" thickBot="1" x14ac:dyDescent="0.25">
      <c r="A1559" s="31" t="str">
        <f t="shared" si="144"/>
        <v>OEJV 0074 </v>
      </c>
      <c r="B1559" s="95" t="str">
        <f t="shared" si="145"/>
        <v>I</v>
      </c>
      <c r="C1559" s="31">
        <f t="shared" si="146"/>
        <v>53225.432999999997</v>
      </c>
      <c r="D1559" s="23" t="str">
        <f t="shared" si="147"/>
        <v>vis</v>
      </c>
      <c r="E1559" s="96" t="e">
        <f>VLOOKUP(C1559,'Active 1'!C$21:E$971,3,FALSE)</f>
        <v>#N/A</v>
      </c>
      <c r="F1559" s="95" t="s">
        <v>2362</v>
      </c>
      <c r="G1559" s="23" t="str">
        <f t="shared" si="148"/>
        <v>53225.433</v>
      </c>
      <c r="H1559" s="31">
        <f t="shared" si="149"/>
        <v>1223</v>
      </c>
      <c r="I1559" s="97" t="s">
        <v>3643</v>
      </c>
      <c r="J1559" s="98" t="s">
        <v>3644</v>
      </c>
      <c r="K1559" s="97" t="s">
        <v>3645</v>
      </c>
      <c r="L1559" s="97" t="s">
        <v>2690</v>
      </c>
      <c r="M1559" s="98" t="s">
        <v>2436</v>
      </c>
      <c r="N1559" s="98"/>
      <c r="O1559" s="99" t="s">
        <v>3617</v>
      </c>
      <c r="P1559" s="100" t="s">
        <v>3390</v>
      </c>
    </row>
    <row r="1560" spans="1:16" ht="13.5" thickBot="1" x14ac:dyDescent="0.25">
      <c r="A1560" s="31" t="str">
        <f t="shared" si="144"/>
        <v>OEJV 0074 </v>
      </c>
      <c r="B1560" s="95" t="str">
        <f t="shared" si="145"/>
        <v>I</v>
      </c>
      <c r="C1560" s="31">
        <f t="shared" si="146"/>
        <v>53260.438000000002</v>
      </c>
      <c r="D1560" s="23" t="str">
        <f t="shared" si="147"/>
        <v>vis</v>
      </c>
      <c r="E1560" s="96" t="e">
        <f>VLOOKUP(C1560,'Active 1'!C$21:E$971,3,FALSE)</f>
        <v>#N/A</v>
      </c>
      <c r="F1560" s="95" t="s">
        <v>2362</v>
      </c>
      <c r="G1560" s="23" t="str">
        <f t="shared" si="148"/>
        <v>53260.438</v>
      </c>
      <c r="H1560" s="31">
        <f t="shared" si="149"/>
        <v>1282</v>
      </c>
      <c r="I1560" s="97" t="s">
        <v>3646</v>
      </c>
      <c r="J1560" s="98" t="s">
        <v>3647</v>
      </c>
      <c r="K1560" s="97" t="s">
        <v>3648</v>
      </c>
      <c r="L1560" s="97" t="s">
        <v>2669</v>
      </c>
      <c r="M1560" s="98" t="s">
        <v>2436</v>
      </c>
      <c r="N1560" s="98"/>
      <c r="O1560" s="99" t="s">
        <v>3617</v>
      </c>
      <c r="P1560" s="100" t="s">
        <v>3390</v>
      </c>
    </row>
    <row r="1561" spans="1:16" ht="13.5" thickBot="1" x14ac:dyDescent="0.25">
      <c r="A1561" s="31" t="str">
        <f t="shared" si="144"/>
        <v>OEJV 0074 </v>
      </c>
      <c r="B1561" s="95" t="str">
        <f t="shared" si="145"/>
        <v>I</v>
      </c>
      <c r="C1561" s="31">
        <f t="shared" si="146"/>
        <v>53260.438999999998</v>
      </c>
      <c r="D1561" s="23" t="str">
        <f t="shared" si="147"/>
        <v>vis</v>
      </c>
      <c r="E1561" s="96" t="e">
        <f>VLOOKUP(C1561,'Active 1'!C$21:E$971,3,FALSE)</f>
        <v>#N/A</v>
      </c>
      <c r="F1561" s="95" t="s">
        <v>2362</v>
      </c>
      <c r="G1561" s="23" t="str">
        <f t="shared" si="148"/>
        <v>53260.439</v>
      </c>
      <c r="H1561" s="31">
        <f t="shared" si="149"/>
        <v>1282</v>
      </c>
      <c r="I1561" s="97" t="s">
        <v>3649</v>
      </c>
      <c r="J1561" s="98" t="s">
        <v>3650</v>
      </c>
      <c r="K1561" s="97" t="s">
        <v>3648</v>
      </c>
      <c r="L1561" s="97" t="s">
        <v>2507</v>
      </c>
      <c r="M1561" s="98" t="s">
        <v>2436</v>
      </c>
      <c r="N1561" s="98"/>
      <c r="O1561" s="99" t="s">
        <v>2788</v>
      </c>
      <c r="P1561" s="100" t="s">
        <v>3390</v>
      </c>
    </row>
    <row r="1562" spans="1:16" ht="13.5" thickBot="1" x14ac:dyDescent="0.25">
      <c r="A1562" s="31" t="str">
        <f t="shared" si="144"/>
        <v>OEJV 0074 </v>
      </c>
      <c r="B1562" s="95" t="str">
        <f t="shared" si="145"/>
        <v>I</v>
      </c>
      <c r="C1562" s="31">
        <f t="shared" si="146"/>
        <v>53266.357000000004</v>
      </c>
      <c r="D1562" s="23" t="str">
        <f t="shared" si="147"/>
        <v>vis</v>
      </c>
      <c r="E1562" s="96" t="e">
        <f>VLOOKUP(C1562,'Active 1'!C$21:E$971,3,FALSE)</f>
        <v>#N/A</v>
      </c>
      <c r="F1562" s="95" t="s">
        <v>2362</v>
      </c>
      <c r="G1562" s="23" t="str">
        <f t="shared" si="148"/>
        <v>53266.357</v>
      </c>
      <c r="H1562" s="31">
        <f t="shared" si="149"/>
        <v>1292</v>
      </c>
      <c r="I1562" s="97" t="s">
        <v>3651</v>
      </c>
      <c r="J1562" s="98" t="s">
        <v>3652</v>
      </c>
      <c r="K1562" s="97" t="s">
        <v>3653</v>
      </c>
      <c r="L1562" s="97" t="s">
        <v>2398</v>
      </c>
      <c r="M1562" s="98" t="s">
        <v>2436</v>
      </c>
      <c r="N1562" s="98"/>
      <c r="O1562" s="99" t="s">
        <v>2788</v>
      </c>
      <c r="P1562" s="100" t="s">
        <v>3390</v>
      </c>
    </row>
    <row r="1563" spans="1:16" ht="13.5" thickBot="1" x14ac:dyDescent="0.25">
      <c r="A1563" s="31" t="str">
        <f t="shared" si="144"/>
        <v>OEJV 0074 </v>
      </c>
      <c r="B1563" s="95" t="str">
        <f t="shared" si="145"/>
        <v>I</v>
      </c>
      <c r="C1563" s="31">
        <f t="shared" si="146"/>
        <v>53301.36</v>
      </c>
      <c r="D1563" s="23" t="str">
        <f t="shared" si="147"/>
        <v>vis</v>
      </c>
      <c r="E1563" s="96" t="e">
        <f>VLOOKUP(C1563,'Active 1'!C$21:E$971,3,FALSE)</f>
        <v>#N/A</v>
      </c>
      <c r="F1563" s="95" t="s">
        <v>2362</v>
      </c>
      <c r="G1563" s="23" t="str">
        <f t="shared" si="148"/>
        <v>53301.360</v>
      </c>
      <c r="H1563" s="31">
        <f t="shared" si="149"/>
        <v>1351</v>
      </c>
      <c r="I1563" s="97" t="s">
        <v>3654</v>
      </c>
      <c r="J1563" s="98" t="s">
        <v>3655</v>
      </c>
      <c r="K1563" s="97" t="s">
        <v>3656</v>
      </c>
      <c r="L1563" s="97" t="s">
        <v>2669</v>
      </c>
      <c r="M1563" s="98" t="s">
        <v>2436</v>
      </c>
      <c r="N1563" s="98"/>
      <c r="O1563" s="99" t="s">
        <v>3617</v>
      </c>
      <c r="P1563" s="100" t="s">
        <v>3390</v>
      </c>
    </row>
    <row r="1564" spans="1:16" ht="13.5" thickBot="1" x14ac:dyDescent="0.25">
      <c r="A1564" s="31" t="str">
        <f t="shared" si="144"/>
        <v> AOEB 11 </v>
      </c>
      <c r="B1564" s="95" t="str">
        <f t="shared" si="145"/>
        <v>I</v>
      </c>
      <c r="C1564" s="31">
        <f t="shared" si="146"/>
        <v>53306.694000000003</v>
      </c>
      <c r="D1564" s="23" t="str">
        <f t="shared" si="147"/>
        <v>vis</v>
      </c>
      <c r="E1564" s="96" t="e">
        <f>VLOOKUP(C1564,'Active 1'!C$21:E$971,3,FALSE)</f>
        <v>#N/A</v>
      </c>
      <c r="F1564" s="95" t="s">
        <v>2362</v>
      </c>
      <c r="G1564" s="23" t="str">
        <f t="shared" si="148"/>
        <v>53306.694</v>
      </c>
      <c r="H1564" s="31">
        <f t="shared" si="149"/>
        <v>1360</v>
      </c>
      <c r="I1564" s="97" t="s">
        <v>3657</v>
      </c>
      <c r="J1564" s="98" t="s">
        <v>3658</v>
      </c>
      <c r="K1564" s="97" t="s">
        <v>3659</v>
      </c>
      <c r="L1564" s="97" t="s">
        <v>2392</v>
      </c>
      <c r="M1564" s="98" t="s">
        <v>1296</v>
      </c>
      <c r="N1564" s="98" t="s">
        <v>3660</v>
      </c>
      <c r="O1564" s="99" t="s">
        <v>554</v>
      </c>
      <c r="P1564" s="99" t="s">
        <v>3546</v>
      </c>
    </row>
    <row r="1565" spans="1:16" ht="13.5" thickBot="1" x14ac:dyDescent="0.25">
      <c r="A1565" s="31" t="str">
        <f t="shared" si="144"/>
        <v>IBVS 5694 </v>
      </c>
      <c r="B1565" s="95" t="str">
        <f t="shared" si="145"/>
        <v>I</v>
      </c>
      <c r="C1565" s="31">
        <f t="shared" si="146"/>
        <v>53331.006500000003</v>
      </c>
      <c r="D1565" s="23" t="str">
        <f t="shared" si="147"/>
        <v>vis</v>
      </c>
      <c r="E1565" s="96" t="e">
        <f>VLOOKUP(C1565,'Active 1'!C$21:E$971,3,FALSE)</f>
        <v>#N/A</v>
      </c>
      <c r="F1565" s="95" t="s">
        <v>2362</v>
      </c>
      <c r="G1565" s="23" t="str">
        <f t="shared" si="148"/>
        <v>53331.0065</v>
      </c>
      <c r="H1565" s="31">
        <f t="shared" si="149"/>
        <v>1401</v>
      </c>
      <c r="I1565" s="97" t="s">
        <v>3661</v>
      </c>
      <c r="J1565" s="98" t="s">
        <v>3662</v>
      </c>
      <c r="K1565" s="97" t="s">
        <v>3663</v>
      </c>
      <c r="L1565" s="97" t="s">
        <v>3664</v>
      </c>
      <c r="M1565" s="98" t="s">
        <v>2523</v>
      </c>
      <c r="N1565" s="98" t="s">
        <v>2524</v>
      </c>
      <c r="O1565" s="99" t="s">
        <v>3665</v>
      </c>
      <c r="P1565" s="100" t="s">
        <v>3666</v>
      </c>
    </row>
    <row r="1566" spans="1:16" ht="13.5" thickBot="1" x14ac:dyDescent="0.25">
      <c r="A1566" s="31" t="str">
        <f t="shared" si="144"/>
        <v>IBVS 5694 </v>
      </c>
      <c r="B1566" s="95" t="str">
        <f t="shared" si="145"/>
        <v>I</v>
      </c>
      <c r="C1566" s="31">
        <f t="shared" si="146"/>
        <v>53333.972000000002</v>
      </c>
      <c r="D1566" s="23" t="str">
        <f t="shared" si="147"/>
        <v>vis</v>
      </c>
      <c r="E1566" s="96" t="e">
        <f>VLOOKUP(C1566,'Active 1'!C$21:E$971,3,FALSE)</f>
        <v>#N/A</v>
      </c>
      <c r="F1566" s="95" t="s">
        <v>2362</v>
      </c>
      <c r="G1566" s="23" t="str">
        <f t="shared" si="148"/>
        <v>53333.9720</v>
      </c>
      <c r="H1566" s="31">
        <f t="shared" si="149"/>
        <v>1406</v>
      </c>
      <c r="I1566" s="97" t="s">
        <v>3667</v>
      </c>
      <c r="J1566" s="98" t="s">
        <v>3668</v>
      </c>
      <c r="K1566" s="97" t="s">
        <v>3669</v>
      </c>
      <c r="L1566" s="97" t="s">
        <v>3313</v>
      </c>
      <c r="M1566" s="98" t="s">
        <v>2523</v>
      </c>
      <c r="N1566" s="98" t="s">
        <v>2524</v>
      </c>
      <c r="O1566" s="99" t="s">
        <v>3665</v>
      </c>
      <c r="P1566" s="100" t="s">
        <v>3666</v>
      </c>
    </row>
    <row r="1567" spans="1:16" ht="13.5" thickBot="1" x14ac:dyDescent="0.25">
      <c r="A1567" s="31" t="str">
        <f t="shared" si="144"/>
        <v> AOEB 11 </v>
      </c>
      <c r="B1567" s="95" t="str">
        <f t="shared" si="145"/>
        <v>I</v>
      </c>
      <c r="C1567" s="31">
        <f t="shared" si="146"/>
        <v>53334.57</v>
      </c>
      <c r="D1567" s="23" t="str">
        <f t="shared" si="147"/>
        <v>vis</v>
      </c>
      <c r="E1567" s="96" t="e">
        <f>VLOOKUP(C1567,'Active 1'!C$21:E$971,3,FALSE)</f>
        <v>#N/A</v>
      </c>
      <c r="F1567" s="95" t="s">
        <v>2362</v>
      </c>
      <c r="G1567" s="23" t="str">
        <f t="shared" si="148"/>
        <v>53334.570</v>
      </c>
      <c r="H1567" s="31">
        <f t="shared" si="149"/>
        <v>1407</v>
      </c>
      <c r="I1567" s="97" t="s">
        <v>3670</v>
      </c>
      <c r="J1567" s="98" t="s">
        <v>3671</v>
      </c>
      <c r="K1567" s="97" t="s">
        <v>3672</v>
      </c>
      <c r="L1567" s="97" t="s">
        <v>2389</v>
      </c>
      <c r="M1567" s="98" t="s">
        <v>1296</v>
      </c>
      <c r="N1567" s="98" t="s">
        <v>3660</v>
      </c>
      <c r="O1567" s="99" t="s">
        <v>554</v>
      </c>
      <c r="P1567" s="99" t="s">
        <v>3546</v>
      </c>
    </row>
    <row r="1568" spans="1:16" ht="13.5" thickBot="1" x14ac:dyDescent="0.25">
      <c r="A1568" s="31" t="str">
        <f t="shared" si="144"/>
        <v> AOEB 11 </v>
      </c>
      <c r="B1568" s="95" t="str">
        <f t="shared" si="145"/>
        <v>I</v>
      </c>
      <c r="C1568" s="31">
        <f t="shared" si="146"/>
        <v>53373.703999999998</v>
      </c>
      <c r="D1568" s="23" t="str">
        <f t="shared" si="147"/>
        <v>vis</v>
      </c>
      <c r="E1568" s="96" t="e">
        <f>VLOOKUP(C1568,'Active 1'!C$21:E$971,3,FALSE)</f>
        <v>#N/A</v>
      </c>
      <c r="F1568" s="95" t="s">
        <v>2362</v>
      </c>
      <c r="G1568" s="23" t="str">
        <f t="shared" si="148"/>
        <v>53373.704</v>
      </c>
      <c r="H1568" s="31">
        <f t="shared" si="149"/>
        <v>1473</v>
      </c>
      <c r="I1568" s="97" t="s">
        <v>3673</v>
      </c>
      <c r="J1568" s="98" t="s">
        <v>3674</v>
      </c>
      <c r="K1568" s="97" t="s">
        <v>3675</v>
      </c>
      <c r="L1568" s="97" t="s">
        <v>2453</v>
      </c>
      <c r="M1568" s="98" t="s">
        <v>2436</v>
      </c>
      <c r="N1568" s="98"/>
      <c r="O1568" s="99" t="s">
        <v>921</v>
      </c>
      <c r="P1568" s="99" t="s">
        <v>3546</v>
      </c>
    </row>
    <row r="1569" spans="1:16" ht="13.5" thickBot="1" x14ac:dyDescent="0.25">
      <c r="A1569" s="31" t="str">
        <f t="shared" si="144"/>
        <v>IBVS 5694 </v>
      </c>
      <c r="B1569" s="95" t="str">
        <f t="shared" si="145"/>
        <v>I</v>
      </c>
      <c r="C1569" s="31">
        <f t="shared" si="146"/>
        <v>53415.223899999997</v>
      </c>
      <c r="D1569" s="23" t="str">
        <f t="shared" si="147"/>
        <v>vis</v>
      </c>
      <c r="E1569" s="96" t="e">
        <f>VLOOKUP(C1569,'Active 1'!C$21:E$971,3,FALSE)</f>
        <v>#N/A</v>
      </c>
      <c r="F1569" s="95" t="s">
        <v>2362</v>
      </c>
      <c r="G1569" s="23" t="str">
        <f t="shared" si="148"/>
        <v>53415.2239</v>
      </c>
      <c r="H1569" s="31">
        <f t="shared" si="149"/>
        <v>1543</v>
      </c>
      <c r="I1569" s="97" t="s">
        <v>3676</v>
      </c>
      <c r="J1569" s="98" t="s">
        <v>102</v>
      </c>
      <c r="K1569" s="97" t="s">
        <v>103</v>
      </c>
      <c r="L1569" s="97" t="s">
        <v>3273</v>
      </c>
      <c r="M1569" s="98" t="s">
        <v>2523</v>
      </c>
      <c r="N1569" s="98" t="s">
        <v>2524</v>
      </c>
      <c r="O1569" s="99" t="s">
        <v>3665</v>
      </c>
      <c r="P1569" s="100" t="s">
        <v>3666</v>
      </c>
    </row>
    <row r="1570" spans="1:16" ht="13.5" thickBot="1" x14ac:dyDescent="0.25">
      <c r="A1570" s="31" t="str">
        <f t="shared" si="144"/>
        <v> AOEB 11 </v>
      </c>
      <c r="B1570" s="95" t="str">
        <f t="shared" si="145"/>
        <v>I</v>
      </c>
      <c r="C1570" s="31">
        <f t="shared" si="146"/>
        <v>53443.694000000003</v>
      </c>
      <c r="D1570" s="23" t="str">
        <f t="shared" si="147"/>
        <v>vis</v>
      </c>
      <c r="E1570" s="96" t="e">
        <f>VLOOKUP(C1570,'Active 1'!C$21:E$971,3,FALSE)</f>
        <v>#N/A</v>
      </c>
      <c r="F1570" s="95" t="s">
        <v>2362</v>
      </c>
      <c r="G1570" s="23" t="str">
        <f t="shared" si="148"/>
        <v>53443.694</v>
      </c>
      <c r="H1570" s="31">
        <f t="shared" si="149"/>
        <v>1591</v>
      </c>
      <c r="I1570" s="97" t="s">
        <v>104</v>
      </c>
      <c r="J1570" s="98" t="s">
        <v>105</v>
      </c>
      <c r="K1570" s="97" t="s">
        <v>106</v>
      </c>
      <c r="L1570" s="97" t="s">
        <v>2392</v>
      </c>
      <c r="M1570" s="98" t="s">
        <v>2436</v>
      </c>
      <c r="N1570" s="98"/>
      <c r="O1570" s="99" t="s">
        <v>921</v>
      </c>
      <c r="P1570" s="99" t="s">
        <v>3546</v>
      </c>
    </row>
    <row r="1571" spans="1:16" ht="13.5" thickBot="1" x14ac:dyDescent="0.25">
      <c r="A1571" s="31" t="str">
        <f t="shared" si="144"/>
        <v> AOEB 11 </v>
      </c>
      <c r="B1571" s="95" t="str">
        <f t="shared" si="145"/>
        <v>I</v>
      </c>
      <c r="C1571" s="31">
        <f t="shared" si="146"/>
        <v>53481.646999999997</v>
      </c>
      <c r="D1571" s="23" t="str">
        <f t="shared" si="147"/>
        <v>vis</v>
      </c>
      <c r="E1571" s="96" t="e">
        <f>VLOOKUP(C1571,'Active 1'!C$21:E$971,3,FALSE)</f>
        <v>#N/A</v>
      </c>
      <c r="F1571" s="95" t="s">
        <v>2362</v>
      </c>
      <c r="G1571" s="23" t="str">
        <f t="shared" si="148"/>
        <v>53481.647</v>
      </c>
      <c r="H1571" s="31">
        <f t="shared" si="149"/>
        <v>1655</v>
      </c>
      <c r="I1571" s="97" t="s">
        <v>107</v>
      </c>
      <c r="J1571" s="98" t="s">
        <v>108</v>
      </c>
      <c r="K1571" s="97" t="s">
        <v>109</v>
      </c>
      <c r="L1571" s="97" t="s">
        <v>2591</v>
      </c>
      <c r="M1571" s="98" t="s">
        <v>1296</v>
      </c>
      <c r="N1571" s="98" t="s">
        <v>3660</v>
      </c>
      <c r="O1571" s="99" t="s">
        <v>554</v>
      </c>
      <c r="P1571" s="99" t="s">
        <v>3546</v>
      </c>
    </row>
    <row r="1572" spans="1:16" ht="13.5" thickBot="1" x14ac:dyDescent="0.25">
      <c r="A1572" s="31" t="str">
        <f t="shared" si="144"/>
        <v>IBVS 5694 </v>
      </c>
      <c r="B1572" s="95" t="str">
        <f t="shared" si="145"/>
        <v>I</v>
      </c>
      <c r="C1572" s="31">
        <f t="shared" si="146"/>
        <v>53484.0196</v>
      </c>
      <c r="D1572" s="23" t="str">
        <f t="shared" si="147"/>
        <v>vis</v>
      </c>
      <c r="E1572" s="96" t="e">
        <f>VLOOKUP(C1572,'Active 1'!C$21:E$971,3,FALSE)</f>
        <v>#N/A</v>
      </c>
      <c r="F1572" s="95" t="s">
        <v>2362</v>
      </c>
      <c r="G1572" s="23" t="str">
        <f t="shared" si="148"/>
        <v>53484.0196</v>
      </c>
      <c r="H1572" s="31">
        <f t="shared" si="149"/>
        <v>1659</v>
      </c>
      <c r="I1572" s="97" t="s">
        <v>110</v>
      </c>
      <c r="J1572" s="98" t="s">
        <v>111</v>
      </c>
      <c r="K1572" s="97" t="s">
        <v>112</v>
      </c>
      <c r="L1572" s="97" t="s">
        <v>2549</v>
      </c>
      <c r="M1572" s="98" t="s">
        <v>2523</v>
      </c>
      <c r="N1572" s="98" t="s">
        <v>2524</v>
      </c>
      <c r="O1572" s="99" t="s">
        <v>3665</v>
      </c>
      <c r="P1572" s="100" t="s">
        <v>3666</v>
      </c>
    </row>
    <row r="1573" spans="1:16" ht="13.5" thickBot="1" x14ac:dyDescent="0.25">
      <c r="A1573" s="31" t="str">
        <f t="shared" si="144"/>
        <v>OEJV 0094 </v>
      </c>
      <c r="B1573" s="95" t="str">
        <f t="shared" si="145"/>
        <v>I</v>
      </c>
      <c r="C1573" s="31">
        <f t="shared" si="146"/>
        <v>53582.46</v>
      </c>
      <c r="D1573" s="23" t="str">
        <f t="shared" si="147"/>
        <v>vis</v>
      </c>
      <c r="E1573" s="96" t="e">
        <f>VLOOKUP(C1573,'Active 1'!C$21:E$971,3,FALSE)</f>
        <v>#N/A</v>
      </c>
      <c r="F1573" s="95" t="s">
        <v>2362</v>
      </c>
      <c r="G1573" s="23" t="str">
        <f t="shared" si="148"/>
        <v>53582.460</v>
      </c>
      <c r="H1573" s="31">
        <f t="shared" si="149"/>
        <v>1825</v>
      </c>
      <c r="I1573" s="97" t="s">
        <v>113</v>
      </c>
      <c r="J1573" s="98" t="s">
        <v>114</v>
      </c>
      <c r="K1573" s="97" t="s">
        <v>115</v>
      </c>
      <c r="L1573" s="97" t="s">
        <v>2463</v>
      </c>
      <c r="M1573" s="98" t="s">
        <v>2436</v>
      </c>
      <c r="N1573" s="98"/>
      <c r="O1573" s="99" t="s">
        <v>116</v>
      </c>
      <c r="P1573" s="100" t="s">
        <v>117</v>
      </c>
    </row>
    <row r="1574" spans="1:16" ht="13.5" thickBot="1" x14ac:dyDescent="0.25">
      <c r="A1574" s="31" t="str">
        <f t="shared" si="144"/>
        <v>OEJV 0094 </v>
      </c>
      <c r="B1574" s="95" t="str">
        <f t="shared" si="145"/>
        <v>I</v>
      </c>
      <c r="C1574" s="31">
        <f t="shared" si="146"/>
        <v>53582.468999999997</v>
      </c>
      <c r="D1574" s="23" t="str">
        <f t="shared" si="147"/>
        <v>vis</v>
      </c>
      <c r="E1574" s="96" t="e">
        <f>VLOOKUP(C1574,'Active 1'!C$21:E$971,3,FALSE)</f>
        <v>#N/A</v>
      </c>
      <c r="F1574" s="95" t="s">
        <v>2362</v>
      </c>
      <c r="G1574" s="23" t="str">
        <f t="shared" si="148"/>
        <v>53582.469</v>
      </c>
      <c r="H1574" s="31">
        <f t="shared" si="149"/>
        <v>1825</v>
      </c>
      <c r="I1574" s="97" t="s">
        <v>118</v>
      </c>
      <c r="J1574" s="98" t="s">
        <v>119</v>
      </c>
      <c r="K1574" s="97" t="s">
        <v>115</v>
      </c>
      <c r="L1574" s="97" t="s">
        <v>2445</v>
      </c>
      <c r="M1574" s="98" t="s">
        <v>2436</v>
      </c>
      <c r="N1574" s="98"/>
      <c r="O1574" s="99" t="s">
        <v>120</v>
      </c>
      <c r="P1574" s="100" t="s">
        <v>117</v>
      </c>
    </row>
    <row r="1575" spans="1:16" ht="13.5" thickBot="1" x14ac:dyDescent="0.25">
      <c r="A1575" s="31" t="str">
        <f t="shared" si="144"/>
        <v>IBVS 5694 </v>
      </c>
      <c r="B1575" s="95" t="str">
        <f t="shared" si="145"/>
        <v>I</v>
      </c>
      <c r="C1575" s="31">
        <f t="shared" si="146"/>
        <v>53691.003799999999</v>
      </c>
      <c r="D1575" s="23" t="str">
        <f t="shared" si="147"/>
        <v>vis</v>
      </c>
      <c r="E1575" s="96" t="e">
        <f>VLOOKUP(C1575,'Active 1'!C$21:E$971,3,FALSE)</f>
        <v>#N/A</v>
      </c>
      <c r="F1575" s="95" t="s">
        <v>2362</v>
      </c>
      <c r="G1575" s="23" t="str">
        <f t="shared" si="148"/>
        <v>53691.0038</v>
      </c>
      <c r="H1575" s="31">
        <f t="shared" si="149"/>
        <v>2008</v>
      </c>
      <c r="I1575" s="97" t="s">
        <v>121</v>
      </c>
      <c r="J1575" s="98" t="s">
        <v>122</v>
      </c>
      <c r="K1575" s="97" t="s">
        <v>123</v>
      </c>
      <c r="L1575" s="97" t="s">
        <v>2649</v>
      </c>
      <c r="M1575" s="98" t="s">
        <v>2523</v>
      </c>
      <c r="N1575" s="98" t="s">
        <v>2524</v>
      </c>
      <c r="O1575" s="99" t="s">
        <v>3665</v>
      </c>
      <c r="P1575" s="100" t="s">
        <v>3666</v>
      </c>
    </row>
    <row r="1576" spans="1:16" ht="13.5" thickBot="1" x14ac:dyDescent="0.25">
      <c r="A1576" s="31" t="str">
        <f t="shared" si="144"/>
        <v> AOEB 12 </v>
      </c>
      <c r="B1576" s="95" t="str">
        <f t="shared" si="145"/>
        <v>I</v>
      </c>
      <c r="C1576" s="31">
        <f t="shared" si="146"/>
        <v>53747.342400000001</v>
      </c>
      <c r="D1576" s="23" t="str">
        <f t="shared" si="147"/>
        <v>vis</v>
      </c>
      <c r="E1576" s="96" t="e">
        <f>VLOOKUP(C1576,'Active 1'!C$21:E$971,3,FALSE)</f>
        <v>#N/A</v>
      </c>
      <c r="F1576" s="95" t="s">
        <v>2362</v>
      </c>
      <c r="G1576" s="23" t="str">
        <f t="shared" si="148"/>
        <v>53747.3424</v>
      </c>
      <c r="H1576" s="31">
        <f t="shared" si="149"/>
        <v>2103</v>
      </c>
      <c r="I1576" s="97" t="s">
        <v>124</v>
      </c>
      <c r="J1576" s="98" t="s">
        <v>125</v>
      </c>
      <c r="K1576" s="97" t="s">
        <v>126</v>
      </c>
      <c r="L1576" s="97" t="s">
        <v>127</v>
      </c>
      <c r="M1576" s="98" t="s">
        <v>1296</v>
      </c>
      <c r="N1576" s="98" t="s">
        <v>3660</v>
      </c>
      <c r="O1576" s="99" t="s">
        <v>128</v>
      </c>
      <c r="P1576" s="99" t="s">
        <v>129</v>
      </c>
    </row>
    <row r="1577" spans="1:16" ht="13.5" thickBot="1" x14ac:dyDescent="0.25">
      <c r="A1577" s="31" t="str">
        <f t="shared" si="144"/>
        <v> AOEB 12 </v>
      </c>
      <c r="B1577" s="95" t="str">
        <f t="shared" si="145"/>
        <v>I</v>
      </c>
      <c r="C1577" s="31">
        <f t="shared" si="146"/>
        <v>54061.672899999998</v>
      </c>
      <c r="D1577" s="23" t="str">
        <f t="shared" si="147"/>
        <v>vis</v>
      </c>
      <c r="E1577" s="96" t="e">
        <f>VLOOKUP(C1577,'Active 1'!C$21:E$971,3,FALSE)</f>
        <v>#N/A</v>
      </c>
      <c r="F1577" s="95" t="s">
        <v>2362</v>
      </c>
      <c r="G1577" s="23" t="str">
        <f t="shared" si="148"/>
        <v>54061.6729</v>
      </c>
      <c r="H1577" s="31">
        <f t="shared" si="149"/>
        <v>2633</v>
      </c>
      <c r="I1577" s="97" t="s">
        <v>130</v>
      </c>
      <c r="J1577" s="98" t="s">
        <v>131</v>
      </c>
      <c r="K1577" s="97" t="s">
        <v>132</v>
      </c>
      <c r="L1577" s="97" t="s">
        <v>2545</v>
      </c>
      <c r="M1577" s="98" t="s">
        <v>1296</v>
      </c>
      <c r="N1577" s="98" t="s">
        <v>3660</v>
      </c>
      <c r="O1577" s="99" t="s">
        <v>133</v>
      </c>
      <c r="P1577" s="99" t="s">
        <v>129</v>
      </c>
    </row>
    <row r="1578" spans="1:16" ht="13.5" thickBot="1" x14ac:dyDescent="0.25">
      <c r="A1578" s="31" t="str">
        <f t="shared" si="144"/>
        <v> AOEB 12 </v>
      </c>
      <c r="B1578" s="95" t="str">
        <f t="shared" si="145"/>
        <v>I</v>
      </c>
      <c r="C1578" s="31">
        <f t="shared" si="146"/>
        <v>54127.502099999998</v>
      </c>
      <c r="D1578" s="23" t="str">
        <f t="shared" si="147"/>
        <v>vis</v>
      </c>
      <c r="E1578" s="96" t="e">
        <f>VLOOKUP(C1578,'Active 1'!C$21:E$971,3,FALSE)</f>
        <v>#N/A</v>
      </c>
      <c r="F1578" s="95" t="s">
        <v>2362</v>
      </c>
      <c r="G1578" s="23" t="str">
        <f t="shared" si="148"/>
        <v>54127.5021</v>
      </c>
      <c r="H1578" s="31">
        <f t="shared" si="149"/>
        <v>2744</v>
      </c>
      <c r="I1578" s="97" t="s">
        <v>134</v>
      </c>
      <c r="J1578" s="98" t="s">
        <v>135</v>
      </c>
      <c r="K1578" s="97" t="s">
        <v>136</v>
      </c>
      <c r="L1578" s="97" t="s">
        <v>3221</v>
      </c>
      <c r="M1578" s="98" t="s">
        <v>1296</v>
      </c>
      <c r="N1578" s="98" t="s">
        <v>3660</v>
      </c>
      <c r="O1578" s="99" t="s">
        <v>4149</v>
      </c>
      <c r="P1578" s="99" t="s">
        <v>129</v>
      </c>
    </row>
    <row r="1579" spans="1:16" ht="13.5" thickBot="1" x14ac:dyDescent="0.25">
      <c r="A1579" s="31" t="str">
        <f t="shared" si="144"/>
        <v>OEJV 0094 </v>
      </c>
      <c r="B1579" s="95" t="str">
        <f t="shared" si="145"/>
        <v>I</v>
      </c>
      <c r="C1579" s="31">
        <f t="shared" si="146"/>
        <v>54149.446000000004</v>
      </c>
      <c r="D1579" s="23" t="str">
        <f t="shared" si="147"/>
        <v>vis</v>
      </c>
      <c r="E1579" s="96" t="e">
        <f>VLOOKUP(C1579,'Active 1'!C$21:E$971,3,FALSE)</f>
        <v>#N/A</v>
      </c>
      <c r="F1579" s="95" t="s">
        <v>2362</v>
      </c>
      <c r="G1579" s="23" t="str">
        <f t="shared" si="148"/>
        <v>54149.446</v>
      </c>
      <c r="H1579" s="31">
        <f t="shared" si="149"/>
        <v>2781</v>
      </c>
      <c r="I1579" s="97" t="s">
        <v>137</v>
      </c>
      <c r="J1579" s="98" t="s">
        <v>138</v>
      </c>
      <c r="K1579" s="97" t="s">
        <v>139</v>
      </c>
      <c r="L1579" s="97" t="s">
        <v>2445</v>
      </c>
      <c r="M1579" s="98" t="s">
        <v>2436</v>
      </c>
      <c r="N1579" s="98"/>
      <c r="O1579" s="99" t="s">
        <v>140</v>
      </c>
      <c r="P1579" s="100" t="s">
        <v>117</v>
      </c>
    </row>
    <row r="1580" spans="1:16" ht="13.5" thickBot="1" x14ac:dyDescent="0.25">
      <c r="A1580" s="31" t="str">
        <f t="shared" si="144"/>
        <v>OEJV 0094 </v>
      </c>
      <c r="B1580" s="95" t="str">
        <f t="shared" si="145"/>
        <v>I</v>
      </c>
      <c r="C1580" s="31">
        <f t="shared" si="146"/>
        <v>54149.451000000001</v>
      </c>
      <c r="D1580" s="23" t="str">
        <f t="shared" si="147"/>
        <v>vis</v>
      </c>
      <c r="E1580" s="96" t="e">
        <f>VLOOKUP(C1580,'Active 1'!C$21:E$971,3,FALSE)</f>
        <v>#N/A</v>
      </c>
      <c r="F1580" s="95" t="s">
        <v>2362</v>
      </c>
      <c r="G1580" s="23" t="str">
        <f t="shared" si="148"/>
        <v>54149.451</v>
      </c>
      <c r="H1580" s="31">
        <f t="shared" si="149"/>
        <v>2781</v>
      </c>
      <c r="I1580" s="97" t="s">
        <v>141</v>
      </c>
      <c r="J1580" s="98" t="s">
        <v>142</v>
      </c>
      <c r="K1580" s="97" t="s">
        <v>139</v>
      </c>
      <c r="L1580" s="97" t="s">
        <v>2389</v>
      </c>
      <c r="M1580" s="98" t="s">
        <v>2436</v>
      </c>
      <c r="N1580" s="98"/>
      <c r="O1580" s="99" t="s">
        <v>143</v>
      </c>
      <c r="P1580" s="100" t="s">
        <v>117</v>
      </c>
    </row>
    <row r="1581" spans="1:16" ht="13.5" thickBot="1" x14ac:dyDescent="0.25">
      <c r="A1581" s="31" t="str">
        <f t="shared" si="144"/>
        <v>OEJV 0094 </v>
      </c>
      <c r="B1581" s="95" t="str">
        <f t="shared" si="145"/>
        <v>I</v>
      </c>
      <c r="C1581" s="31">
        <f t="shared" si="146"/>
        <v>54149.457999999999</v>
      </c>
      <c r="D1581" s="23" t="str">
        <f t="shared" si="147"/>
        <v>vis</v>
      </c>
      <c r="E1581" s="96" t="e">
        <f>VLOOKUP(C1581,'Active 1'!C$21:E$971,3,FALSE)</f>
        <v>#N/A</v>
      </c>
      <c r="F1581" s="95" t="s">
        <v>2362</v>
      </c>
      <c r="G1581" s="23" t="str">
        <f t="shared" si="148"/>
        <v>54149.458</v>
      </c>
      <c r="H1581" s="31">
        <f t="shared" si="149"/>
        <v>2781</v>
      </c>
      <c r="I1581" s="97" t="s">
        <v>144</v>
      </c>
      <c r="J1581" s="98" t="s">
        <v>145</v>
      </c>
      <c r="K1581" s="97" t="s">
        <v>139</v>
      </c>
      <c r="L1581" s="97" t="s">
        <v>2574</v>
      </c>
      <c r="M1581" s="98" t="s">
        <v>2436</v>
      </c>
      <c r="N1581" s="98"/>
      <c r="O1581" s="99" t="s">
        <v>146</v>
      </c>
      <c r="P1581" s="100" t="s">
        <v>117</v>
      </c>
    </row>
    <row r="1582" spans="1:16" ht="13.5" thickBot="1" x14ac:dyDescent="0.25">
      <c r="A1582" s="31" t="str">
        <f t="shared" si="144"/>
        <v>BAVM 186 </v>
      </c>
      <c r="B1582" s="95" t="str">
        <f t="shared" si="145"/>
        <v>I</v>
      </c>
      <c r="C1582" s="31">
        <f t="shared" si="146"/>
        <v>54206.381200000003</v>
      </c>
      <c r="D1582" s="23" t="str">
        <f t="shared" si="147"/>
        <v>vis</v>
      </c>
      <c r="E1582" s="96" t="e">
        <f>VLOOKUP(C1582,'Active 1'!C$21:E$971,3,FALSE)</f>
        <v>#N/A</v>
      </c>
      <c r="F1582" s="95" t="s">
        <v>2362</v>
      </c>
      <c r="G1582" s="23" t="str">
        <f t="shared" si="148"/>
        <v>54206.3812</v>
      </c>
      <c r="H1582" s="31">
        <f t="shared" si="149"/>
        <v>2877</v>
      </c>
      <c r="I1582" s="97" t="s">
        <v>147</v>
      </c>
      <c r="J1582" s="98" t="s">
        <v>148</v>
      </c>
      <c r="K1582" s="97" t="s">
        <v>149</v>
      </c>
      <c r="L1582" s="97" t="s">
        <v>2538</v>
      </c>
      <c r="M1582" s="98" t="s">
        <v>1296</v>
      </c>
      <c r="N1582" s="98" t="s">
        <v>2362</v>
      </c>
      <c r="O1582" s="99" t="s">
        <v>150</v>
      </c>
      <c r="P1582" s="100" t="s">
        <v>151</v>
      </c>
    </row>
    <row r="1583" spans="1:16" ht="13.5" thickBot="1" x14ac:dyDescent="0.25">
      <c r="A1583" s="31" t="str">
        <f t="shared" si="144"/>
        <v>BAVM 186 </v>
      </c>
      <c r="B1583" s="95" t="str">
        <f t="shared" si="145"/>
        <v>I</v>
      </c>
      <c r="C1583" s="31">
        <f t="shared" si="146"/>
        <v>54209.344400000002</v>
      </c>
      <c r="D1583" s="23" t="str">
        <f t="shared" si="147"/>
        <v>vis</v>
      </c>
      <c r="E1583" s="96" t="e">
        <f>VLOOKUP(C1583,'Active 1'!C$21:E$971,3,FALSE)</f>
        <v>#N/A</v>
      </c>
      <c r="F1583" s="95" t="s">
        <v>2362</v>
      </c>
      <c r="G1583" s="23" t="str">
        <f t="shared" si="148"/>
        <v>54209.3444</v>
      </c>
      <c r="H1583" s="31">
        <f t="shared" si="149"/>
        <v>2882</v>
      </c>
      <c r="I1583" s="97" t="s">
        <v>152</v>
      </c>
      <c r="J1583" s="98" t="s">
        <v>153</v>
      </c>
      <c r="K1583" s="97" t="s">
        <v>154</v>
      </c>
      <c r="L1583" s="97" t="s">
        <v>2522</v>
      </c>
      <c r="M1583" s="98" t="s">
        <v>1296</v>
      </c>
      <c r="N1583" s="98" t="s">
        <v>2362</v>
      </c>
      <c r="O1583" s="99" t="s">
        <v>150</v>
      </c>
      <c r="P1583" s="100" t="s">
        <v>151</v>
      </c>
    </row>
    <row r="1584" spans="1:16" ht="26.25" thickBot="1" x14ac:dyDescent="0.25">
      <c r="A1584" s="31" t="str">
        <f t="shared" si="144"/>
        <v>JAAVSO 36(2);171 </v>
      </c>
      <c r="B1584" s="95" t="str">
        <f t="shared" si="145"/>
        <v>I</v>
      </c>
      <c r="C1584" s="31">
        <f t="shared" si="146"/>
        <v>54338.635900000001</v>
      </c>
      <c r="D1584" s="23" t="str">
        <f t="shared" si="147"/>
        <v>vis</v>
      </c>
      <c r="E1584" s="96" t="e">
        <f>VLOOKUP(C1584,'Active 1'!C$21:E$971,3,FALSE)</f>
        <v>#N/A</v>
      </c>
      <c r="F1584" s="95" t="s">
        <v>2362</v>
      </c>
      <c r="G1584" s="23" t="str">
        <f t="shared" si="148"/>
        <v>54338.6359</v>
      </c>
      <c r="H1584" s="31">
        <f t="shared" si="149"/>
        <v>3100</v>
      </c>
      <c r="I1584" s="97" t="s">
        <v>155</v>
      </c>
      <c r="J1584" s="98" t="s">
        <v>156</v>
      </c>
      <c r="K1584" s="97" t="s">
        <v>157</v>
      </c>
      <c r="L1584" s="97" t="s">
        <v>3205</v>
      </c>
      <c r="M1584" s="98" t="s">
        <v>1296</v>
      </c>
      <c r="N1584" s="98" t="s">
        <v>3660</v>
      </c>
      <c r="O1584" s="99" t="s">
        <v>4149</v>
      </c>
      <c r="P1584" s="100" t="s">
        <v>158</v>
      </c>
    </row>
    <row r="1585" spans="1:16" ht="13.5" thickBot="1" x14ac:dyDescent="0.25">
      <c r="A1585" s="31" t="str">
        <f t="shared" si="144"/>
        <v>IBVS 5897 </v>
      </c>
      <c r="B1585" s="95" t="str">
        <f t="shared" si="145"/>
        <v>II</v>
      </c>
      <c r="C1585" s="31">
        <f t="shared" si="146"/>
        <v>54352.574500000002</v>
      </c>
      <c r="D1585" s="23" t="str">
        <f t="shared" si="147"/>
        <v>vis</v>
      </c>
      <c r="E1585" s="96" t="e">
        <f>VLOOKUP(C1585,'Active 1'!C$21:E$971,3,FALSE)</f>
        <v>#N/A</v>
      </c>
      <c r="F1585" s="95" t="s">
        <v>2362</v>
      </c>
      <c r="G1585" s="23" t="str">
        <f t="shared" si="148"/>
        <v>54352.5745</v>
      </c>
      <c r="H1585" s="31">
        <f t="shared" si="149"/>
        <v>3123.5</v>
      </c>
      <c r="I1585" s="97" t="s">
        <v>159</v>
      </c>
      <c r="J1585" s="98" t="s">
        <v>160</v>
      </c>
      <c r="K1585" s="97" t="s">
        <v>161</v>
      </c>
      <c r="L1585" s="97" t="s">
        <v>2557</v>
      </c>
      <c r="M1585" s="98" t="s">
        <v>1296</v>
      </c>
      <c r="N1585" s="98" t="s">
        <v>1297</v>
      </c>
      <c r="O1585" s="99" t="s">
        <v>162</v>
      </c>
      <c r="P1585" s="100" t="s">
        <v>163</v>
      </c>
    </row>
    <row r="1586" spans="1:16" ht="13.5" thickBot="1" x14ac:dyDescent="0.25">
      <c r="A1586" s="31" t="str">
        <f t="shared" si="144"/>
        <v>IBVS 5897 </v>
      </c>
      <c r="B1586" s="95" t="str">
        <f t="shared" si="145"/>
        <v>I</v>
      </c>
      <c r="C1586" s="31">
        <f t="shared" si="146"/>
        <v>54359.3914</v>
      </c>
      <c r="D1586" s="23" t="str">
        <f t="shared" si="147"/>
        <v>vis</v>
      </c>
      <c r="E1586" s="96" t="e">
        <f>VLOOKUP(C1586,'Active 1'!C$21:E$971,3,FALSE)</f>
        <v>#N/A</v>
      </c>
      <c r="F1586" s="95" t="s">
        <v>2362</v>
      </c>
      <c r="G1586" s="23" t="str">
        <f t="shared" si="148"/>
        <v>54359.3914</v>
      </c>
      <c r="H1586" s="31">
        <f t="shared" si="149"/>
        <v>3135</v>
      </c>
      <c r="I1586" s="97" t="s">
        <v>164</v>
      </c>
      <c r="J1586" s="98" t="s">
        <v>165</v>
      </c>
      <c r="K1586" s="97" t="s">
        <v>166</v>
      </c>
      <c r="L1586" s="97" t="s">
        <v>167</v>
      </c>
      <c r="M1586" s="98" t="s">
        <v>1296</v>
      </c>
      <c r="N1586" s="98" t="s">
        <v>1297</v>
      </c>
      <c r="O1586" s="99" t="s">
        <v>162</v>
      </c>
      <c r="P1586" s="100" t="s">
        <v>163</v>
      </c>
    </row>
    <row r="1587" spans="1:16" ht="13.5" thickBot="1" x14ac:dyDescent="0.25">
      <c r="A1587" s="31" t="str">
        <f t="shared" si="144"/>
        <v>IBVS 5897 </v>
      </c>
      <c r="B1587" s="95" t="str">
        <f t="shared" si="145"/>
        <v>II</v>
      </c>
      <c r="C1587" s="31">
        <f t="shared" si="146"/>
        <v>54361.471899999997</v>
      </c>
      <c r="D1587" s="23" t="str">
        <f t="shared" si="147"/>
        <v>vis</v>
      </c>
      <c r="E1587" s="96" t="e">
        <f>VLOOKUP(C1587,'Active 1'!C$21:E$971,3,FALSE)</f>
        <v>#N/A</v>
      </c>
      <c r="F1587" s="95" t="s">
        <v>2362</v>
      </c>
      <c r="G1587" s="23" t="str">
        <f t="shared" si="148"/>
        <v>54361.4719</v>
      </c>
      <c r="H1587" s="31">
        <f t="shared" si="149"/>
        <v>3138.5</v>
      </c>
      <c r="I1587" s="97" t="s">
        <v>168</v>
      </c>
      <c r="J1587" s="98" t="s">
        <v>169</v>
      </c>
      <c r="K1587" s="97" t="s">
        <v>170</v>
      </c>
      <c r="L1587" s="97" t="s">
        <v>2541</v>
      </c>
      <c r="M1587" s="98" t="s">
        <v>1296</v>
      </c>
      <c r="N1587" s="98" t="s">
        <v>171</v>
      </c>
      <c r="O1587" s="99" t="s">
        <v>162</v>
      </c>
      <c r="P1587" s="100" t="s">
        <v>163</v>
      </c>
    </row>
    <row r="1588" spans="1:16" ht="26.25" thickBot="1" x14ac:dyDescent="0.25">
      <c r="A1588" s="31" t="str">
        <f t="shared" si="144"/>
        <v>JAAVSO 36(2);171 </v>
      </c>
      <c r="B1588" s="95" t="str">
        <f t="shared" si="145"/>
        <v>I</v>
      </c>
      <c r="C1588" s="31">
        <f t="shared" si="146"/>
        <v>54440.645400000001</v>
      </c>
      <c r="D1588" s="23" t="str">
        <f t="shared" si="147"/>
        <v>vis</v>
      </c>
      <c r="E1588" s="96" t="e">
        <f>VLOOKUP(C1588,'Active 1'!C$21:E$971,3,FALSE)</f>
        <v>#N/A</v>
      </c>
      <c r="F1588" s="95" t="s">
        <v>2362</v>
      </c>
      <c r="G1588" s="23" t="str">
        <f t="shared" si="148"/>
        <v>54440.6454</v>
      </c>
      <c r="H1588" s="31">
        <f t="shared" si="149"/>
        <v>3272</v>
      </c>
      <c r="I1588" s="97" t="s">
        <v>172</v>
      </c>
      <c r="J1588" s="98" t="s">
        <v>173</v>
      </c>
      <c r="K1588" s="97" t="s">
        <v>174</v>
      </c>
      <c r="L1588" s="97" t="s">
        <v>3273</v>
      </c>
      <c r="M1588" s="98" t="s">
        <v>1296</v>
      </c>
      <c r="N1588" s="98" t="s">
        <v>3660</v>
      </c>
      <c r="O1588" s="99" t="s">
        <v>133</v>
      </c>
      <c r="P1588" s="100" t="s">
        <v>158</v>
      </c>
    </row>
    <row r="1589" spans="1:16" ht="26.25" thickBot="1" x14ac:dyDescent="0.25">
      <c r="A1589" s="31" t="str">
        <f t="shared" si="144"/>
        <v>JAAVSO 36(2);186 </v>
      </c>
      <c r="B1589" s="95" t="str">
        <f t="shared" si="145"/>
        <v>I</v>
      </c>
      <c r="C1589" s="31">
        <f t="shared" si="146"/>
        <v>54562.817199999998</v>
      </c>
      <c r="D1589" s="23" t="str">
        <f t="shared" si="147"/>
        <v>vis</v>
      </c>
      <c r="E1589" s="96" t="e">
        <f>VLOOKUP(C1589,'Active 1'!C$21:E$971,3,FALSE)</f>
        <v>#N/A</v>
      </c>
      <c r="F1589" s="95" t="s">
        <v>2362</v>
      </c>
      <c r="G1589" s="23" t="str">
        <f t="shared" si="148"/>
        <v>54562.8172</v>
      </c>
      <c r="H1589" s="31">
        <f t="shared" si="149"/>
        <v>3478</v>
      </c>
      <c r="I1589" s="97" t="s">
        <v>175</v>
      </c>
      <c r="J1589" s="98" t="s">
        <v>176</v>
      </c>
      <c r="K1589" s="97" t="s">
        <v>177</v>
      </c>
      <c r="L1589" s="97" t="s">
        <v>3313</v>
      </c>
      <c r="M1589" s="98" t="s">
        <v>1296</v>
      </c>
      <c r="N1589" s="98" t="s">
        <v>3414</v>
      </c>
      <c r="O1589" s="99" t="s">
        <v>4149</v>
      </c>
      <c r="P1589" s="100" t="s">
        <v>178</v>
      </c>
    </row>
    <row r="1590" spans="1:16" ht="13.5" thickBot="1" x14ac:dyDescent="0.25">
      <c r="A1590" s="31" t="str">
        <f t="shared" si="144"/>
        <v>IBVS 5898 </v>
      </c>
      <c r="B1590" s="95" t="str">
        <f t="shared" si="145"/>
        <v>II</v>
      </c>
      <c r="C1590" s="31">
        <f t="shared" si="146"/>
        <v>54597.516199999998</v>
      </c>
      <c r="D1590" s="23" t="str">
        <f t="shared" si="147"/>
        <v>vis</v>
      </c>
      <c r="E1590" s="96" t="e">
        <f>VLOOKUP(C1590,'Active 1'!C$21:E$971,3,FALSE)</f>
        <v>#N/A</v>
      </c>
      <c r="F1590" s="95" t="s">
        <v>2362</v>
      </c>
      <c r="G1590" s="23" t="str">
        <f t="shared" si="148"/>
        <v>54597.5162</v>
      </c>
      <c r="H1590" s="31">
        <f t="shared" si="149"/>
        <v>3536.5</v>
      </c>
      <c r="I1590" s="97" t="s">
        <v>179</v>
      </c>
      <c r="J1590" s="98" t="s">
        <v>180</v>
      </c>
      <c r="K1590" s="97" t="s">
        <v>181</v>
      </c>
      <c r="L1590" s="97" t="s">
        <v>182</v>
      </c>
      <c r="M1590" s="98" t="s">
        <v>1296</v>
      </c>
      <c r="N1590" s="98" t="s">
        <v>3414</v>
      </c>
      <c r="O1590" s="99" t="s">
        <v>183</v>
      </c>
      <c r="P1590" s="100" t="s">
        <v>184</v>
      </c>
    </row>
    <row r="1591" spans="1:16" ht="26.25" thickBot="1" x14ac:dyDescent="0.25">
      <c r="A1591" s="31" t="str">
        <f t="shared" si="144"/>
        <v>JAAVSO 36(2);186 </v>
      </c>
      <c r="B1591" s="95" t="str">
        <f t="shared" si="145"/>
        <v>I</v>
      </c>
      <c r="C1591" s="31">
        <f t="shared" si="146"/>
        <v>54657.709699999999</v>
      </c>
      <c r="D1591" s="23" t="str">
        <f t="shared" si="147"/>
        <v>vis</v>
      </c>
      <c r="E1591" s="96" t="e">
        <f>VLOOKUP(C1591,'Active 1'!C$21:E$971,3,FALSE)</f>
        <v>#N/A</v>
      </c>
      <c r="F1591" s="95" t="s">
        <v>2362</v>
      </c>
      <c r="G1591" s="23" t="str">
        <f t="shared" si="148"/>
        <v>54657.7097</v>
      </c>
      <c r="H1591" s="31">
        <f t="shared" si="149"/>
        <v>3638</v>
      </c>
      <c r="I1591" s="97" t="s">
        <v>185</v>
      </c>
      <c r="J1591" s="98" t="s">
        <v>186</v>
      </c>
      <c r="K1591" s="97" t="s">
        <v>187</v>
      </c>
      <c r="L1591" s="97" t="s">
        <v>3273</v>
      </c>
      <c r="M1591" s="98" t="s">
        <v>1296</v>
      </c>
      <c r="N1591" s="98" t="s">
        <v>3414</v>
      </c>
      <c r="O1591" s="99" t="s">
        <v>4149</v>
      </c>
      <c r="P1591" s="100" t="s">
        <v>178</v>
      </c>
    </row>
    <row r="1592" spans="1:16" ht="26.25" thickBot="1" x14ac:dyDescent="0.25">
      <c r="A1592" s="31" t="str">
        <f t="shared" si="144"/>
        <v>JAAVSO 36(2);186 </v>
      </c>
      <c r="B1592" s="95" t="str">
        <f t="shared" si="145"/>
        <v>I</v>
      </c>
      <c r="C1592" s="31">
        <f t="shared" si="146"/>
        <v>54696.851799999997</v>
      </c>
      <c r="D1592" s="23" t="str">
        <f t="shared" si="147"/>
        <v>vis</v>
      </c>
      <c r="E1592" s="96" t="e">
        <f>VLOOKUP(C1592,'Active 1'!C$21:E$971,3,FALSE)</f>
        <v>#N/A</v>
      </c>
      <c r="F1592" s="95" t="s">
        <v>2362</v>
      </c>
      <c r="G1592" s="23" t="str">
        <f t="shared" si="148"/>
        <v>54696.8518</v>
      </c>
      <c r="H1592" s="31">
        <f t="shared" si="149"/>
        <v>3704</v>
      </c>
      <c r="I1592" s="97" t="s">
        <v>188</v>
      </c>
      <c r="J1592" s="98" t="s">
        <v>189</v>
      </c>
      <c r="K1592" s="97" t="s">
        <v>190</v>
      </c>
      <c r="L1592" s="97" t="s">
        <v>2538</v>
      </c>
      <c r="M1592" s="98" t="s">
        <v>1296</v>
      </c>
      <c r="N1592" s="98" t="s">
        <v>3414</v>
      </c>
      <c r="O1592" s="99" t="s">
        <v>4149</v>
      </c>
      <c r="P1592" s="100" t="s">
        <v>178</v>
      </c>
    </row>
    <row r="1593" spans="1:16" ht="13.5" thickBot="1" x14ac:dyDescent="0.25">
      <c r="A1593" s="31" t="str">
        <f t="shared" si="144"/>
        <v>JAAVSO 37(1);44 </v>
      </c>
      <c r="B1593" s="95" t="str">
        <f t="shared" si="145"/>
        <v>I</v>
      </c>
      <c r="C1593" s="31">
        <f t="shared" si="146"/>
        <v>54728.878299999997</v>
      </c>
      <c r="D1593" s="23" t="str">
        <f t="shared" si="147"/>
        <v>vis</v>
      </c>
      <c r="E1593" s="96" t="e">
        <f>VLOOKUP(C1593,'Active 1'!C$21:E$971,3,FALSE)</f>
        <v>#N/A</v>
      </c>
      <c r="F1593" s="95" t="s">
        <v>2362</v>
      </c>
      <c r="G1593" s="23" t="str">
        <f t="shared" si="148"/>
        <v>54728.8783</v>
      </c>
      <c r="H1593" s="31">
        <f t="shared" si="149"/>
        <v>3758</v>
      </c>
      <c r="I1593" s="97" t="s">
        <v>191</v>
      </c>
      <c r="J1593" s="98" t="s">
        <v>192</v>
      </c>
      <c r="K1593" s="97" t="s">
        <v>193</v>
      </c>
      <c r="L1593" s="97" t="s">
        <v>2641</v>
      </c>
      <c r="M1593" s="98" t="s">
        <v>1296</v>
      </c>
      <c r="N1593" s="98" t="s">
        <v>3660</v>
      </c>
      <c r="O1593" s="99" t="s">
        <v>4149</v>
      </c>
      <c r="P1593" s="100" t="s">
        <v>194</v>
      </c>
    </row>
    <row r="1594" spans="1:16" ht="13.5" thickBot="1" x14ac:dyDescent="0.25">
      <c r="A1594" s="31" t="str">
        <f t="shared" si="144"/>
        <v>IBVS 5898 </v>
      </c>
      <c r="B1594" s="95" t="str">
        <f t="shared" si="145"/>
        <v>I</v>
      </c>
      <c r="C1594" s="31">
        <f t="shared" si="146"/>
        <v>54752.597800000003</v>
      </c>
      <c r="D1594" s="23" t="str">
        <f t="shared" si="147"/>
        <v>vis</v>
      </c>
      <c r="E1594" s="96" t="e">
        <f>VLOOKUP(C1594,'Active 1'!C$21:E$971,3,FALSE)</f>
        <v>#N/A</v>
      </c>
      <c r="F1594" s="95" t="s">
        <v>2362</v>
      </c>
      <c r="G1594" s="23" t="str">
        <f t="shared" si="148"/>
        <v>54752.5978</v>
      </c>
      <c r="H1594" s="31">
        <f t="shared" si="149"/>
        <v>3798</v>
      </c>
      <c r="I1594" s="97" t="s">
        <v>195</v>
      </c>
      <c r="J1594" s="98" t="s">
        <v>196</v>
      </c>
      <c r="K1594" s="97" t="s">
        <v>197</v>
      </c>
      <c r="L1594" s="97" t="s">
        <v>3677</v>
      </c>
      <c r="M1594" s="98" t="s">
        <v>1296</v>
      </c>
      <c r="N1594" s="98" t="s">
        <v>2362</v>
      </c>
      <c r="O1594" s="99" t="s">
        <v>183</v>
      </c>
      <c r="P1594" s="100" t="s">
        <v>184</v>
      </c>
    </row>
    <row r="1595" spans="1:16" ht="13.5" thickBot="1" x14ac:dyDescent="0.25">
      <c r="A1595" s="31" t="str">
        <f t="shared" si="144"/>
        <v>BAVM 203 </v>
      </c>
      <c r="B1595" s="95" t="str">
        <f t="shared" si="145"/>
        <v>I</v>
      </c>
      <c r="C1595" s="31">
        <f t="shared" si="146"/>
        <v>54760.306799999998</v>
      </c>
      <c r="D1595" s="23" t="str">
        <f t="shared" si="147"/>
        <v>vis</v>
      </c>
      <c r="E1595" s="96" t="e">
        <f>VLOOKUP(C1595,'Active 1'!C$21:E$971,3,FALSE)</f>
        <v>#N/A</v>
      </c>
      <c r="F1595" s="95" t="s">
        <v>2362</v>
      </c>
      <c r="G1595" s="23" t="str">
        <f t="shared" si="148"/>
        <v>54760.3068</v>
      </c>
      <c r="H1595" s="31">
        <f t="shared" si="149"/>
        <v>3811</v>
      </c>
      <c r="I1595" s="97" t="s">
        <v>198</v>
      </c>
      <c r="J1595" s="98" t="s">
        <v>199</v>
      </c>
      <c r="K1595" s="97" t="s">
        <v>200</v>
      </c>
      <c r="L1595" s="97" t="s">
        <v>3019</v>
      </c>
      <c r="M1595" s="98" t="s">
        <v>1296</v>
      </c>
      <c r="N1595" s="98" t="s">
        <v>3176</v>
      </c>
      <c r="O1595" s="99" t="s">
        <v>201</v>
      </c>
      <c r="P1595" s="100" t="s">
        <v>202</v>
      </c>
    </row>
    <row r="1596" spans="1:16" ht="13.5" thickBot="1" x14ac:dyDescent="0.25">
      <c r="A1596" s="31" t="str">
        <f t="shared" si="144"/>
        <v>BAVM 203 </v>
      </c>
      <c r="B1596" s="95" t="str">
        <f t="shared" si="145"/>
        <v>I</v>
      </c>
      <c r="C1596" s="31">
        <f t="shared" si="146"/>
        <v>54843.3387</v>
      </c>
      <c r="D1596" s="23" t="str">
        <f t="shared" si="147"/>
        <v>vis</v>
      </c>
      <c r="E1596" s="96" t="e">
        <f>VLOOKUP(C1596,'Active 1'!C$21:E$971,3,FALSE)</f>
        <v>#N/A</v>
      </c>
      <c r="F1596" s="95" t="s">
        <v>2362</v>
      </c>
      <c r="G1596" s="23" t="str">
        <f t="shared" si="148"/>
        <v>54843.3387</v>
      </c>
      <c r="H1596" s="31">
        <f t="shared" si="149"/>
        <v>3951</v>
      </c>
      <c r="I1596" s="97" t="s">
        <v>203</v>
      </c>
      <c r="J1596" s="98" t="s">
        <v>204</v>
      </c>
      <c r="K1596" s="97" t="s">
        <v>205</v>
      </c>
      <c r="L1596" s="97" t="s">
        <v>2020</v>
      </c>
      <c r="M1596" s="98" t="s">
        <v>1296</v>
      </c>
      <c r="N1596" s="98" t="s">
        <v>3414</v>
      </c>
      <c r="O1596" s="99" t="s">
        <v>206</v>
      </c>
      <c r="P1596" s="100" t="s">
        <v>202</v>
      </c>
    </row>
    <row r="1597" spans="1:16" ht="13.5" thickBot="1" x14ac:dyDescent="0.25">
      <c r="A1597" s="31" t="str">
        <f t="shared" si="144"/>
        <v>BAVM 209 </v>
      </c>
      <c r="B1597" s="95" t="str">
        <f t="shared" si="145"/>
        <v>II</v>
      </c>
      <c r="C1597" s="31">
        <f t="shared" si="146"/>
        <v>54902.354700000004</v>
      </c>
      <c r="D1597" s="23" t="str">
        <f t="shared" si="147"/>
        <v>vis</v>
      </c>
      <c r="E1597" s="96" t="e">
        <f>VLOOKUP(C1597,'Active 1'!C$21:E$971,3,FALSE)</f>
        <v>#N/A</v>
      </c>
      <c r="F1597" s="95" t="s">
        <v>2362</v>
      </c>
      <c r="G1597" s="23" t="str">
        <f t="shared" si="148"/>
        <v>54902.3547</v>
      </c>
      <c r="H1597" s="31">
        <f t="shared" si="149"/>
        <v>4050.5</v>
      </c>
      <c r="I1597" s="97" t="s">
        <v>207</v>
      </c>
      <c r="J1597" s="98" t="s">
        <v>208</v>
      </c>
      <c r="K1597" s="97" t="s">
        <v>209</v>
      </c>
      <c r="L1597" s="97" t="s">
        <v>210</v>
      </c>
      <c r="M1597" s="98" t="s">
        <v>1296</v>
      </c>
      <c r="N1597" s="98" t="s">
        <v>2362</v>
      </c>
      <c r="O1597" s="99" t="s">
        <v>150</v>
      </c>
      <c r="P1597" s="100" t="s">
        <v>211</v>
      </c>
    </row>
    <row r="1598" spans="1:16" ht="13.5" thickBot="1" x14ac:dyDescent="0.25">
      <c r="A1598" s="31" t="str">
        <f t="shared" si="144"/>
        <v> JAAVSO 38;85 </v>
      </c>
      <c r="B1598" s="95" t="str">
        <f t="shared" si="145"/>
        <v>I</v>
      </c>
      <c r="C1598" s="31">
        <f t="shared" si="146"/>
        <v>54905.611199999999</v>
      </c>
      <c r="D1598" s="23" t="str">
        <f t="shared" si="147"/>
        <v>vis</v>
      </c>
      <c r="E1598" s="96" t="e">
        <f>VLOOKUP(C1598,'Active 1'!C$21:E$971,3,FALSE)</f>
        <v>#N/A</v>
      </c>
      <c r="F1598" s="95" t="s">
        <v>2362</v>
      </c>
      <c r="G1598" s="23" t="str">
        <f t="shared" si="148"/>
        <v>54905.6112</v>
      </c>
      <c r="H1598" s="31">
        <f t="shared" si="149"/>
        <v>4056</v>
      </c>
      <c r="I1598" s="97" t="s">
        <v>212</v>
      </c>
      <c r="J1598" s="98" t="s">
        <v>213</v>
      </c>
      <c r="K1598" s="97" t="s">
        <v>214</v>
      </c>
      <c r="L1598" s="97" t="s">
        <v>2020</v>
      </c>
      <c r="M1598" s="98" t="s">
        <v>1296</v>
      </c>
      <c r="N1598" s="98" t="s">
        <v>3660</v>
      </c>
      <c r="O1598" s="99" t="s">
        <v>4149</v>
      </c>
      <c r="P1598" s="99" t="s">
        <v>215</v>
      </c>
    </row>
    <row r="1599" spans="1:16" ht="13.5" thickBot="1" x14ac:dyDescent="0.25">
      <c r="A1599" s="31" t="str">
        <f t="shared" si="144"/>
        <v>OEJV 0137 </v>
      </c>
      <c r="B1599" s="95" t="str">
        <f t="shared" si="145"/>
        <v>I</v>
      </c>
      <c r="C1599" s="31">
        <f t="shared" si="146"/>
        <v>55035.493000000002</v>
      </c>
      <c r="D1599" s="23" t="str">
        <f t="shared" si="147"/>
        <v>vis</v>
      </c>
      <c r="E1599" s="96" t="e">
        <f>VLOOKUP(C1599,'Active 1'!C$21:E$971,3,FALSE)</f>
        <v>#N/A</v>
      </c>
      <c r="F1599" s="95" t="s">
        <v>2362</v>
      </c>
      <c r="G1599" s="23" t="str">
        <f t="shared" si="148"/>
        <v>55035.4930</v>
      </c>
      <c r="H1599" s="31">
        <f t="shared" si="149"/>
        <v>4275</v>
      </c>
      <c r="I1599" s="97" t="s">
        <v>216</v>
      </c>
      <c r="J1599" s="98" t="s">
        <v>217</v>
      </c>
      <c r="K1599" s="97" t="s">
        <v>3784</v>
      </c>
      <c r="L1599" s="97" t="s">
        <v>3785</v>
      </c>
      <c r="M1599" s="98" t="s">
        <v>2436</v>
      </c>
      <c r="N1599" s="98"/>
      <c r="O1599" s="99" t="s">
        <v>3786</v>
      </c>
      <c r="P1599" s="100" t="s">
        <v>3787</v>
      </c>
    </row>
    <row r="1600" spans="1:16" ht="13.5" thickBot="1" x14ac:dyDescent="0.25">
      <c r="A1600" s="31" t="str">
        <f t="shared" si="144"/>
        <v>OEJV 0137 </v>
      </c>
      <c r="B1600" s="95" t="str">
        <f t="shared" si="145"/>
        <v>I</v>
      </c>
      <c r="C1600" s="31">
        <f t="shared" si="146"/>
        <v>55035.507799999999</v>
      </c>
      <c r="D1600" s="23" t="str">
        <f t="shared" si="147"/>
        <v>vis</v>
      </c>
      <c r="E1600" s="96" t="e">
        <f>VLOOKUP(C1600,'Active 1'!C$21:E$971,3,FALSE)</f>
        <v>#N/A</v>
      </c>
      <c r="F1600" s="95" t="s">
        <v>2362</v>
      </c>
      <c r="G1600" s="23" t="str">
        <f t="shared" si="148"/>
        <v>55035.5078</v>
      </c>
      <c r="H1600" s="31">
        <f t="shared" si="149"/>
        <v>4275</v>
      </c>
      <c r="I1600" s="97" t="s">
        <v>3788</v>
      </c>
      <c r="J1600" s="98" t="s">
        <v>3789</v>
      </c>
      <c r="K1600" s="97" t="s">
        <v>3784</v>
      </c>
      <c r="L1600" s="97" t="s">
        <v>3790</v>
      </c>
      <c r="M1600" s="98" t="s">
        <v>2436</v>
      </c>
      <c r="N1600" s="98"/>
      <c r="O1600" s="99" t="s">
        <v>3791</v>
      </c>
      <c r="P1600" s="100" t="s">
        <v>3787</v>
      </c>
    </row>
    <row r="1601" spans="1:16" ht="13.5" thickBot="1" x14ac:dyDescent="0.25">
      <c r="A1601" s="31" t="str">
        <f t="shared" si="144"/>
        <v> JAAVSO 38;120 </v>
      </c>
      <c r="B1601" s="95" t="str">
        <f t="shared" si="145"/>
        <v>I</v>
      </c>
      <c r="C1601" s="31">
        <f t="shared" si="146"/>
        <v>55112.595600000001</v>
      </c>
      <c r="D1601" s="23" t="str">
        <f t="shared" si="147"/>
        <v>vis</v>
      </c>
      <c r="E1601" s="96" t="e">
        <f>VLOOKUP(C1601,'Active 1'!C$21:E$971,3,FALSE)</f>
        <v>#N/A</v>
      </c>
      <c r="F1601" s="95" t="s">
        <v>2362</v>
      </c>
      <c r="G1601" s="23" t="str">
        <f t="shared" si="148"/>
        <v>55112.5956</v>
      </c>
      <c r="H1601" s="31">
        <f t="shared" si="149"/>
        <v>4405</v>
      </c>
      <c r="I1601" s="97" t="s">
        <v>3792</v>
      </c>
      <c r="J1601" s="98" t="s">
        <v>3793</v>
      </c>
      <c r="K1601" s="97" t="s">
        <v>3794</v>
      </c>
      <c r="L1601" s="97" t="s">
        <v>2532</v>
      </c>
      <c r="M1601" s="98" t="s">
        <v>1296</v>
      </c>
      <c r="N1601" s="98" t="s">
        <v>3660</v>
      </c>
      <c r="O1601" s="99" t="s">
        <v>4149</v>
      </c>
      <c r="P1601" s="99" t="s">
        <v>3795</v>
      </c>
    </row>
    <row r="1602" spans="1:16" ht="13.5" thickBot="1" x14ac:dyDescent="0.25">
      <c r="A1602" s="31" t="str">
        <f t="shared" si="144"/>
        <v>BAVM 214 </v>
      </c>
      <c r="B1602" s="95" t="str">
        <f t="shared" si="145"/>
        <v>II</v>
      </c>
      <c r="C1602" s="31">
        <f t="shared" si="146"/>
        <v>55227.347099999999</v>
      </c>
      <c r="D1602" s="23" t="str">
        <f t="shared" si="147"/>
        <v>vis</v>
      </c>
      <c r="E1602" s="96" t="e">
        <f>VLOOKUP(C1602,'Active 1'!C$21:E$971,3,FALSE)</f>
        <v>#N/A</v>
      </c>
      <c r="F1602" s="95" t="s">
        <v>2362</v>
      </c>
      <c r="G1602" s="23" t="str">
        <f t="shared" si="148"/>
        <v>55227.3471</v>
      </c>
      <c r="H1602" s="31">
        <f t="shared" si="149"/>
        <v>4598.5</v>
      </c>
      <c r="I1602" s="97" t="s">
        <v>3796</v>
      </c>
      <c r="J1602" s="98" t="s">
        <v>3797</v>
      </c>
      <c r="K1602" s="97" t="s">
        <v>3798</v>
      </c>
      <c r="L1602" s="97" t="s">
        <v>3953</v>
      </c>
      <c r="M1602" s="98" t="s">
        <v>1296</v>
      </c>
      <c r="N1602" s="98" t="s">
        <v>2362</v>
      </c>
      <c r="O1602" s="99" t="s">
        <v>206</v>
      </c>
      <c r="P1602" s="100" t="s">
        <v>3799</v>
      </c>
    </row>
    <row r="1603" spans="1:16" ht="13.5" thickBot="1" x14ac:dyDescent="0.25">
      <c r="A1603" s="31" t="str">
        <f t="shared" si="144"/>
        <v> JAAVSO 39;94 </v>
      </c>
      <c r="B1603" s="95" t="str">
        <f t="shared" si="145"/>
        <v>I</v>
      </c>
      <c r="C1603" s="31">
        <f t="shared" si="146"/>
        <v>55259.676899999999</v>
      </c>
      <c r="D1603" s="23" t="str">
        <f t="shared" si="147"/>
        <v>vis</v>
      </c>
      <c r="E1603" s="96" t="e">
        <f>VLOOKUP(C1603,'Active 1'!C$21:E$971,3,FALSE)</f>
        <v>#N/A</v>
      </c>
      <c r="F1603" s="95" t="s">
        <v>2362</v>
      </c>
      <c r="G1603" s="23" t="str">
        <f t="shared" si="148"/>
        <v>55259.6769</v>
      </c>
      <c r="H1603" s="31">
        <f t="shared" si="149"/>
        <v>4653</v>
      </c>
      <c r="I1603" s="97" t="s">
        <v>3800</v>
      </c>
      <c r="J1603" s="98" t="s">
        <v>3801</v>
      </c>
      <c r="K1603" s="97" t="s">
        <v>3802</v>
      </c>
      <c r="L1603" s="97" t="s">
        <v>836</v>
      </c>
      <c r="M1603" s="98" t="s">
        <v>1296</v>
      </c>
      <c r="N1603" s="98" t="s">
        <v>3660</v>
      </c>
      <c r="O1603" s="99" t="s">
        <v>4149</v>
      </c>
      <c r="P1603" s="99" t="s">
        <v>3803</v>
      </c>
    </row>
    <row r="1604" spans="1:16" ht="13.5" thickBot="1" x14ac:dyDescent="0.25">
      <c r="A1604" s="31" t="str">
        <f t="shared" si="144"/>
        <v>IBVS 5980 </v>
      </c>
      <c r="B1604" s="95" t="str">
        <f t="shared" si="145"/>
        <v>I</v>
      </c>
      <c r="C1604" s="31">
        <f t="shared" si="146"/>
        <v>55265.607499999998</v>
      </c>
      <c r="D1604" s="23" t="str">
        <f t="shared" si="147"/>
        <v>vis</v>
      </c>
      <c r="E1604" s="96" t="e">
        <f>VLOOKUP(C1604,'Active 1'!C$21:E$971,3,FALSE)</f>
        <v>#N/A</v>
      </c>
      <c r="F1604" s="95" t="s">
        <v>2362</v>
      </c>
      <c r="G1604" s="23" t="str">
        <f t="shared" si="148"/>
        <v>55265.6075</v>
      </c>
      <c r="H1604" s="31">
        <f t="shared" si="149"/>
        <v>4663</v>
      </c>
      <c r="I1604" s="97" t="s">
        <v>3804</v>
      </c>
      <c r="J1604" s="98" t="s">
        <v>3805</v>
      </c>
      <c r="K1604" s="97" t="s">
        <v>3806</v>
      </c>
      <c r="L1604" s="97" t="s">
        <v>3313</v>
      </c>
      <c r="M1604" s="98" t="s">
        <v>1296</v>
      </c>
      <c r="N1604" s="98" t="s">
        <v>3081</v>
      </c>
      <c r="O1604" s="99" t="s">
        <v>183</v>
      </c>
      <c r="P1604" s="100" t="s">
        <v>3807</v>
      </c>
    </row>
    <row r="1605" spans="1:16" ht="13.5" thickBot="1" x14ac:dyDescent="0.25">
      <c r="A1605" s="31" t="str">
        <f t="shared" si="144"/>
        <v>IBVS 5980 </v>
      </c>
      <c r="B1605" s="95" t="str">
        <f t="shared" si="145"/>
        <v>II</v>
      </c>
      <c r="C1605" s="31">
        <f t="shared" si="146"/>
        <v>55281.324099999998</v>
      </c>
      <c r="D1605" s="23" t="str">
        <f t="shared" si="147"/>
        <v>vis</v>
      </c>
      <c r="E1605" s="96" t="e">
        <f>VLOOKUP(C1605,'Active 1'!C$21:E$971,3,FALSE)</f>
        <v>#N/A</v>
      </c>
      <c r="F1605" s="95" t="s">
        <v>2362</v>
      </c>
      <c r="G1605" s="23" t="str">
        <f t="shared" si="148"/>
        <v>55281.3241</v>
      </c>
      <c r="H1605" s="31">
        <f t="shared" si="149"/>
        <v>4689.5</v>
      </c>
      <c r="I1605" s="97" t="s">
        <v>3808</v>
      </c>
      <c r="J1605" s="98" t="s">
        <v>3809</v>
      </c>
      <c r="K1605" s="97" t="s">
        <v>3810</v>
      </c>
      <c r="L1605" s="97" t="s">
        <v>610</v>
      </c>
      <c r="M1605" s="98" t="s">
        <v>1296</v>
      </c>
      <c r="N1605" s="98" t="s">
        <v>3081</v>
      </c>
      <c r="O1605" s="99" t="s">
        <v>183</v>
      </c>
      <c r="P1605" s="100" t="s">
        <v>3807</v>
      </c>
    </row>
    <row r="1606" spans="1:16" ht="13.5" thickBot="1" x14ac:dyDescent="0.25">
      <c r="A1606" s="31" t="str">
        <f t="shared" si="144"/>
        <v>OEJV 0137 </v>
      </c>
      <c r="B1606" s="95" t="str">
        <f t="shared" si="145"/>
        <v>I</v>
      </c>
      <c r="C1606" s="31">
        <f t="shared" si="146"/>
        <v>55289.3298</v>
      </c>
      <c r="D1606" s="23" t="str">
        <f t="shared" si="147"/>
        <v>vis</v>
      </c>
      <c r="E1606" s="96" t="e">
        <f>VLOOKUP(C1606,'Active 1'!C$21:E$971,3,FALSE)</f>
        <v>#N/A</v>
      </c>
      <c r="F1606" s="95" t="s">
        <v>2362</v>
      </c>
      <c r="G1606" s="23" t="str">
        <f t="shared" si="148"/>
        <v>55289.3298</v>
      </c>
      <c r="H1606" s="31">
        <f t="shared" si="149"/>
        <v>4703</v>
      </c>
      <c r="I1606" s="97" t="s">
        <v>3811</v>
      </c>
      <c r="J1606" s="98" t="s">
        <v>3812</v>
      </c>
      <c r="K1606" s="97" t="s">
        <v>3813</v>
      </c>
      <c r="L1606" s="97" t="s">
        <v>3814</v>
      </c>
      <c r="M1606" s="98" t="s">
        <v>1296</v>
      </c>
      <c r="N1606" s="98" t="s">
        <v>2357</v>
      </c>
      <c r="O1606" s="99" t="s">
        <v>3815</v>
      </c>
      <c r="P1606" s="100" t="s">
        <v>3787</v>
      </c>
    </row>
    <row r="1607" spans="1:16" ht="13.5" thickBot="1" x14ac:dyDescent="0.25">
      <c r="A1607" s="31" t="str">
        <f t="shared" si="144"/>
        <v> JAAVSO 41;122 </v>
      </c>
      <c r="B1607" s="95" t="str">
        <f t="shared" si="145"/>
        <v>I</v>
      </c>
      <c r="C1607" s="31">
        <f t="shared" si="146"/>
        <v>55307.714999999997</v>
      </c>
      <c r="D1607" s="23" t="str">
        <f t="shared" si="147"/>
        <v>vis</v>
      </c>
      <c r="E1607" s="96" t="e">
        <f>VLOOKUP(C1607,'Active 1'!C$21:E$971,3,FALSE)</f>
        <v>#N/A</v>
      </c>
      <c r="F1607" s="95" t="s">
        <v>2362</v>
      </c>
      <c r="G1607" s="23" t="str">
        <f t="shared" si="148"/>
        <v>55307.7150</v>
      </c>
      <c r="H1607" s="31">
        <f t="shared" si="149"/>
        <v>4734</v>
      </c>
      <c r="I1607" s="97" t="s">
        <v>3816</v>
      </c>
      <c r="J1607" s="98" t="s">
        <v>3817</v>
      </c>
      <c r="K1607" s="97" t="s">
        <v>3818</v>
      </c>
      <c r="L1607" s="97" t="s">
        <v>3814</v>
      </c>
      <c r="M1607" s="98" t="s">
        <v>1296</v>
      </c>
      <c r="N1607" s="98" t="s">
        <v>2037</v>
      </c>
      <c r="O1607" s="99" t="s">
        <v>3819</v>
      </c>
      <c r="P1607" s="99" t="s">
        <v>3820</v>
      </c>
    </row>
    <row r="1608" spans="1:16" ht="13.5" thickBot="1" x14ac:dyDescent="0.25">
      <c r="A1608" s="31" t="str">
        <f t="shared" si="144"/>
        <v> JAAVSO 41;122 </v>
      </c>
      <c r="B1608" s="95" t="str">
        <f t="shared" si="145"/>
        <v>I</v>
      </c>
      <c r="C1608" s="31">
        <f t="shared" si="146"/>
        <v>55307.715100000001</v>
      </c>
      <c r="D1608" s="23" t="str">
        <f t="shared" si="147"/>
        <v>vis</v>
      </c>
      <c r="E1608" s="96" t="e">
        <f>VLOOKUP(C1608,'Active 1'!C$21:E$971,3,FALSE)</f>
        <v>#N/A</v>
      </c>
      <c r="F1608" s="95" t="s">
        <v>2362</v>
      </c>
      <c r="G1608" s="23" t="str">
        <f t="shared" si="148"/>
        <v>55307.7151</v>
      </c>
      <c r="H1608" s="31">
        <f t="shared" si="149"/>
        <v>4734</v>
      </c>
      <c r="I1608" s="97" t="s">
        <v>3821</v>
      </c>
      <c r="J1608" s="98" t="s">
        <v>3817</v>
      </c>
      <c r="K1608" s="97" t="s">
        <v>3818</v>
      </c>
      <c r="L1608" s="97" t="s">
        <v>3203</v>
      </c>
      <c r="M1608" s="98" t="s">
        <v>1296</v>
      </c>
      <c r="N1608" s="98" t="s">
        <v>2362</v>
      </c>
      <c r="O1608" s="99" t="s">
        <v>3819</v>
      </c>
      <c r="P1608" s="99" t="s">
        <v>3820</v>
      </c>
    </row>
    <row r="1609" spans="1:16" ht="13.5" thickBot="1" x14ac:dyDescent="0.25">
      <c r="A1609" s="31" t="str">
        <f t="shared" si="144"/>
        <v>IBVS 5980 </v>
      </c>
      <c r="B1609" s="95" t="str">
        <f t="shared" si="145"/>
        <v>I</v>
      </c>
      <c r="C1609" s="31">
        <f t="shared" si="146"/>
        <v>55478.520499999999</v>
      </c>
      <c r="D1609" s="23" t="str">
        <f t="shared" si="147"/>
        <v>vis</v>
      </c>
      <c r="E1609" s="96" t="e">
        <f>VLOOKUP(C1609,'Active 1'!C$21:E$971,3,FALSE)</f>
        <v>#N/A</v>
      </c>
      <c r="F1609" s="95" t="s">
        <v>2362</v>
      </c>
      <c r="G1609" s="23" t="str">
        <f t="shared" si="148"/>
        <v>55478.5205</v>
      </c>
      <c r="H1609" s="31">
        <f t="shared" si="149"/>
        <v>5022</v>
      </c>
      <c r="I1609" s="97" t="s">
        <v>3822</v>
      </c>
      <c r="J1609" s="98" t="s">
        <v>3823</v>
      </c>
      <c r="K1609" s="97" t="s">
        <v>3824</v>
      </c>
      <c r="L1609" s="97" t="s">
        <v>836</v>
      </c>
      <c r="M1609" s="98" t="s">
        <v>1296</v>
      </c>
      <c r="N1609" s="98" t="s">
        <v>3081</v>
      </c>
      <c r="O1609" s="99" t="s">
        <v>183</v>
      </c>
      <c r="P1609" s="100" t="s">
        <v>3807</v>
      </c>
    </row>
    <row r="1610" spans="1:16" ht="13.5" thickBot="1" x14ac:dyDescent="0.25">
      <c r="A1610" s="31" t="str">
        <f t="shared" si="144"/>
        <v>IBVS 5980 </v>
      </c>
      <c r="B1610" s="95" t="str">
        <f t="shared" si="145"/>
        <v>I</v>
      </c>
      <c r="C1610" s="31">
        <f t="shared" si="146"/>
        <v>55497.4977</v>
      </c>
      <c r="D1610" s="23" t="str">
        <f t="shared" si="147"/>
        <v>vis</v>
      </c>
      <c r="E1610" s="96" t="e">
        <f>VLOOKUP(C1610,'Active 1'!C$21:E$971,3,FALSE)</f>
        <v>#N/A</v>
      </c>
      <c r="F1610" s="95" t="s">
        <v>2362</v>
      </c>
      <c r="G1610" s="23" t="str">
        <f t="shared" si="148"/>
        <v>55497.4977</v>
      </c>
      <c r="H1610" s="31">
        <f t="shared" si="149"/>
        <v>5054</v>
      </c>
      <c r="I1610" s="97" t="s">
        <v>3825</v>
      </c>
      <c r="J1610" s="98" t="s">
        <v>3826</v>
      </c>
      <c r="K1610" s="97" t="s">
        <v>3827</v>
      </c>
      <c r="L1610" s="97" t="s">
        <v>843</v>
      </c>
      <c r="M1610" s="98" t="s">
        <v>1296</v>
      </c>
      <c r="N1610" s="98" t="s">
        <v>3081</v>
      </c>
      <c r="O1610" s="99" t="s">
        <v>183</v>
      </c>
      <c r="P1610" s="100" t="s">
        <v>3807</v>
      </c>
    </row>
    <row r="1611" spans="1:16" ht="13.5" thickBot="1" x14ac:dyDescent="0.25">
      <c r="A1611" s="31" t="str">
        <f t="shared" ref="A1611:A1627" si="150">P1611</f>
        <v> JAAVSO 39;177 </v>
      </c>
      <c r="B1611" s="95" t="str">
        <f t="shared" ref="B1611:B1627" si="151">IF(H1611=INT(H1611),"I","II")</f>
        <v>I</v>
      </c>
      <c r="C1611" s="31">
        <f t="shared" ref="C1611:C1627" si="152">1*G1611</f>
        <v>55533.6751</v>
      </c>
      <c r="D1611" s="23" t="str">
        <f t="shared" ref="D1611:D1627" si="153">VLOOKUP(F1611,I$1:J$5,2,FALSE)</f>
        <v>vis</v>
      </c>
      <c r="E1611" s="96" t="e">
        <f>VLOOKUP(C1611,'Active 1'!C$21:E$971,3,FALSE)</f>
        <v>#N/A</v>
      </c>
      <c r="F1611" s="95" t="s">
        <v>2362</v>
      </c>
      <c r="G1611" s="23" t="str">
        <f t="shared" ref="G1611:G1627" si="154">MID(I1611,3,LEN(I1611)-3)</f>
        <v>55533.6751</v>
      </c>
      <c r="H1611" s="31">
        <f t="shared" ref="H1611:H1627" si="155">1*K1611</f>
        <v>5115</v>
      </c>
      <c r="I1611" s="97" t="s">
        <v>3828</v>
      </c>
      <c r="J1611" s="98" t="s">
        <v>3829</v>
      </c>
      <c r="K1611" s="97" t="s">
        <v>3830</v>
      </c>
      <c r="L1611" s="97" t="s">
        <v>843</v>
      </c>
      <c r="M1611" s="98" t="s">
        <v>1296</v>
      </c>
      <c r="N1611" s="98" t="s">
        <v>2362</v>
      </c>
      <c r="O1611" s="99" t="s">
        <v>133</v>
      </c>
      <c r="P1611" s="99" t="s">
        <v>3831</v>
      </c>
    </row>
    <row r="1612" spans="1:16" ht="13.5" thickBot="1" x14ac:dyDescent="0.25">
      <c r="A1612" s="31" t="str">
        <f t="shared" si="150"/>
        <v>BAVM 215 </v>
      </c>
      <c r="B1612" s="95" t="str">
        <f t="shared" si="151"/>
        <v>I</v>
      </c>
      <c r="C1612" s="31">
        <f t="shared" si="152"/>
        <v>55563.328000000001</v>
      </c>
      <c r="D1612" s="23" t="str">
        <f t="shared" si="153"/>
        <v>vis</v>
      </c>
      <c r="E1612" s="96" t="e">
        <f>VLOOKUP(C1612,'Active 1'!C$21:E$971,3,FALSE)</f>
        <v>#N/A</v>
      </c>
      <c r="F1612" s="95" t="s">
        <v>2362</v>
      </c>
      <c r="G1612" s="23" t="str">
        <f t="shared" si="154"/>
        <v>55563.3280</v>
      </c>
      <c r="H1612" s="31">
        <f t="shared" si="155"/>
        <v>5165</v>
      </c>
      <c r="I1612" s="97" t="s">
        <v>3832</v>
      </c>
      <c r="J1612" s="98" t="s">
        <v>3833</v>
      </c>
      <c r="K1612" s="97" t="s">
        <v>3834</v>
      </c>
      <c r="L1612" s="97" t="s">
        <v>3835</v>
      </c>
      <c r="M1612" s="98" t="s">
        <v>1296</v>
      </c>
      <c r="N1612" s="98" t="s">
        <v>2362</v>
      </c>
      <c r="O1612" s="99" t="s">
        <v>206</v>
      </c>
      <c r="P1612" s="100" t="s">
        <v>3836</v>
      </c>
    </row>
    <row r="1613" spans="1:16" ht="13.5" thickBot="1" x14ac:dyDescent="0.25">
      <c r="A1613" s="31" t="str">
        <f t="shared" si="150"/>
        <v>BAVM 220 </v>
      </c>
      <c r="B1613" s="95" t="str">
        <f t="shared" si="151"/>
        <v>I</v>
      </c>
      <c r="C1613" s="31">
        <f t="shared" si="152"/>
        <v>55589.4231</v>
      </c>
      <c r="D1613" s="23" t="str">
        <f t="shared" si="153"/>
        <v>vis</v>
      </c>
      <c r="E1613" s="96" t="e">
        <f>VLOOKUP(C1613,'Active 1'!C$21:E$971,3,FALSE)</f>
        <v>#N/A</v>
      </c>
      <c r="F1613" s="95" t="s">
        <v>2362</v>
      </c>
      <c r="G1613" s="23" t="str">
        <f t="shared" si="154"/>
        <v>55589.4231</v>
      </c>
      <c r="H1613" s="31">
        <f t="shared" si="155"/>
        <v>5209</v>
      </c>
      <c r="I1613" s="97" t="s">
        <v>3837</v>
      </c>
      <c r="J1613" s="98" t="s">
        <v>3838</v>
      </c>
      <c r="K1613" s="97" t="s">
        <v>3839</v>
      </c>
      <c r="L1613" s="97" t="s">
        <v>3835</v>
      </c>
      <c r="M1613" s="98" t="s">
        <v>1296</v>
      </c>
      <c r="N1613" s="98" t="s">
        <v>2362</v>
      </c>
      <c r="O1613" s="99" t="s">
        <v>206</v>
      </c>
      <c r="P1613" s="100" t="s">
        <v>3840</v>
      </c>
    </row>
    <row r="1614" spans="1:16" ht="13.5" thickBot="1" x14ac:dyDescent="0.25">
      <c r="A1614" s="31" t="str">
        <f t="shared" si="150"/>
        <v>VSB 53 </v>
      </c>
      <c r="B1614" s="95" t="str">
        <f t="shared" si="151"/>
        <v>I</v>
      </c>
      <c r="C1614" s="31">
        <f t="shared" si="152"/>
        <v>55625.606</v>
      </c>
      <c r="D1614" s="23" t="str">
        <f t="shared" si="153"/>
        <v>vis</v>
      </c>
      <c r="E1614" s="96" t="e">
        <f>VLOOKUP(C1614,'Active 1'!C$21:E$971,3,FALSE)</f>
        <v>#N/A</v>
      </c>
      <c r="F1614" s="95" t="s">
        <v>2362</v>
      </c>
      <c r="G1614" s="23" t="str">
        <f t="shared" si="154"/>
        <v>55625.606</v>
      </c>
      <c r="H1614" s="31">
        <f t="shared" si="155"/>
        <v>5270</v>
      </c>
      <c r="I1614" s="97" t="s">
        <v>3841</v>
      </c>
      <c r="J1614" s="98" t="s">
        <v>3842</v>
      </c>
      <c r="K1614" s="97" t="s">
        <v>3843</v>
      </c>
      <c r="L1614" s="97" t="s">
        <v>2392</v>
      </c>
      <c r="M1614" s="98" t="s">
        <v>2436</v>
      </c>
      <c r="N1614" s="98"/>
      <c r="O1614" s="99" t="s">
        <v>921</v>
      </c>
      <c r="P1614" s="100" t="s">
        <v>3844</v>
      </c>
    </row>
    <row r="1615" spans="1:16" ht="13.5" thickBot="1" x14ac:dyDescent="0.25">
      <c r="A1615" s="31" t="str">
        <f t="shared" si="150"/>
        <v>IBVS 6044 </v>
      </c>
      <c r="B1615" s="95" t="str">
        <f t="shared" si="151"/>
        <v>I</v>
      </c>
      <c r="C1615" s="31">
        <f t="shared" si="152"/>
        <v>55784.546399999999</v>
      </c>
      <c r="D1615" s="23" t="str">
        <f t="shared" si="153"/>
        <v>vis</v>
      </c>
      <c r="E1615" s="96" t="e">
        <f>VLOOKUP(C1615,'Active 1'!C$21:E$971,3,FALSE)</f>
        <v>#N/A</v>
      </c>
      <c r="F1615" s="95" t="s">
        <v>2362</v>
      </c>
      <c r="G1615" s="23" t="str">
        <f t="shared" si="154"/>
        <v>55784.5464</v>
      </c>
      <c r="H1615" s="31">
        <f t="shared" si="155"/>
        <v>5538</v>
      </c>
      <c r="I1615" s="97" t="s">
        <v>3845</v>
      </c>
      <c r="J1615" s="98" t="s">
        <v>3846</v>
      </c>
      <c r="K1615" s="97" t="s">
        <v>3847</v>
      </c>
      <c r="L1615" s="97" t="s">
        <v>2641</v>
      </c>
      <c r="M1615" s="98" t="s">
        <v>1296</v>
      </c>
      <c r="N1615" s="98" t="s">
        <v>2362</v>
      </c>
      <c r="O1615" s="99" t="s">
        <v>183</v>
      </c>
      <c r="P1615" s="100" t="s">
        <v>3848</v>
      </c>
    </row>
    <row r="1616" spans="1:16" ht="13.5" thickBot="1" x14ac:dyDescent="0.25">
      <c r="A1616" s="31" t="str">
        <f t="shared" si="150"/>
        <v> JAAVSO 40;975 </v>
      </c>
      <c r="B1616" s="95" t="str">
        <f t="shared" si="151"/>
        <v>I</v>
      </c>
      <c r="C1616" s="31">
        <f t="shared" si="152"/>
        <v>55893.669600000001</v>
      </c>
      <c r="D1616" s="23" t="str">
        <f t="shared" si="153"/>
        <v>vis</v>
      </c>
      <c r="E1616" s="96" t="e">
        <f>VLOOKUP(C1616,'Active 1'!C$21:E$971,3,FALSE)</f>
        <v>#N/A</v>
      </c>
      <c r="F1616" s="95" t="s">
        <v>2362</v>
      </c>
      <c r="G1616" s="23" t="str">
        <f t="shared" si="154"/>
        <v>55893.6696</v>
      </c>
      <c r="H1616" s="31">
        <f t="shared" si="155"/>
        <v>5722</v>
      </c>
      <c r="I1616" s="97" t="s">
        <v>3849</v>
      </c>
      <c r="J1616" s="98" t="s">
        <v>3850</v>
      </c>
      <c r="K1616" s="97" t="s">
        <v>3851</v>
      </c>
      <c r="L1616" s="97" t="s">
        <v>3175</v>
      </c>
      <c r="M1616" s="98" t="s">
        <v>1296</v>
      </c>
      <c r="N1616" s="98" t="s">
        <v>2362</v>
      </c>
      <c r="O1616" s="99" t="s">
        <v>133</v>
      </c>
      <c r="P1616" s="99" t="s">
        <v>3852</v>
      </c>
    </row>
    <row r="1617" spans="1:16" ht="13.5" thickBot="1" x14ac:dyDescent="0.25">
      <c r="A1617" s="31" t="str">
        <f t="shared" si="150"/>
        <v>VSB 55 </v>
      </c>
      <c r="B1617" s="95" t="str">
        <f t="shared" si="151"/>
        <v>I</v>
      </c>
      <c r="C1617" s="31">
        <f t="shared" si="152"/>
        <v>55969.582000000002</v>
      </c>
      <c r="D1617" s="23" t="str">
        <f t="shared" si="153"/>
        <v>vis</v>
      </c>
      <c r="E1617" s="96" t="e">
        <f>VLOOKUP(C1617,'Active 1'!C$21:E$971,3,FALSE)</f>
        <v>#N/A</v>
      </c>
      <c r="F1617" s="95" t="s">
        <v>2362</v>
      </c>
      <c r="G1617" s="23" t="str">
        <f t="shared" si="154"/>
        <v>55969.582</v>
      </c>
      <c r="H1617" s="31">
        <f t="shared" si="155"/>
        <v>5850</v>
      </c>
      <c r="I1617" s="97" t="s">
        <v>3853</v>
      </c>
      <c r="J1617" s="98" t="s">
        <v>3854</v>
      </c>
      <c r="K1617" s="97" t="s">
        <v>3855</v>
      </c>
      <c r="L1617" s="97" t="s">
        <v>2450</v>
      </c>
      <c r="M1617" s="98" t="s">
        <v>2436</v>
      </c>
      <c r="N1617" s="98"/>
      <c r="O1617" s="99" t="s">
        <v>921</v>
      </c>
      <c r="P1617" s="100" t="s">
        <v>3856</v>
      </c>
    </row>
    <row r="1618" spans="1:16" ht="13.5" thickBot="1" x14ac:dyDescent="0.25">
      <c r="A1618" s="31" t="str">
        <f t="shared" si="150"/>
        <v>IBVS 6044 </v>
      </c>
      <c r="B1618" s="95" t="str">
        <f t="shared" si="151"/>
        <v>I</v>
      </c>
      <c r="C1618" s="31">
        <f t="shared" si="152"/>
        <v>55990.339699999997</v>
      </c>
      <c r="D1618" s="23" t="str">
        <f t="shared" si="153"/>
        <v>vis</v>
      </c>
      <c r="E1618" s="96" t="e">
        <f>VLOOKUP(C1618,'Active 1'!C$21:E$971,3,FALSE)</f>
        <v>#N/A</v>
      </c>
      <c r="F1618" s="95" t="s">
        <v>2362</v>
      </c>
      <c r="G1618" s="23" t="str">
        <f t="shared" si="154"/>
        <v>55990.3397</v>
      </c>
      <c r="H1618" s="31">
        <f t="shared" si="155"/>
        <v>5885</v>
      </c>
      <c r="I1618" s="97" t="s">
        <v>3857</v>
      </c>
      <c r="J1618" s="98" t="s">
        <v>3858</v>
      </c>
      <c r="K1618" s="97" t="s">
        <v>3859</v>
      </c>
      <c r="L1618" s="97" t="s">
        <v>3860</v>
      </c>
      <c r="M1618" s="98" t="s">
        <v>1296</v>
      </c>
      <c r="N1618" s="98" t="s">
        <v>3081</v>
      </c>
      <c r="O1618" s="99" t="s">
        <v>183</v>
      </c>
      <c r="P1618" s="100" t="s">
        <v>3848</v>
      </c>
    </row>
    <row r="1619" spans="1:16" ht="13.5" thickBot="1" x14ac:dyDescent="0.25">
      <c r="A1619" s="31" t="str">
        <f t="shared" si="150"/>
        <v>IBVS 6044 </v>
      </c>
      <c r="B1619" s="95" t="str">
        <f t="shared" si="151"/>
        <v>I</v>
      </c>
      <c r="C1619" s="31">
        <f t="shared" si="152"/>
        <v>56003.388299999999</v>
      </c>
      <c r="D1619" s="23" t="str">
        <f t="shared" si="153"/>
        <v>vis</v>
      </c>
      <c r="E1619" s="96" t="e">
        <f>VLOOKUP(C1619,'Active 1'!C$21:E$971,3,FALSE)</f>
        <v>#N/A</v>
      </c>
      <c r="F1619" s="95" t="s">
        <v>2362</v>
      </c>
      <c r="G1619" s="23" t="str">
        <f t="shared" si="154"/>
        <v>56003.3883</v>
      </c>
      <c r="H1619" s="31">
        <f t="shared" si="155"/>
        <v>5907</v>
      </c>
      <c r="I1619" s="97" t="s">
        <v>3861</v>
      </c>
      <c r="J1619" s="98" t="s">
        <v>3862</v>
      </c>
      <c r="K1619" s="97" t="s">
        <v>3863</v>
      </c>
      <c r="L1619" s="97" t="s">
        <v>127</v>
      </c>
      <c r="M1619" s="98" t="s">
        <v>1296</v>
      </c>
      <c r="N1619" s="98" t="s">
        <v>2362</v>
      </c>
      <c r="O1619" s="99" t="s">
        <v>183</v>
      </c>
      <c r="P1619" s="100" t="s">
        <v>3848</v>
      </c>
    </row>
    <row r="1620" spans="1:16" ht="13.5" thickBot="1" x14ac:dyDescent="0.25">
      <c r="A1620" s="31" t="str">
        <f t="shared" si="150"/>
        <v>BAVM 231 </v>
      </c>
      <c r="B1620" s="95" t="str">
        <f t="shared" si="151"/>
        <v>I</v>
      </c>
      <c r="C1620" s="31">
        <f t="shared" si="152"/>
        <v>56188.427600000003</v>
      </c>
      <c r="D1620" s="23" t="str">
        <f t="shared" si="153"/>
        <v>vis</v>
      </c>
      <c r="E1620" s="96" t="e">
        <f>VLOOKUP(C1620,'Active 1'!C$21:E$971,3,FALSE)</f>
        <v>#N/A</v>
      </c>
      <c r="F1620" s="95" t="s">
        <v>2362</v>
      </c>
      <c r="G1620" s="23" t="str">
        <f t="shared" si="154"/>
        <v>56188.4276</v>
      </c>
      <c r="H1620" s="31">
        <f t="shared" si="155"/>
        <v>6219</v>
      </c>
      <c r="I1620" s="97" t="s">
        <v>3864</v>
      </c>
      <c r="J1620" s="98" t="s">
        <v>3865</v>
      </c>
      <c r="K1620" s="97" t="s">
        <v>3866</v>
      </c>
      <c r="L1620" s="97" t="s">
        <v>3313</v>
      </c>
      <c r="M1620" s="98" t="s">
        <v>1296</v>
      </c>
      <c r="N1620" s="98" t="s">
        <v>3176</v>
      </c>
      <c r="O1620" s="99" t="s">
        <v>1400</v>
      </c>
      <c r="P1620" s="100" t="s">
        <v>3867</v>
      </c>
    </row>
    <row r="1621" spans="1:16" ht="13.5" thickBot="1" x14ac:dyDescent="0.25">
      <c r="A1621" s="31" t="str">
        <f t="shared" si="150"/>
        <v>IBVS 6044 </v>
      </c>
      <c r="B1621" s="95" t="str">
        <f t="shared" si="151"/>
        <v>II</v>
      </c>
      <c r="C1621" s="31">
        <f t="shared" si="152"/>
        <v>56219.559200000003</v>
      </c>
      <c r="D1621" s="23" t="str">
        <f t="shared" si="153"/>
        <v>vis</v>
      </c>
      <c r="E1621" s="96" t="e">
        <f>VLOOKUP(C1621,'Active 1'!C$21:E$971,3,FALSE)</f>
        <v>#N/A</v>
      </c>
      <c r="F1621" s="95" t="s">
        <v>2362</v>
      </c>
      <c r="G1621" s="23" t="str">
        <f t="shared" si="154"/>
        <v>56219.5592</v>
      </c>
      <c r="H1621" s="31">
        <f t="shared" si="155"/>
        <v>6271.5</v>
      </c>
      <c r="I1621" s="97" t="s">
        <v>3868</v>
      </c>
      <c r="J1621" s="98" t="s">
        <v>3869</v>
      </c>
      <c r="K1621" s="97" t="s">
        <v>3870</v>
      </c>
      <c r="L1621" s="97" t="s">
        <v>3871</v>
      </c>
      <c r="M1621" s="98" t="s">
        <v>1296</v>
      </c>
      <c r="N1621" s="98" t="s">
        <v>2362</v>
      </c>
      <c r="O1621" s="99" t="s">
        <v>183</v>
      </c>
      <c r="P1621" s="100" t="s">
        <v>3848</v>
      </c>
    </row>
    <row r="1622" spans="1:16" ht="13.5" thickBot="1" x14ac:dyDescent="0.25">
      <c r="A1622" s="31" t="str">
        <f t="shared" si="150"/>
        <v> JAAVSO 41;328 </v>
      </c>
      <c r="B1622" s="95" t="str">
        <f t="shared" si="151"/>
        <v>I</v>
      </c>
      <c r="C1622" s="31">
        <f t="shared" si="152"/>
        <v>56283.911</v>
      </c>
      <c r="D1622" s="23" t="str">
        <f t="shared" si="153"/>
        <v>vis</v>
      </c>
      <c r="E1622" s="96" t="e">
        <f>VLOOKUP(C1622,'Active 1'!C$21:E$971,3,FALSE)</f>
        <v>#N/A</v>
      </c>
      <c r="F1622" s="95" t="s">
        <v>2362</v>
      </c>
      <c r="G1622" s="23" t="str">
        <f t="shared" si="154"/>
        <v>56283.9110</v>
      </c>
      <c r="H1622" s="31">
        <f t="shared" si="155"/>
        <v>6380</v>
      </c>
      <c r="I1622" s="97" t="s">
        <v>3872</v>
      </c>
      <c r="J1622" s="98" t="s">
        <v>3873</v>
      </c>
      <c r="K1622" s="97" t="s">
        <v>3874</v>
      </c>
      <c r="L1622" s="97" t="s">
        <v>3175</v>
      </c>
      <c r="M1622" s="98" t="s">
        <v>1296</v>
      </c>
      <c r="N1622" s="98" t="s">
        <v>2362</v>
      </c>
      <c r="O1622" s="99" t="s">
        <v>3524</v>
      </c>
      <c r="P1622" s="99" t="s">
        <v>3875</v>
      </c>
    </row>
    <row r="1623" spans="1:16" ht="13.5" thickBot="1" x14ac:dyDescent="0.25">
      <c r="A1623" s="31" t="str">
        <f t="shared" si="150"/>
        <v>VSB 56 </v>
      </c>
      <c r="B1623" s="95" t="str">
        <f t="shared" si="151"/>
        <v>I</v>
      </c>
      <c r="C1623" s="31">
        <f t="shared" si="152"/>
        <v>56326.622000000003</v>
      </c>
      <c r="D1623" s="23" t="str">
        <f t="shared" si="153"/>
        <v>vis</v>
      </c>
      <c r="E1623" s="96" t="e">
        <f>VLOOKUP(C1623,'Active 1'!C$21:E$971,3,FALSE)</f>
        <v>#N/A</v>
      </c>
      <c r="F1623" s="95" t="s">
        <v>2362</v>
      </c>
      <c r="G1623" s="23" t="str">
        <f t="shared" si="154"/>
        <v>56326.622</v>
      </c>
      <c r="H1623" s="31">
        <f t="shared" si="155"/>
        <v>6452</v>
      </c>
      <c r="I1623" s="97" t="s">
        <v>3876</v>
      </c>
      <c r="J1623" s="98" t="s">
        <v>3877</v>
      </c>
      <c r="K1623" s="97" t="s">
        <v>3878</v>
      </c>
      <c r="L1623" s="97" t="s">
        <v>2605</v>
      </c>
      <c r="M1623" s="98" t="s">
        <v>2436</v>
      </c>
      <c r="N1623" s="98"/>
      <c r="O1623" s="99" t="s">
        <v>921</v>
      </c>
      <c r="P1623" s="100" t="s">
        <v>3879</v>
      </c>
    </row>
    <row r="1624" spans="1:16" ht="13.5" thickBot="1" x14ac:dyDescent="0.25">
      <c r="A1624" s="31" t="str">
        <f t="shared" si="150"/>
        <v>BAVM 232 </v>
      </c>
      <c r="B1624" s="95" t="str">
        <f t="shared" si="151"/>
        <v>I</v>
      </c>
      <c r="C1624" s="31">
        <f t="shared" si="152"/>
        <v>56356.266199999998</v>
      </c>
      <c r="D1624" s="23" t="str">
        <f t="shared" si="153"/>
        <v>vis</v>
      </c>
      <c r="E1624" s="96" t="e">
        <f>VLOOKUP(C1624,'Active 1'!C$21:E$971,3,FALSE)</f>
        <v>#N/A</v>
      </c>
      <c r="F1624" s="95" t="s">
        <v>2362</v>
      </c>
      <c r="G1624" s="23" t="str">
        <f t="shared" si="154"/>
        <v>56356.2662</v>
      </c>
      <c r="H1624" s="31">
        <f t="shared" si="155"/>
        <v>6502</v>
      </c>
      <c r="I1624" s="97" t="s">
        <v>3880</v>
      </c>
      <c r="J1624" s="98" t="s">
        <v>3881</v>
      </c>
      <c r="K1624" s="97" t="s">
        <v>3882</v>
      </c>
      <c r="L1624" s="97" t="s">
        <v>3199</v>
      </c>
      <c r="M1624" s="98" t="s">
        <v>1296</v>
      </c>
      <c r="N1624" s="98" t="s">
        <v>3176</v>
      </c>
      <c r="O1624" s="99" t="s">
        <v>1400</v>
      </c>
      <c r="P1624" s="100" t="s">
        <v>3883</v>
      </c>
    </row>
    <row r="1625" spans="1:16" ht="13.5" thickBot="1" x14ac:dyDescent="0.25">
      <c r="A1625" s="31" t="str">
        <f t="shared" si="150"/>
        <v>OEJV 0160 </v>
      </c>
      <c r="B1625" s="95" t="str">
        <f t="shared" si="151"/>
        <v>I</v>
      </c>
      <c r="C1625" s="31">
        <f t="shared" si="152"/>
        <v>56523.493620000001</v>
      </c>
      <c r="D1625" s="23" t="str">
        <f t="shared" si="153"/>
        <v>vis</v>
      </c>
      <c r="E1625" s="96" t="e">
        <f>VLOOKUP(C1625,'Active 1'!C$21:E$971,3,FALSE)</f>
        <v>#N/A</v>
      </c>
      <c r="F1625" s="95" t="s">
        <v>2362</v>
      </c>
      <c r="G1625" s="23" t="str">
        <f t="shared" si="154"/>
        <v>56523.49362</v>
      </c>
      <c r="H1625" s="31">
        <f t="shared" si="155"/>
        <v>6784</v>
      </c>
      <c r="I1625" s="97" t="s">
        <v>3884</v>
      </c>
      <c r="J1625" s="98" t="s">
        <v>3885</v>
      </c>
      <c r="K1625" s="97" t="s">
        <v>3886</v>
      </c>
      <c r="L1625" s="97" t="s">
        <v>3887</v>
      </c>
      <c r="M1625" s="98" t="s">
        <v>2436</v>
      </c>
      <c r="N1625" s="98"/>
      <c r="O1625" s="99" t="s">
        <v>3888</v>
      </c>
      <c r="P1625" s="100" t="s">
        <v>3889</v>
      </c>
    </row>
    <row r="1626" spans="1:16" ht="13.5" thickBot="1" x14ac:dyDescent="0.25">
      <c r="A1626" s="31" t="str">
        <f t="shared" si="150"/>
        <v>VSB 59 </v>
      </c>
      <c r="B1626" s="95" t="str">
        <f t="shared" si="151"/>
        <v>I</v>
      </c>
      <c r="C1626" s="31">
        <f t="shared" si="152"/>
        <v>56692.535000000003</v>
      </c>
      <c r="D1626" s="23" t="str">
        <f t="shared" si="153"/>
        <v>vis</v>
      </c>
      <c r="E1626" s="96" t="e">
        <f>VLOOKUP(C1626,'Active 1'!C$21:E$971,3,FALSE)</f>
        <v>#N/A</v>
      </c>
      <c r="F1626" s="95" t="s">
        <v>2362</v>
      </c>
      <c r="G1626" s="23" t="str">
        <f t="shared" si="154"/>
        <v>56692.535</v>
      </c>
      <c r="H1626" s="31">
        <f t="shared" si="155"/>
        <v>7069</v>
      </c>
      <c r="I1626" s="97" t="s">
        <v>3890</v>
      </c>
      <c r="J1626" s="98" t="s">
        <v>3891</v>
      </c>
      <c r="K1626" s="97" t="s">
        <v>3892</v>
      </c>
      <c r="L1626" s="97" t="s">
        <v>2453</v>
      </c>
      <c r="M1626" s="98" t="s">
        <v>2436</v>
      </c>
      <c r="N1626" s="98"/>
      <c r="O1626" s="99" t="s">
        <v>3893</v>
      </c>
      <c r="P1626" s="100" t="s">
        <v>3894</v>
      </c>
    </row>
    <row r="1627" spans="1:16" ht="26.25" thickBot="1" x14ac:dyDescent="0.25">
      <c r="A1627" s="31" t="str">
        <f t="shared" si="150"/>
        <v>BAVM 241 (=IBVS 6157) </v>
      </c>
      <c r="B1627" s="95" t="str">
        <f t="shared" si="151"/>
        <v>I</v>
      </c>
      <c r="C1627" s="31">
        <f t="shared" si="152"/>
        <v>57080.404000000002</v>
      </c>
      <c r="D1627" s="23" t="str">
        <f t="shared" si="153"/>
        <v>vis</v>
      </c>
      <c r="E1627" s="96" t="e">
        <f>VLOOKUP(C1627,'Active 1'!C$21:E$971,3,FALSE)</f>
        <v>#N/A</v>
      </c>
      <c r="F1627" s="95" t="s">
        <v>2362</v>
      </c>
      <c r="G1627" s="23" t="str">
        <f t="shared" si="154"/>
        <v>57080.404</v>
      </c>
      <c r="H1627" s="31">
        <f t="shared" si="155"/>
        <v>7723</v>
      </c>
      <c r="I1627" s="97" t="s">
        <v>3895</v>
      </c>
      <c r="J1627" s="98" t="s">
        <v>3896</v>
      </c>
      <c r="K1627" s="97" t="s">
        <v>3897</v>
      </c>
      <c r="L1627" s="97" t="s">
        <v>2453</v>
      </c>
      <c r="M1627" s="98" t="s">
        <v>1296</v>
      </c>
      <c r="N1627" s="98" t="s">
        <v>3176</v>
      </c>
      <c r="O1627" s="99" t="s">
        <v>1400</v>
      </c>
      <c r="P1627" s="100" t="s">
        <v>3898</v>
      </c>
    </row>
  </sheetData>
  <phoneticPr fontId="22" type="noConversion"/>
  <hyperlinks>
    <hyperlink ref="A3" r:id="rId1" xr:uid="{00000000-0004-0000-0300-000000000000}"/>
    <hyperlink ref="P964" r:id="rId2" display="http://www.bav-astro.de/sfs/BAVM_link.php?BAVMnr=4" xr:uid="{00000000-0004-0000-0300-000001000000}"/>
    <hyperlink ref="P965" r:id="rId3" display="http://www.bav-astro.de/sfs/BAVM_link.php?BAVMnr=4" xr:uid="{00000000-0004-0000-0300-000002000000}"/>
    <hyperlink ref="P966" r:id="rId4" display="http://www.bav-astro.de/sfs/BAVM_link.php?BAVMnr=4" xr:uid="{00000000-0004-0000-0300-000003000000}"/>
    <hyperlink ref="P967" r:id="rId5" display="http://www.bav-astro.de/sfs/BAVM_link.php?BAVMnr=4" xr:uid="{00000000-0004-0000-0300-000004000000}"/>
    <hyperlink ref="P968" r:id="rId6" display="http://www.bav-astro.de/sfs/BAVM_link.php?BAVMnr=4" xr:uid="{00000000-0004-0000-0300-000005000000}"/>
    <hyperlink ref="P969" r:id="rId7" display="http://www.bav-astro.de/sfs/BAVM_link.php?BAVMnr=8" xr:uid="{00000000-0004-0000-0300-000006000000}"/>
    <hyperlink ref="P970" r:id="rId8" display="http://www.bav-astro.de/sfs/BAVM_link.php?BAVMnr=8" xr:uid="{00000000-0004-0000-0300-000007000000}"/>
    <hyperlink ref="P971" r:id="rId9" display="http://www.bav-astro.de/sfs/BAVM_link.php?BAVMnr=8" xr:uid="{00000000-0004-0000-0300-000008000000}"/>
    <hyperlink ref="P972" r:id="rId10" display="http://www.bav-astro.de/sfs/BAVM_link.php?BAVMnr=8" xr:uid="{00000000-0004-0000-0300-000009000000}"/>
    <hyperlink ref="P973" r:id="rId11" display="http://www.bav-astro.de/sfs/BAVM_link.php?BAVMnr=8" xr:uid="{00000000-0004-0000-0300-00000A000000}"/>
    <hyperlink ref="P974" r:id="rId12" display="http://www.bav-astro.de/sfs/BAVM_link.php?BAVMnr=8" xr:uid="{00000000-0004-0000-0300-00000B000000}"/>
    <hyperlink ref="P975" r:id="rId13" display="http://www.bav-astro.de/sfs/BAVM_link.php?BAVMnr=8" xr:uid="{00000000-0004-0000-0300-00000C000000}"/>
    <hyperlink ref="P976" r:id="rId14" display="http://www.bav-astro.de/sfs/BAVM_link.php?BAVMnr=8" xr:uid="{00000000-0004-0000-0300-00000D000000}"/>
    <hyperlink ref="P977" r:id="rId15" display="http://www.bav-astro.de/sfs/BAVM_link.php?BAVMnr=8" xr:uid="{00000000-0004-0000-0300-00000E000000}"/>
    <hyperlink ref="P979" r:id="rId16" display="http://www.bav-astro.de/sfs/BAVM_link.php?BAVMnr=8" xr:uid="{00000000-0004-0000-0300-00000F000000}"/>
    <hyperlink ref="P980" r:id="rId17" display="http://www.bav-astro.de/sfs/BAVM_link.php?BAVMnr=8" xr:uid="{00000000-0004-0000-0300-000010000000}"/>
    <hyperlink ref="P999" r:id="rId18" display="http://www.bav-astro.de/sfs/BAVM_link.php?BAVMnr=10" xr:uid="{00000000-0004-0000-0300-000011000000}"/>
    <hyperlink ref="P1000" r:id="rId19" display="http://www.bav-astro.de/sfs/BAVM_link.php?BAVMnr=10" xr:uid="{00000000-0004-0000-0300-000012000000}"/>
    <hyperlink ref="P1001" r:id="rId20" display="http://www.bav-astro.de/sfs/BAVM_link.php?BAVMnr=10" xr:uid="{00000000-0004-0000-0300-000013000000}"/>
    <hyperlink ref="P1002" r:id="rId21" display="http://www.bav-astro.de/sfs/BAVM_link.php?BAVMnr=10" xr:uid="{00000000-0004-0000-0300-000014000000}"/>
    <hyperlink ref="P1003" r:id="rId22" display="http://www.bav-astro.de/sfs/BAVM_link.php?BAVMnr=10" xr:uid="{00000000-0004-0000-0300-000015000000}"/>
    <hyperlink ref="P1006" r:id="rId23" display="http://www.bav-astro.de/sfs/BAVM_link.php?BAVMnr=10" xr:uid="{00000000-0004-0000-0300-000016000000}"/>
    <hyperlink ref="P1007" r:id="rId24" display="http://www.bav-astro.de/sfs/BAVM_link.php?BAVMnr=10" xr:uid="{00000000-0004-0000-0300-000017000000}"/>
    <hyperlink ref="P1008" r:id="rId25" display="http://www.bav-astro.de/sfs/BAVM_link.php?BAVMnr=10" xr:uid="{00000000-0004-0000-0300-000018000000}"/>
    <hyperlink ref="P1009" r:id="rId26" display="http://www.bav-astro.de/sfs/BAVM_link.php?BAVMnr=10" xr:uid="{00000000-0004-0000-0300-000019000000}"/>
    <hyperlink ref="P1011" r:id="rId27" display="http://www.bav-astro.de/sfs/BAVM_link.php?BAVMnr=10" xr:uid="{00000000-0004-0000-0300-00001A000000}"/>
    <hyperlink ref="P1013" r:id="rId28" display="http://www.bav-astro.de/sfs/BAVM_link.php?BAVMnr=12" xr:uid="{00000000-0004-0000-0300-00001B000000}"/>
    <hyperlink ref="P1014" r:id="rId29" display="http://www.bav-astro.de/sfs/BAVM_link.php?BAVMnr=13" xr:uid="{00000000-0004-0000-0300-00001C000000}"/>
    <hyperlink ref="P1017" r:id="rId30" display="http://www.bav-astro.de/sfs/BAVM_link.php?BAVMnr=12" xr:uid="{00000000-0004-0000-0300-00001D000000}"/>
    <hyperlink ref="P1018" r:id="rId31" display="http://www.bav-astro.de/sfs/BAVM_link.php?BAVMnr=12" xr:uid="{00000000-0004-0000-0300-00001E000000}"/>
    <hyperlink ref="P1019" r:id="rId32" display="http://www.bav-astro.de/sfs/BAVM_link.php?BAVMnr=12" xr:uid="{00000000-0004-0000-0300-00001F000000}"/>
    <hyperlink ref="P1020" r:id="rId33" display="http://www.bav-astro.de/sfs/BAVM_link.php?BAVMnr=12" xr:uid="{00000000-0004-0000-0300-000020000000}"/>
    <hyperlink ref="P1021" r:id="rId34" display="http://www.bav-astro.de/sfs/BAVM_link.php?BAVMnr=12" xr:uid="{00000000-0004-0000-0300-000021000000}"/>
    <hyperlink ref="P1022" r:id="rId35" display="http://www.bav-astro.de/sfs/BAVM_link.php?BAVMnr=12" xr:uid="{00000000-0004-0000-0300-000022000000}"/>
    <hyperlink ref="P1023" r:id="rId36" display="http://www.bav-astro.de/sfs/BAVM_link.php?BAVMnr=12" xr:uid="{00000000-0004-0000-0300-000023000000}"/>
    <hyperlink ref="P1024" r:id="rId37" display="http://www.bav-astro.de/sfs/BAVM_link.php?BAVMnr=12" xr:uid="{00000000-0004-0000-0300-000024000000}"/>
    <hyperlink ref="P1025" r:id="rId38" display="http://www.bav-astro.de/sfs/BAVM_link.php?BAVMnr=12" xr:uid="{00000000-0004-0000-0300-000025000000}"/>
    <hyperlink ref="P1026" r:id="rId39" display="http://www.bav-astro.de/sfs/BAVM_link.php?BAVMnr=12" xr:uid="{00000000-0004-0000-0300-000026000000}"/>
    <hyperlink ref="P1027" r:id="rId40" display="http://www.bav-astro.de/sfs/BAVM_link.php?BAVMnr=12" xr:uid="{00000000-0004-0000-0300-000027000000}"/>
    <hyperlink ref="P1028" r:id="rId41" display="http://www.bav-astro.de/sfs/BAVM_link.php?BAVMnr=12" xr:uid="{00000000-0004-0000-0300-000028000000}"/>
    <hyperlink ref="P1029" r:id="rId42" display="http://www.bav-astro.de/sfs/BAVM_link.php?BAVMnr=12" xr:uid="{00000000-0004-0000-0300-000029000000}"/>
    <hyperlink ref="P1030" r:id="rId43" display="http://www.bav-astro.de/sfs/BAVM_link.php?BAVMnr=12" xr:uid="{00000000-0004-0000-0300-00002A000000}"/>
    <hyperlink ref="P1031" r:id="rId44" display="http://www.bav-astro.de/sfs/BAVM_link.php?BAVMnr=12" xr:uid="{00000000-0004-0000-0300-00002B000000}"/>
    <hyperlink ref="P1032" r:id="rId45" display="http://www.bav-astro.de/sfs/BAVM_link.php?BAVMnr=12" xr:uid="{00000000-0004-0000-0300-00002C000000}"/>
    <hyperlink ref="P1033" r:id="rId46" display="http://www.bav-astro.de/sfs/BAVM_link.php?BAVMnr=12" xr:uid="{00000000-0004-0000-0300-00002D000000}"/>
    <hyperlink ref="P1034" r:id="rId47" display="http://www.bav-astro.de/sfs/BAVM_link.php?BAVMnr=12" xr:uid="{00000000-0004-0000-0300-00002E000000}"/>
    <hyperlink ref="P1035" r:id="rId48" display="http://www.bav-astro.de/sfs/BAVM_link.php?BAVMnr=12" xr:uid="{00000000-0004-0000-0300-00002F000000}"/>
    <hyperlink ref="P1036" r:id="rId49" display="http://www.bav-astro.de/sfs/BAVM_link.php?BAVMnr=12" xr:uid="{00000000-0004-0000-0300-000030000000}"/>
    <hyperlink ref="P1037" r:id="rId50" display="http://www.bav-astro.de/sfs/BAVM_link.php?BAVMnr=12" xr:uid="{00000000-0004-0000-0300-000031000000}"/>
    <hyperlink ref="P1038" r:id="rId51" display="http://www.bav-astro.de/sfs/BAVM_link.php?BAVMnr=12" xr:uid="{00000000-0004-0000-0300-000032000000}"/>
    <hyperlink ref="P1039" r:id="rId52" display="http://www.bav-astro.de/sfs/BAVM_link.php?BAVMnr=12" xr:uid="{00000000-0004-0000-0300-000033000000}"/>
    <hyperlink ref="P1040" r:id="rId53" display="http://www.bav-astro.de/sfs/BAVM_link.php?BAVMnr=12" xr:uid="{00000000-0004-0000-0300-000034000000}"/>
    <hyperlink ref="P1041" r:id="rId54" display="http://www.bav-astro.de/sfs/BAVM_link.php?BAVMnr=12" xr:uid="{00000000-0004-0000-0300-000035000000}"/>
    <hyperlink ref="P1042" r:id="rId55" display="http://www.bav-astro.de/sfs/BAVM_link.php?BAVMnr=12" xr:uid="{00000000-0004-0000-0300-000036000000}"/>
    <hyperlink ref="P1043" r:id="rId56" display="http://www.bav-astro.de/sfs/BAVM_link.php?BAVMnr=12" xr:uid="{00000000-0004-0000-0300-000037000000}"/>
    <hyperlink ref="P1044" r:id="rId57" display="http://www.bav-astro.de/sfs/BAVM_link.php?BAVMnr=12" xr:uid="{00000000-0004-0000-0300-000038000000}"/>
    <hyperlink ref="P1045" r:id="rId58" display="http://www.bav-astro.de/sfs/BAVM_link.php?BAVMnr=12" xr:uid="{00000000-0004-0000-0300-000039000000}"/>
    <hyperlink ref="P1046" r:id="rId59" display="http://www.bav-astro.de/sfs/BAVM_link.php?BAVMnr=12" xr:uid="{00000000-0004-0000-0300-00003A000000}"/>
    <hyperlink ref="P1047" r:id="rId60" display="http://www.bav-astro.de/sfs/BAVM_link.php?BAVMnr=12" xr:uid="{00000000-0004-0000-0300-00003B000000}"/>
    <hyperlink ref="P1048" r:id="rId61" display="http://www.bav-astro.de/sfs/BAVM_link.php?BAVMnr=12" xr:uid="{00000000-0004-0000-0300-00003C000000}"/>
    <hyperlink ref="P1049" r:id="rId62" display="http://www.bav-astro.de/sfs/BAVM_link.php?BAVMnr=12" xr:uid="{00000000-0004-0000-0300-00003D000000}"/>
    <hyperlink ref="P1050" r:id="rId63" display="http://www.bav-astro.de/sfs/BAVM_link.php?BAVMnr=12" xr:uid="{00000000-0004-0000-0300-00003E000000}"/>
    <hyperlink ref="P1051" r:id="rId64" display="http://www.bav-astro.de/sfs/BAVM_link.php?BAVMnr=13" xr:uid="{00000000-0004-0000-0300-00003F000000}"/>
    <hyperlink ref="P1052" r:id="rId65" display="http://www.bav-astro.de/sfs/BAVM_link.php?BAVMnr=13" xr:uid="{00000000-0004-0000-0300-000040000000}"/>
    <hyperlink ref="P1053" r:id="rId66" display="http://www.bav-astro.de/sfs/BAVM_link.php?BAVMnr=13" xr:uid="{00000000-0004-0000-0300-000041000000}"/>
    <hyperlink ref="P1054" r:id="rId67" display="http://www.bav-astro.de/sfs/BAVM_link.php?BAVMnr=13" xr:uid="{00000000-0004-0000-0300-000042000000}"/>
    <hyperlink ref="P1055" r:id="rId68" display="http://www.bav-astro.de/sfs/BAVM_link.php?BAVMnr=13" xr:uid="{00000000-0004-0000-0300-000043000000}"/>
    <hyperlink ref="P1056" r:id="rId69" display="http://www.bav-astro.de/sfs/BAVM_link.php?BAVMnr=13" xr:uid="{00000000-0004-0000-0300-000044000000}"/>
    <hyperlink ref="P1057" r:id="rId70" display="http://www.bav-astro.de/sfs/BAVM_link.php?BAVMnr=13" xr:uid="{00000000-0004-0000-0300-000045000000}"/>
    <hyperlink ref="P1058" r:id="rId71" display="http://www.bav-astro.de/sfs/BAVM_link.php?BAVMnr=13" xr:uid="{00000000-0004-0000-0300-000046000000}"/>
    <hyperlink ref="P1059" r:id="rId72" display="http://www.bav-astro.de/sfs/BAVM_link.php?BAVMnr=13" xr:uid="{00000000-0004-0000-0300-000047000000}"/>
    <hyperlink ref="P1060" r:id="rId73" display="http://www.bav-astro.de/sfs/BAVM_link.php?BAVMnr=15" xr:uid="{00000000-0004-0000-0300-000048000000}"/>
    <hyperlink ref="P1061" r:id="rId74" display="http://www.bav-astro.de/sfs/BAVM_link.php?BAVMnr=15" xr:uid="{00000000-0004-0000-0300-000049000000}"/>
    <hyperlink ref="P1062" r:id="rId75" display="http://www.bav-astro.de/sfs/BAVM_link.php?BAVMnr=15" xr:uid="{00000000-0004-0000-0300-00004A000000}"/>
    <hyperlink ref="P1065" r:id="rId76" display="http://www.bav-astro.de/sfs/BAVM_link.php?BAVMnr=15" xr:uid="{00000000-0004-0000-0300-00004B000000}"/>
    <hyperlink ref="P1066" r:id="rId77" display="http://www.bav-astro.de/sfs/BAVM_link.php?BAVMnr=15" xr:uid="{00000000-0004-0000-0300-00004C000000}"/>
    <hyperlink ref="P1067" r:id="rId78" display="http://www.bav-astro.de/sfs/BAVM_link.php?BAVMnr=15" xr:uid="{00000000-0004-0000-0300-00004D000000}"/>
    <hyperlink ref="P1068" r:id="rId79" display="http://www.bav-astro.de/sfs/BAVM_link.php?BAVMnr=15" xr:uid="{00000000-0004-0000-0300-00004E000000}"/>
    <hyperlink ref="P1069" r:id="rId80" display="http://www.bav-astro.de/sfs/BAVM_link.php?BAVMnr=15" xr:uid="{00000000-0004-0000-0300-00004F000000}"/>
    <hyperlink ref="P1070" r:id="rId81" display="http://www.bav-astro.de/sfs/BAVM_link.php?BAVMnr=15" xr:uid="{00000000-0004-0000-0300-000050000000}"/>
    <hyperlink ref="P1071" r:id="rId82" display="http://www.bav-astro.de/sfs/BAVM_link.php?BAVMnr=15" xr:uid="{00000000-0004-0000-0300-000051000000}"/>
    <hyperlink ref="P1072" r:id="rId83" display="http://www.bav-astro.de/sfs/BAVM_link.php?BAVMnr=15" xr:uid="{00000000-0004-0000-0300-000052000000}"/>
    <hyperlink ref="P1073" r:id="rId84" display="http://www.bav-astro.de/sfs/BAVM_link.php?BAVMnr=15" xr:uid="{00000000-0004-0000-0300-000053000000}"/>
    <hyperlink ref="P1074" r:id="rId85" display="http://www.bav-astro.de/sfs/BAVM_link.php?BAVMnr=15" xr:uid="{00000000-0004-0000-0300-000054000000}"/>
    <hyperlink ref="P1075" r:id="rId86" display="http://www.bav-astro.de/sfs/BAVM_link.php?BAVMnr=15" xr:uid="{00000000-0004-0000-0300-000055000000}"/>
    <hyperlink ref="P1076" r:id="rId87" display="http://www.bav-astro.de/sfs/BAVM_link.php?BAVMnr=15" xr:uid="{00000000-0004-0000-0300-000056000000}"/>
    <hyperlink ref="P1077" r:id="rId88" display="http://www.bav-astro.de/sfs/BAVM_link.php?BAVMnr=15" xr:uid="{00000000-0004-0000-0300-000057000000}"/>
    <hyperlink ref="P1078" r:id="rId89" display="http://www.bav-astro.de/sfs/BAVM_link.php?BAVMnr=15" xr:uid="{00000000-0004-0000-0300-000058000000}"/>
    <hyperlink ref="P1079" r:id="rId90" display="http://www.bav-astro.de/sfs/BAVM_link.php?BAVMnr=15" xr:uid="{00000000-0004-0000-0300-000059000000}"/>
    <hyperlink ref="P1080" r:id="rId91" display="http://www.bav-astro.de/sfs/BAVM_link.php?BAVMnr=15" xr:uid="{00000000-0004-0000-0300-00005A000000}"/>
    <hyperlink ref="P1081" r:id="rId92" display="http://www.bav-astro.de/sfs/BAVM_link.php?BAVMnr=15" xr:uid="{00000000-0004-0000-0300-00005B000000}"/>
    <hyperlink ref="P1082" r:id="rId93" display="http://www.bav-astro.de/sfs/BAVM_link.php?BAVMnr=15" xr:uid="{00000000-0004-0000-0300-00005C000000}"/>
    <hyperlink ref="P1083" r:id="rId94" display="http://www.bav-astro.de/sfs/BAVM_link.php?BAVMnr=15" xr:uid="{00000000-0004-0000-0300-00005D000000}"/>
    <hyperlink ref="P1084" r:id="rId95" display="http://www.bav-astro.de/sfs/BAVM_link.php?BAVMnr=15" xr:uid="{00000000-0004-0000-0300-00005E000000}"/>
    <hyperlink ref="P1087" r:id="rId96" display="http://www.bav-astro.de/sfs/BAVM_link.php?BAVMnr=15" xr:uid="{00000000-0004-0000-0300-00005F000000}"/>
    <hyperlink ref="P1088" r:id="rId97" display="http://www.bav-astro.de/sfs/BAVM_link.php?BAVMnr=15" xr:uid="{00000000-0004-0000-0300-000060000000}"/>
    <hyperlink ref="P1089" r:id="rId98" display="http://www.bav-astro.de/sfs/BAVM_link.php?BAVMnr=15" xr:uid="{00000000-0004-0000-0300-000061000000}"/>
    <hyperlink ref="P1090" r:id="rId99" display="http://www.bav-astro.de/sfs/BAVM_link.php?BAVMnr=15" xr:uid="{00000000-0004-0000-0300-000062000000}"/>
    <hyperlink ref="P1091" r:id="rId100" display="http://www.bav-astro.de/sfs/BAVM_link.php?BAVMnr=15" xr:uid="{00000000-0004-0000-0300-000063000000}"/>
    <hyperlink ref="P1092" r:id="rId101" display="http://www.bav-astro.de/sfs/BAVM_link.php?BAVMnr=15" xr:uid="{00000000-0004-0000-0300-000064000000}"/>
    <hyperlink ref="P1093" r:id="rId102" display="http://www.bav-astro.de/sfs/BAVM_link.php?BAVMnr=15" xr:uid="{00000000-0004-0000-0300-000065000000}"/>
    <hyperlink ref="P1095" r:id="rId103" display="http://www.bav-astro.de/sfs/BAVM_link.php?BAVMnr=15" xr:uid="{00000000-0004-0000-0300-000066000000}"/>
    <hyperlink ref="P1096" r:id="rId104" display="http://www.bav-astro.de/sfs/BAVM_link.php?BAVMnr=18" xr:uid="{00000000-0004-0000-0300-000067000000}"/>
    <hyperlink ref="P1097" r:id="rId105" display="http://www.bav-astro.de/sfs/BAVM_link.php?BAVMnr=18" xr:uid="{00000000-0004-0000-0300-000068000000}"/>
    <hyperlink ref="P1098" r:id="rId106" display="http://www.bav-astro.de/sfs/BAVM_link.php?BAVMnr=15" xr:uid="{00000000-0004-0000-0300-000069000000}"/>
    <hyperlink ref="P1100" r:id="rId107" display="http://www.bav-astro.de/sfs/BAVM_link.php?BAVMnr=15" xr:uid="{00000000-0004-0000-0300-00006A000000}"/>
    <hyperlink ref="P1101" r:id="rId108" display="http://www.bav-astro.de/sfs/BAVM_link.php?BAVMnr=18" xr:uid="{00000000-0004-0000-0300-00006B000000}"/>
    <hyperlink ref="P1102" r:id="rId109" display="http://www.bav-astro.de/sfs/BAVM_link.php?BAVMnr=18" xr:uid="{00000000-0004-0000-0300-00006C000000}"/>
    <hyperlink ref="P1103" r:id="rId110" display="http://www.bav-astro.de/sfs/BAVM_link.php?BAVMnr=18" xr:uid="{00000000-0004-0000-0300-00006D000000}"/>
    <hyperlink ref="P1104" r:id="rId111" display="http://www.bav-astro.de/sfs/BAVM_link.php?BAVMnr=18" xr:uid="{00000000-0004-0000-0300-00006E000000}"/>
    <hyperlink ref="P1105" r:id="rId112" display="http://www.bav-astro.de/sfs/BAVM_link.php?BAVMnr=18" xr:uid="{00000000-0004-0000-0300-00006F000000}"/>
    <hyperlink ref="P1106" r:id="rId113" display="http://www.bav-astro.de/sfs/BAVM_link.php?BAVMnr=18" xr:uid="{00000000-0004-0000-0300-000070000000}"/>
    <hyperlink ref="P1107" r:id="rId114" display="http://www.bav-astro.de/sfs/BAVM_link.php?BAVMnr=18" xr:uid="{00000000-0004-0000-0300-000071000000}"/>
    <hyperlink ref="P1111" r:id="rId115" display="http://www.bav-astro.de/sfs/BAVM_link.php?BAVMnr=18" xr:uid="{00000000-0004-0000-0300-000072000000}"/>
    <hyperlink ref="P1137" r:id="rId116" display="http://www.bav-astro.de/sfs/BAVM_link.php?BAVMnr=18" xr:uid="{00000000-0004-0000-0300-000073000000}"/>
    <hyperlink ref="P1138" r:id="rId117" display="http://www.bav-astro.de/sfs/BAVM_link.php?BAVMnr=18" xr:uid="{00000000-0004-0000-0300-000074000000}"/>
    <hyperlink ref="P1139" r:id="rId118" display="http://www.bav-astro.de/sfs/BAVM_link.php?BAVMnr=18" xr:uid="{00000000-0004-0000-0300-000075000000}"/>
    <hyperlink ref="P1140" r:id="rId119" display="http://www.bav-astro.de/sfs/BAVM_link.php?BAVMnr=18" xr:uid="{00000000-0004-0000-0300-000076000000}"/>
    <hyperlink ref="P1141" r:id="rId120" display="http://www.bav-astro.de/sfs/BAVM_link.php?BAVMnr=18" xr:uid="{00000000-0004-0000-0300-000077000000}"/>
    <hyperlink ref="P11" r:id="rId121" display="http://www.konkoly.hu/cgi-bin/IBVS?111" xr:uid="{00000000-0004-0000-0300-000078000000}"/>
    <hyperlink ref="P1143" r:id="rId122" display="http://www.bav-astro.de/sfs/BAVM_link.php?BAVMnr=18" xr:uid="{00000000-0004-0000-0300-000079000000}"/>
    <hyperlink ref="P1144" r:id="rId123" display="http://www.bav-astro.de/sfs/BAVM_link.php?BAVMnr=18" xr:uid="{00000000-0004-0000-0300-00007A000000}"/>
    <hyperlink ref="P12" r:id="rId124" display="http://www.konkoly.hu/cgi-bin/IBVS?111" xr:uid="{00000000-0004-0000-0300-00007B000000}"/>
    <hyperlink ref="P1145" r:id="rId125" display="http://www.bav-astro.de/sfs/BAVM_link.php?BAVMnr=18" xr:uid="{00000000-0004-0000-0300-00007C000000}"/>
    <hyperlink ref="P13" r:id="rId126" display="http://www.konkoly.hu/cgi-bin/IBVS?114" xr:uid="{00000000-0004-0000-0300-00007D000000}"/>
    <hyperlink ref="P14" r:id="rId127" display="http://www.bav-astro.de/sfs/BAVM_link.php?BAVMnr=18" xr:uid="{00000000-0004-0000-0300-00007E000000}"/>
    <hyperlink ref="P15" r:id="rId128" display="http://www.konkoly.hu/cgi-bin/IBVS?114" xr:uid="{00000000-0004-0000-0300-00007F000000}"/>
    <hyperlink ref="P16" r:id="rId129" display="http://www.bav-astro.de/sfs/BAVM_link.php?BAVMnr=18" xr:uid="{00000000-0004-0000-0300-000080000000}"/>
    <hyperlink ref="P17" r:id="rId130" display="http://www.konkoly.hu/cgi-bin/IBVS?119" xr:uid="{00000000-0004-0000-0300-000081000000}"/>
    <hyperlink ref="P18" r:id="rId131" display="http://www.bav-astro.de/sfs/BAVM_link.php?BAVMnr=18" xr:uid="{00000000-0004-0000-0300-000082000000}"/>
    <hyperlink ref="P19" r:id="rId132" display="http://www.bav-astro.de/sfs/BAVM_link.php?BAVMnr=18" xr:uid="{00000000-0004-0000-0300-000083000000}"/>
    <hyperlink ref="P21" r:id="rId133" display="http://www.konkoly.hu/cgi-bin/IBVS?119" xr:uid="{00000000-0004-0000-0300-000084000000}"/>
    <hyperlink ref="P22" r:id="rId134" display="http://www.konkoly.hu/cgi-bin/IBVS?119" xr:uid="{00000000-0004-0000-0300-000085000000}"/>
    <hyperlink ref="P23" r:id="rId135" display="http://www.konkoly.hu/cgi-bin/IBVS?129" xr:uid="{00000000-0004-0000-0300-000086000000}"/>
    <hyperlink ref="P24" r:id="rId136" display="http://www.konkoly.hu/cgi-bin/IBVS?129" xr:uid="{00000000-0004-0000-0300-000087000000}"/>
    <hyperlink ref="P25" r:id="rId137" display="http://www.konkoly.hu/cgi-bin/IBVS?129" xr:uid="{00000000-0004-0000-0300-000088000000}"/>
    <hyperlink ref="P26" r:id="rId138" display="http://www.konkoly.hu/cgi-bin/IBVS?129" xr:uid="{00000000-0004-0000-0300-000089000000}"/>
    <hyperlink ref="P27" r:id="rId139" display="http://www.konkoly.hu/cgi-bin/IBVS?129" xr:uid="{00000000-0004-0000-0300-00008A000000}"/>
    <hyperlink ref="P34" r:id="rId140" display="http://www.konkoly.hu/cgi-bin/IBVS?154" xr:uid="{00000000-0004-0000-0300-00008B000000}"/>
    <hyperlink ref="P36" r:id="rId141" display="http://www.konkoly.hu/cgi-bin/IBVS?154" xr:uid="{00000000-0004-0000-0300-00008C000000}"/>
    <hyperlink ref="P37" r:id="rId142" display="http://www.konkoly.hu/cgi-bin/IBVS?154" xr:uid="{00000000-0004-0000-0300-00008D000000}"/>
    <hyperlink ref="P38" r:id="rId143" display="http://www.konkoly.hu/cgi-bin/IBVS?154" xr:uid="{00000000-0004-0000-0300-00008E000000}"/>
    <hyperlink ref="P39" r:id="rId144" display="http://www.konkoly.hu/cgi-bin/IBVS?180" xr:uid="{00000000-0004-0000-0300-00008F000000}"/>
    <hyperlink ref="P41" r:id="rId145" display="http://www.konkoly.hu/cgi-bin/IBVS?180" xr:uid="{00000000-0004-0000-0300-000090000000}"/>
    <hyperlink ref="P1167" r:id="rId146" display="http://www.bav-astro.de/sfs/BAVM_link.php?BAVMnr=23" xr:uid="{00000000-0004-0000-0300-000091000000}"/>
    <hyperlink ref="P1168" r:id="rId147" display="http://www.bav-astro.de/sfs/BAVM_link.php?BAVMnr=23" xr:uid="{00000000-0004-0000-0300-000092000000}"/>
    <hyperlink ref="P46" r:id="rId148" display="http://www.konkoly.hu/cgi-bin/IBVS?221" xr:uid="{00000000-0004-0000-0300-000093000000}"/>
    <hyperlink ref="P47" r:id="rId149" display="http://www.konkoly.hu/cgi-bin/IBVS?221" xr:uid="{00000000-0004-0000-0300-000094000000}"/>
    <hyperlink ref="P48" r:id="rId150" display="http://www.konkoly.hu/cgi-bin/IBVS?221" xr:uid="{00000000-0004-0000-0300-000095000000}"/>
    <hyperlink ref="P49" r:id="rId151" display="http://www.konkoly.hu/cgi-bin/IBVS?221" xr:uid="{00000000-0004-0000-0300-000096000000}"/>
    <hyperlink ref="P50" r:id="rId152" display="http://www.konkoly.hu/cgi-bin/IBVS?221" xr:uid="{00000000-0004-0000-0300-000097000000}"/>
    <hyperlink ref="P51" r:id="rId153" display="http://www.konkoly.hu/cgi-bin/IBVS?221" xr:uid="{00000000-0004-0000-0300-000098000000}"/>
    <hyperlink ref="P52" r:id="rId154" display="http://www.konkoly.hu/cgi-bin/IBVS?221" xr:uid="{00000000-0004-0000-0300-000099000000}"/>
    <hyperlink ref="P53" r:id="rId155" display="http://www.konkoly.hu/cgi-bin/IBVS?221" xr:uid="{00000000-0004-0000-0300-00009A000000}"/>
    <hyperlink ref="P54" r:id="rId156" display="http://www.konkoly.hu/cgi-bin/IBVS?221" xr:uid="{00000000-0004-0000-0300-00009B000000}"/>
    <hyperlink ref="P55" r:id="rId157" display="http://www.konkoly.hu/cgi-bin/IBVS?221" xr:uid="{00000000-0004-0000-0300-00009C000000}"/>
    <hyperlink ref="P56" r:id="rId158" display="http://www.konkoly.hu/cgi-bin/IBVS?795" xr:uid="{00000000-0004-0000-0300-00009D000000}"/>
    <hyperlink ref="P57" r:id="rId159" display="http://www.konkoly.hu/cgi-bin/IBVS?795" xr:uid="{00000000-0004-0000-0300-00009E000000}"/>
    <hyperlink ref="P59" r:id="rId160" display="http://www.konkoly.hu/cgi-bin/IBVS?247" xr:uid="{00000000-0004-0000-0300-00009F000000}"/>
    <hyperlink ref="P61" r:id="rId161" display="http://www.konkoly.hu/cgi-bin/IBVS?795" xr:uid="{00000000-0004-0000-0300-0000A0000000}"/>
    <hyperlink ref="P62" r:id="rId162" display="http://www.konkoly.hu/cgi-bin/IBVS?247" xr:uid="{00000000-0004-0000-0300-0000A1000000}"/>
    <hyperlink ref="P63" r:id="rId163" display="http://www.konkoly.hu/cgi-bin/IBVS?247" xr:uid="{00000000-0004-0000-0300-0000A2000000}"/>
    <hyperlink ref="P64" r:id="rId164" display="http://www.konkoly.hu/cgi-bin/IBVS?247" xr:uid="{00000000-0004-0000-0300-0000A3000000}"/>
    <hyperlink ref="P65" r:id="rId165" display="http://www.konkoly.hu/cgi-bin/IBVS?247" xr:uid="{00000000-0004-0000-0300-0000A4000000}"/>
    <hyperlink ref="P66" r:id="rId166" display="http://www.konkoly.hu/cgi-bin/IBVS?795" xr:uid="{00000000-0004-0000-0300-0000A5000000}"/>
    <hyperlink ref="P67" r:id="rId167" display="http://www.konkoly.hu/cgi-bin/IBVS?795" xr:uid="{00000000-0004-0000-0300-0000A6000000}"/>
    <hyperlink ref="P68" r:id="rId168" display="http://www.konkoly.hu/cgi-bin/IBVS?795" xr:uid="{00000000-0004-0000-0300-0000A7000000}"/>
    <hyperlink ref="P69" r:id="rId169" display="http://www.konkoly.hu/cgi-bin/IBVS?795" xr:uid="{00000000-0004-0000-0300-0000A8000000}"/>
    <hyperlink ref="P70" r:id="rId170" display="http://www.konkoly.hu/cgi-bin/IBVS?795" xr:uid="{00000000-0004-0000-0300-0000A9000000}"/>
    <hyperlink ref="P71" r:id="rId171" display="http://www.konkoly.hu/cgi-bin/IBVS?795" xr:uid="{00000000-0004-0000-0300-0000AA000000}"/>
    <hyperlink ref="P72" r:id="rId172" display="http://www.konkoly.hu/cgi-bin/IBVS?795" xr:uid="{00000000-0004-0000-0300-0000AB000000}"/>
    <hyperlink ref="P73" r:id="rId173" display="http://www.konkoly.hu/cgi-bin/IBVS?795" xr:uid="{00000000-0004-0000-0300-0000AC000000}"/>
    <hyperlink ref="P75" r:id="rId174" display="http://www.konkoly.hu/cgi-bin/IBVS?795" xr:uid="{00000000-0004-0000-0300-0000AD000000}"/>
    <hyperlink ref="P76" r:id="rId175" display="http://www.konkoly.hu/cgi-bin/IBVS?795" xr:uid="{00000000-0004-0000-0300-0000AE000000}"/>
    <hyperlink ref="P77" r:id="rId176" display="http://www.konkoly.hu/cgi-bin/IBVS?795" xr:uid="{00000000-0004-0000-0300-0000AF000000}"/>
    <hyperlink ref="P78" r:id="rId177" display="http://www.konkoly.hu/cgi-bin/IBVS?795" xr:uid="{00000000-0004-0000-0300-0000B0000000}"/>
    <hyperlink ref="P79" r:id="rId178" display="http://www.konkoly.hu/cgi-bin/IBVS?795" xr:uid="{00000000-0004-0000-0300-0000B1000000}"/>
    <hyperlink ref="P80" r:id="rId179" display="http://www.konkoly.hu/cgi-bin/IBVS?795" xr:uid="{00000000-0004-0000-0300-0000B2000000}"/>
    <hyperlink ref="P81" r:id="rId180" display="http://www.konkoly.hu/cgi-bin/IBVS?795" xr:uid="{00000000-0004-0000-0300-0000B3000000}"/>
    <hyperlink ref="P82" r:id="rId181" display="http://www.konkoly.hu/cgi-bin/IBVS?795" xr:uid="{00000000-0004-0000-0300-0000B4000000}"/>
    <hyperlink ref="P83" r:id="rId182" display="http://www.konkoly.hu/cgi-bin/IBVS?795" xr:uid="{00000000-0004-0000-0300-0000B5000000}"/>
    <hyperlink ref="P84" r:id="rId183" display="http://www.konkoly.hu/cgi-bin/IBVS?795" xr:uid="{00000000-0004-0000-0300-0000B6000000}"/>
    <hyperlink ref="P85" r:id="rId184" display="http://www.konkoly.hu/cgi-bin/IBVS?795" xr:uid="{00000000-0004-0000-0300-0000B7000000}"/>
    <hyperlink ref="P86" r:id="rId185" display="http://www.konkoly.hu/cgi-bin/IBVS?795" xr:uid="{00000000-0004-0000-0300-0000B8000000}"/>
    <hyperlink ref="P87" r:id="rId186" display="http://www.konkoly.hu/cgi-bin/IBVS?795" xr:uid="{00000000-0004-0000-0300-0000B9000000}"/>
    <hyperlink ref="P88" r:id="rId187" display="http://www.konkoly.hu/cgi-bin/IBVS?795" xr:uid="{00000000-0004-0000-0300-0000BA000000}"/>
    <hyperlink ref="P89" r:id="rId188" display="http://www.konkoly.hu/cgi-bin/IBVS?795" xr:uid="{00000000-0004-0000-0300-0000BB000000}"/>
    <hyperlink ref="P90" r:id="rId189" display="http://www.konkoly.hu/cgi-bin/IBVS?795" xr:uid="{00000000-0004-0000-0300-0000BC000000}"/>
    <hyperlink ref="P91" r:id="rId190" display="http://www.konkoly.hu/cgi-bin/IBVS?795" xr:uid="{00000000-0004-0000-0300-0000BD000000}"/>
    <hyperlink ref="P92" r:id="rId191" display="http://www.konkoly.hu/cgi-bin/IBVS?795" xr:uid="{00000000-0004-0000-0300-0000BE000000}"/>
    <hyperlink ref="P93" r:id="rId192" display="http://www.konkoly.hu/cgi-bin/IBVS?795" xr:uid="{00000000-0004-0000-0300-0000BF000000}"/>
    <hyperlink ref="P94" r:id="rId193" display="http://www.konkoly.hu/cgi-bin/IBVS?795" xr:uid="{00000000-0004-0000-0300-0000C0000000}"/>
    <hyperlink ref="P95" r:id="rId194" display="http://www.konkoly.hu/cgi-bin/IBVS?795" xr:uid="{00000000-0004-0000-0300-0000C1000000}"/>
    <hyperlink ref="P96" r:id="rId195" display="http://www.konkoly.hu/cgi-bin/IBVS?795" xr:uid="{00000000-0004-0000-0300-0000C2000000}"/>
    <hyperlink ref="P97" r:id="rId196" display="http://www.konkoly.hu/cgi-bin/IBVS?795" xr:uid="{00000000-0004-0000-0300-0000C3000000}"/>
    <hyperlink ref="P98" r:id="rId197" display="http://www.konkoly.hu/cgi-bin/IBVS?795" xr:uid="{00000000-0004-0000-0300-0000C4000000}"/>
    <hyperlink ref="P99" r:id="rId198" display="http://www.konkoly.hu/cgi-bin/IBVS?795" xr:uid="{00000000-0004-0000-0300-0000C5000000}"/>
    <hyperlink ref="P100" r:id="rId199" display="http://www.konkoly.hu/cgi-bin/IBVS?795" xr:uid="{00000000-0004-0000-0300-0000C6000000}"/>
    <hyperlink ref="P101" r:id="rId200" display="http://www.konkoly.hu/cgi-bin/IBVS?795" xr:uid="{00000000-0004-0000-0300-0000C7000000}"/>
    <hyperlink ref="P102" r:id="rId201" display="http://www.konkoly.hu/cgi-bin/IBVS?795" xr:uid="{00000000-0004-0000-0300-0000C8000000}"/>
    <hyperlink ref="P103" r:id="rId202" display="http://www.konkoly.hu/cgi-bin/IBVS?795" xr:uid="{00000000-0004-0000-0300-0000C9000000}"/>
    <hyperlink ref="P104" r:id="rId203" display="http://www.konkoly.hu/cgi-bin/IBVS?795" xr:uid="{00000000-0004-0000-0300-0000CA000000}"/>
    <hyperlink ref="P105" r:id="rId204" display="http://www.konkoly.hu/cgi-bin/IBVS?456" xr:uid="{00000000-0004-0000-0300-0000CB000000}"/>
    <hyperlink ref="P106" r:id="rId205" display="http://www.konkoly.hu/cgi-bin/IBVS?795" xr:uid="{00000000-0004-0000-0300-0000CC000000}"/>
    <hyperlink ref="P107" r:id="rId206" display="http://www.konkoly.hu/cgi-bin/IBVS?795" xr:uid="{00000000-0004-0000-0300-0000CD000000}"/>
    <hyperlink ref="P108" r:id="rId207" display="http://www.konkoly.hu/cgi-bin/IBVS?795" xr:uid="{00000000-0004-0000-0300-0000CE000000}"/>
    <hyperlink ref="P109" r:id="rId208" display="http://www.konkoly.hu/cgi-bin/IBVS?795" xr:uid="{00000000-0004-0000-0300-0000CF000000}"/>
    <hyperlink ref="P110" r:id="rId209" display="http://www.konkoly.hu/cgi-bin/IBVS?456" xr:uid="{00000000-0004-0000-0300-0000D0000000}"/>
    <hyperlink ref="P113" r:id="rId210" display="http://www.konkoly.hu/cgi-bin/IBVS?795" xr:uid="{00000000-0004-0000-0300-0000D1000000}"/>
    <hyperlink ref="P114" r:id="rId211" display="http://www.konkoly.hu/cgi-bin/IBVS?795" xr:uid="{00000000-0004-0000-0300-0000D2000000}"/>
    <hyperlink ref="P1173" r:id="rId212" display="http://www.bav-astro.de/sfs/BAVM_link.php?BAVMnr=23" xr:uid="{00000000-0004-0000-0300-0000D3000000}"/>
    <hyperlink ref="P121" r:id="rId213" display="http://www.konkoly.hu/cgi-bin/IBVS?795" xr:uid="{00000000-0004-0000-0300-0000D4000000}"/>
    <hyperlink ref="P123" r:id="rId214" display="http://www.konkoly.hu/cgi-bin/IBVS?456" xr:uid="{00000000-0004-0000-0300-0000D5000000}"/>
    <hyperlink ref="P125" r:id="rId215" display="http://www.konkoly.hu/cgi-bin/IBVS?795" xr:uid="{00000000-0004-0000-0300-0000D6000000}"/>
    <hyperlink ref="P128" r:id="rId216" display="http://www.konkoly.hu/cgi-bin/IBVS?795" xr:uid="{00000000-0004-0000-0300-0000D7000000}"/>
    <hyperlink ref="P129" r:id="rId217" display="http://www.konkoly.hu/cgi-bin/IBVS?795" xr:uid="{00000000-0004-0000-0300-0000D8000000}"/>
    <hyperlink ref="P130" r:id="rId218" display="http://www.konkoly.hu/cgi-bin/IBVS?795" xr:uid="{00000000-0004-0000-0300-0000D9000000}"/>
    <hyperlink ref="P131" r:id="rId219" display="http://www.konkoly.hu/cgi-bin/IBVS?795" xr:uid="{00000000-0004-0000-0300-0000DA000000}"/>
    <hyperlink ref="P132" r:id="rId220" display="http://www.konkoly.hu/cgi-bin/IBVS?795" xr:uid="{00000000-0004-0000-0300-0000DB000000}"/>
    <hyperlink ref="P133" r:id="rId221" display="http://www.konkoly.hu/cgi-bin/IBVS?456" xr:uid="{00000000-0004-0000-0300-0000DC000000}"/>
    <hyperlink ref="P134" r:id="rId222" display="http://www.konkoly.hu/cgi-bin/IBVS?795" xr:uid="{00000000-0004-0000-0300-0000DD000000}"/>
    <hyperlink ref="P135" r:id="rId223" display="http://www.konkoly.hu/cgi-bin/IBVS?795" xr:uid="{00000000-0004-0000-0300-0000DE000000}"/>
    <hyperlink ref="P136" r:id="rId224" display="http://www.konkoly.hu/cgi-bin/IBVS?795" xr:uid="{00000000-0004-0000-0300-0000DF000000}"/>
    <hyperlink ref="P138" r:id="rId225" display="http://www.konkoly.hu/cgi-bin/IBVS?795" xr:uid="{00000000-0004-0000-0300-0000E0000000}"/>
    <hyperlink ref="P139" r:id="rId226" display="http://www.konkoly.hu/cgi-bin/IBVS?795" xr:uid="{00000000-0004-0000-0300-0000E1000000}"/>
    <hyperlink ref="P140" r:id="rId227" display="http://www.konkoly.hu/cgi-bin/IBVS?795" xr:uid="{00000000-0004-0000-0300-0000E2000000}"/>
    <hyperlink ref="P141" r:id="rId228" display="http://www.konkoly.hu/cgi-bin/IBVS?795" xr:uid="{00000000-0004-0000-0300-0000E3000000}"/>
    <hyperlink ref="P142" r:id="rId229" display="http://www.konkoly.hu/cgi-bin/IBVS?795" xr:uid="{00000000-0004-0000-0300-0000E4000000}"/>
    <hyperlink ref="P143" r:id="rId230" display="http://www.konkoly.hu/cgi-bin/IBVS?795" xr:uid="{00000000-0004-0000-0300-0000E5000000}"/>
    <hyperlink ref="P144" r:id="rId231" display="http://www.konkoly.hu/cgi-bin/IBVS?795" xr:uid="{00000000-0004-0000-0300-0000E6000000}"/>
    <hyperlink ref="P147" r:id="rId232" display="http://www.konkoly.hu/cgi-bin/IBVS?795" xr:uid="{00000000-0004-0000-0300-0000E7000000}"/>
    <hyperlink ref="P1176" r:id="rId233" display="http://www.bav-astro.de/sfs/BAVM_link.php?BAVMnr=25" xr:uid="{00000000-0004-0000-0300-0000E8000000}"/>
    <hyperlink ref="P151" r:id="rId234" display="http://www.konkoly.hu/cgi-bin/IBVS?795" xr:uid="{00000000-0004-0000-0300-0000E9000000}"/>
    <hyperlink ref="P153" r:id="rId235" display="http://www.konkoly.hu/cgi-bin/IBVS?795" xr:uid="{00000000-0004-0000-0300-0000EA000000}"/>
    <hyperlink ref="P156" r:id="rId236" display="http://www.konkoly.hu/cgi-bin/IBVS?795" xr:uid="{00000000-0004-0000-0300-0000EB000000}"/>
    <hyperlink ref="P1177" r:id="rId237" display="http://www.konkoly.hu/cgi-bin/IBVS?795" xr:uid="{00000000-0004-0000-0300-0000EC000000}"/>
    <hyperlink ref="P157" r:id="rId238" display="http://www.konkoly.hu/cgi-bin/IBVS?795" xr:uid="{00000000-0004-0000-0300-0000ED000000}"/>
    <hyperlink ref="P1178" r:id="rId239" display="http://vsolj.cetus-net.org/no47.pdf" xr:uid="{00000000-0004-0000-0300-0000EE000000}"/>
    <hyperlink ref="P159" r:id="rId240" display="http://www.konkoly.hu/cgi-bin/IBVS?795" xr:uid="{00000000-0004-0000-0300-0000EF000000}"/>
    <hyperlink ref="P160" r:id="rId241" display="http://www.konkoly.hu/cgi-bin/IBVS?795" xr:uid="{00000000-0004-0000-0300-0000F0000000}"/>
    <hyperlink ref="P162" r:id="rId242" display="http://www.konkoly.hu/cgi-bin/IBVS?795" xr:uid="{00000000-0004-0000-0300-0000F1000000}"/>
    <hyperlink ref="P1179" r:id="rId243" display="http://vsolj.cetus-net.org/no47.pdf" xr:uid="{00000000-0004-0000-0300-0000F2000000}"/>
    <hyperlink ref="P165" r:id="rId244" display="http://www.konkoly.hu/cgi-bin/IBVS?795" xr:uid="{00000000-0004-0000-0300-0000F3000000}"/>
    <hyperlink ref="P166" r:id="rId245" display="http://www.konkoly.hu/cgi-bin/IBVS?795" xr:uid="{00000000-0004-0000-0300-0000F4000000}"/>
    <hyperlink ref="P167" r:id="rId246" display="http://www.konkoly.hu/cgi-bin/IBVS?795" xr:uid="{00000000-0004-0000-0300-0000F5000000}"/>
    <hyperlink ref="P168" r:id="rId247" display="http://www.konkoly.hu/cgi-bin/IBVS?795" xr:uid="{00000000-0004-0000-0300-0000F6000000}"/>
    <hyperlink ref="P1192" r:id="rId248" display="http://www.bav-astro.de/sfs/BAVM_link.php?BAVMnr=26" xr:uid="{00000000-0004-0000-0300-0000F7000000}"/>
    <hyperlink ref="P1193" r:id="rId249" display="http://www.bav-astro.de/sfs/BAVM_link.php?BAVMnr=26" xr:uid="{00000000-0004-0000-0300-0000F8000000}"/>
    <hyperlink ref="P171" r:id="rId250" display="http://www.konkoly.hu/cgi-bin/IBVS?795" xr:uid="{00000000-0004-0000-0300-0000F9000000}"/>
    <hyperlink ref="P174" r:id="rId251" display="http://www.konkoly.hu/cgi-bin/IBVS?631" xr:uid="{00000000-0004-0000-0300-0000FA000000}"/>
    <hyperlink ref="P175" r:id="rId252" display="http://www.konkoly.hu/cgi-bin/IBVS?795" xr:uid="{00000000-0004-0000-0300-0000FB000000}"/>
    <hyperlink ref="P1203" r:id="rId253" display="http://www.bav-astro.de/sfs/BAVM_link.php?BAVMnr=25" xr:uid="{00000000-0004-0000-0300-0000FC000000}"/>
    <hyperlink ref="P1204" r:id="rId254" display="http://www.bav-astro.de/sfs/BAVM_link.php?BAVMnr=25" xr:uid="{00000000-0004-0000-0300-0000FD000000}"/>
    <hyperlink ref="P1205" r:id="rId255" display="http://www.bav-astro.de/sfs/BAVM_link.php?BAVMnr=25" xr:uid="{00000000-0004-0000-0300-0000FE000000}"/>
    <hyperlink ref="P192" r:id="rId256" display="http://www.konkoly.hu/cgi-bin/IBVS?530" xr:uid="{00000000-0004-0000-0300-0000FF000000}"/>
    <hyperlink ref="P1211" r:id="rId257" display="http://www.bav-astro.de/sfs/BAVM_link.php?BAVMnr=25" xr:uid="{00000000-0004-0000-0300-000000010000}"/>
    <hyperlink ref="P1212" r:id="rId258" display="http://www.bav-astro.de/sfs/BAVM_link.php?BAVMnr=25" xr:uid="{00000000-0004-0000-0300-000001010000}"/>
    <hyperlink ref="P1222" r:id="rId259" display="http://www.bav-astro.de/sfs/BAVM_link.php?BAVMnr=25" xr:uid="{00000000-0004-0000-0300-000002010000}"/>
    <hyperlink ref="P1224" r:id="rId260" display="http://www.bav-astro.de/sfs/BAVM_link.php?BAVMnr=25" xr:uid="{00000000-0004-0000-0300-000003010000}"/>
    <hyperlink ref="P1225" r:id="rId261" display="http://www.bav-astro.de/sfs/BAVM_link.php?BAVMnr=25" xr:uid="{00000000-0004-0000-0300-000004010000}"/>
    <hyperlink ref="P1226" r:id="rId262" display="http://www.bav-astro.de/sfs/BAVM_link.php?BAVMnr=25" xr:uid="{00000000-0004-0000-0300-000005010000}"/>
    <hyperlink ref="P220" r:id="rId263" display="http://www.konkoly.hu/cgi-bin/IBVS?637" xr:uid="{00000000-0004-0000-0300-000006010000}"/>
    <hyperlink ref="P221" r:id="rId264" display="http://www.konkoly.hu/cgi-bin/IBVS?637" xr:uid="{00000000-0004-0000-0300-000007010000}"/>
    <hyperlink ref="P1235" r:id="rId265" display="http://www.bav-astro.de/sfs/BAVM_link.php?BAVMnr=26" xr:uid="{00000000-0004-0000-0300-000008010000}"/>
    <hyperlink ref="P238" r:id="rId266" display="http://www.konkoly.hu/cgi-bin/IBVS?937" xr:uid="{00000000-0004-0000-0300-000009010000}"/>
    <hyperlink ref="P1245" r:id="rId267" display="http://www.bav-astro.de/sfs/BAVM_link.php?BAVMnr=28" xr:uid="{00000000-0004-0000-0300-00000A010000}"/>
    <hyperlink ref="P1270" r:id="rId268" display="http://www.bav-astro.de/sfs/BAVM_link.php?BAVMnr=28" xr:uid="{00000000-0004-0000-0300-00000B010000}"/>
    <hyperlink ref="P287" r:id="rId269" display="http://www.konkoly.hu/cgi-bin/IBVS?1053" xr:uid="{00000000-0004-0000-0300-00000C010000}"/>
    <hyperlink ref="P1289" r:id="rId270" display="http://www.bav-astro.de/sfs/BAVM_link.php?BAVMnr=28" xr:uid="{00000000-0004-0000-0300-00000D010000}"/>
    <hyperlink ref="P1306" r:id="rId271" display="http://www.bav-astro.de/sfs/BAVM_link.php?BAVMnr=28" xr:uid="{00000000-0004-0000-0300-00000E010000}"/>
    <hyperlink ref="P308" r:id="rId272" display="http://www.konkoly.hu/cgi-bin/IBVS?1163" xr:uid="{00000000-0004-0000-0300-00000F010000}"/>
    <hyperlink ref="P316" r:id="rId273" display="http://www.konkoly.hu/cgi-bin/IBVS?1163" xr:uid="{00000000-0004-0000-0300-000010010000}"/>
    <hyperlink ref="P326" r:id="rId274" display="http://www.konkoly.hu/cgi-bin/IBVS?1163" xr:uid="{00000000-0004-0000-0300-000011010000}"/>
    <hyperlink ref="P328" r:id="rId275" display="http://www.konkoly.hu/cgi-bin/IBVS?1163" xr:uid="{00000000-0004-0000-0300-000012010000}"/>
    <hyperlink ref="P1335" r:id="rId276" display="http://www.bav-astro.de/sfs/BAVM_link.php?BAVMnr=29" xr:uid="{00000000-0004-0000-0300-000013010000}"/>
    <hyperlink ref="P334" r:id="rId277" display="http://www.konkoly.hu/cgi-bin/IBVS?1249" xr:uid="{00000000-0004-0000-0300-000014010000}"/>
    <hyperlink ref="P336" r:id="rId278" display="http://www.konkoly.hu/cgi-bin/IBVS?1249" xr:uid="{00000000-0004-0000-0300-000015010000}"/>
    <hyperlink ref="P337" r:id="rId279" display="http://www.konkoly.hu/cgi-bin/IBVS?1249" xr:uid="{00000000-0004-0000-0300-000016010000}"/>
    <hyperlink ref="P362" r:id="rId280" display="http://www.konkoly.hu/cgi-bin/IBVS?1358" xr:uid="{00000000-0004-0000-0300-000017010000}"/>
    <hyperlink ref="P365" r:id="rId281" display="http://www.konkoly.hu/cgi-bin/IBVS?1502" xr:uid="{00000000-0004-0000-0300-000018010000}"/>
    <hyperlink ref="P1368" r:id="rId282" display="http://www.konkoly.hu/cgi-bin/IBVS?1289" xr:uid="{00000000-0004-0000-0300-000019010000}"/>
    <hyperlink ref="P366" r:id="rId283" display="http://www.konkoly.hu/cgi-bin/IBVS?1502" xr:uid="{00000000-0004-0000-0300-00001A010000}"/>
    <hyperlink ref="P368" r:id="rId284" display="http://www.konkoly.hu/cgi-bin/IBVS?1502" xr:uid="{00000000-0004-0000-0300-00001B010000}"/>
    <hyperlink ref="P372" r:id="rId285" display="http://www.konkoly.hu/cgi-bin/IBVS?1502" xr:uid="{00000000-0004-0000-0300-00001C010000}"/>
    <hyperlink ref="P373" r:id="rId286" display="http://www.konkoly.hu/cgi-bin/IBVS?1682" xr:uid="{00000000-0004-0000-0300-00001D010000}"/>
    <hyperlink ref="P374" r:id="rId287" display="http://www.konkoly.hu/cgi-bin/IBVS?1502" xr:uid="{00000000-0004-0000-0300-00001E010000}"/>
    <hyperlink ref="P380" r:id="rId288" display="http://www.konkoly.hu/cgi-bin/IBVS?1502" xr:uid="{00000000-0004-0000-0300-00001F010000}"/>
    <hyperlink ref="P400" r:id="rId289" display="http://www.konkoly.hu/cgi-bin/IBVS?1502" xr:uid="{00000000-0004-0000-0300-000020010000}"/>
    <hyperlink ref="P406" r:id="rId290" display="http://www.konkoly.hu/cgi-bin/IBVS?1924" xr:uid="{00000000-0004-0000-0300-000021010000}"/>
    <hyperlink ref="P423" r:id="rId291" display="http://www.konkoly.hu/cgi-bin/IBVS?2189" xr:uid="{00000000-0004-0000-0300-000022010000}"/>
    <hyperlink ref="P1420" r:id="rId292" display="http://www.bav-astro.de/sfs/BAVM_link.php?BAVMnr=36" xr:uid="{00000000-0004-0000-0300-000023010000}"/>
    <hyperlink ref="P453" r:id="rId293" display="http://www.konkoly.hu/cgi-bin/IBVS?5684" xr:uid="{00000000-0004-0000-0300-000024010000}"/>
    <hyperlink ref="P455" r:id="rId294" display="http://www.konkoly.hu/cgi-bin/IBVS?5736" xr:uid="{00000000-0004-0000-0300-000025010000}"/>
    <hyperlink ref="P459" r:id="rId295" display="http://www.konkoly.hu/cgi-bin/IBVS?5835" xr:uid="{00000000-0004-0000-0300-000026010000}"/>
    <hyperlink ref="P491" r:id="rId296" display="http://www.konkoly.hu/cgi-bin/IBVS?5736" xr:uid="{00000000-0004-0000-0300-000027010000}"/>
    <hyperlink ref="P492" r:id="rId297" display="http://www.konkoly.hu/cgi-bin/IBVS?5979" xr:uid="{00000000-0004-0000-0300-000028010000}"/>
    <hyperlink ref="P499" r:id="rId298" display="http://www.konkoly.hu/cgi-bin/IBVS?5684" xr:uid="{00000000-0004-0000-0300-000029010000}"/>
    <hyperlink ref="P1437" r:id="rId299" display="http://www.bav-astro.de/sfs/BAVM_link.php?BAVMnr=34" xr:uid="{00000000-0004-0000-0300-00002A010000}"/>
    <hyperlink ref="P512" r:id="rId300" display="http://www.konkoly.hu/cgi-bin/IBVS?5736" xr:uid="{00000000-0004-0000-0300-00002B010000}"/>
    <hyperlink ref="P543" r:id="rId301" display="http://www.konkoly.hu/cgi-bin/IBVS?5835" xr:uid="{00000000-0004-0000-0300-00002C010000}"/>
    <hyperlink ref="P545" r:id="rId302" display="http://www.konkoly.hu/cgi-bin/IBVS?5736" xr:uid="{00000000-0004-0000-0300-00002D010000}"/>
    <hyperlink ref="P552" r:id="rId303" display="http://www.konkoly.hu/cgi-bin/IBVS?5835" xr:uid="{00000000-0004-0000-0300-00002E010000}"/>
    <hyperlink ref="P569" r:id="rId304" display="http://www.konkoly.hu/cgi-bin/IBVS?5579" xr:uid="{00000000-0004-0000-0300-00002F010000}"/>
    <hyperlink ref="P584" r:id="rId305" display="http://www.konkoly.hu/cgi-bin/IBVS?5579" xr:uid="{00000000-0004-0000-0300-000030010000}"/>
    <hyperlink ref="P602" r:id="rId306" display="http://www.konkoly.hu/cgi-bin/IBVS?3078" xr:uid="{00000000-0004-0000-0300-000031010000}"/>
    <hyperlink ref="P603" r:id="rId307" display="http://www.konkoly.hu/cgi-bin/IBVS?5835" xr:uid="{00000000-0004-0000-0300-000032010000}"/>
    <hyperlink ref="P607" r:id="rId308" display="http://www.bav-astro.de/sfs/BAVM_link.php?BAVMnr=43" xr:uid="{00000000-0004-0000-0300-000033010000}"/>
    <hyperlink ref="P612" r:id="rId309" display="http://www.bav-astro.de/sfs/BAVM_link.php?BAVMnr=43" xr:uid="{00000000-0004-0000-0300-000034010000}"/>
    <hyperlink ref="P1439" r:id="rId310" display="http://www.bav-astro.de/sfs/BAVM_link.php?BAVMnr=46" xr:uid="{00000000-0004-0000-0300-000035010000}"/>
    <hyperlink ref="P630" r:id="rId311" display="http://www.bav-astro.de/sfs/BAVM_link.php?BAVMnr=46" xr:uid="{00000000-0004-0000-0300-000036010000}"/>
    <hyperlink ref="P631" r:id="rId312" display="http://www.bav-astro.de/sfs/BAVM_link.php?BAVMnr=46" xr:uid="{00000000-0004-0000-0300-000037010000}"/>
    <hyperlink ref="P673" r:id="rId313" display="http://www.konkoly.hu/cgi-bin/IBVS?5684" xr:uid="{00000000-0004-0000-0300-000038010000}"/>
    <hyperlink ref="P718" r:id="rId314" display="http://www.bav-astro.de/sfs/BAVM_link.php?BAVMnr=60" xr:uid="{00000000-0004-0000-0300-000039010000}"/>
    <hyperlink ref="P749" r:id="rId315" display="http://www.konkoly.hu/cgi-bin/IBVS?5579" xr:uid="{00000000-0004-0000-0300-00003A010000}"/>
    <hyperlink ref="P751" r:id="rId316" display="http://www.konkoly.hu/cgi-bin/IBVS?5979" xr:uid="{00000000-0004-0000-0300-00003B010000}"/>
    <hyperlink ref="P774" r:id="rId317" display="http://www.konkoly.hu/cgi-bin/IBVS?5684" xr:uid="{00000000-0004-0000-0300-00003C010000}"/>
    <hyperlink ref="P779" r:id="rId318" display="http://www.bav-astro.de/sfs/BAVM_link.php?BAVMnr=68" xr:uid="{00000000-0004-0000-0300-00003D010000}"/>
    <hyperlink ref="P780" r:id="rId319" display="http://var.astro.cz/oejv/issues/oejv0060.pdf" xr:uid="{00000000-0004-0000-0300-00003E010000}"/>
    <hyperlink ref="P781" r:id="rId320" display="http://var.astro.cz/oejv/issues/oejv0060.pdf" xr:uid="{00000000-0004-0000-0300-00003F010000}"/>
    <hyperlink ref="P783" r:id="rId321" display="http://var.astro.cz/oejv/issues/oejv0060.pdf" xr:uid="{00000000-0004-0000-0300-000040010000}"/>
    <hyperlink ref="P786" r:id="rId322" display="http://www.konkoly.hu/cgi-bin/IBVS?5579" xr:uid="{00000000-0004-0000-0300-000041010000}"/>
    <hyperlink ref="P787" r:id="rId323" display="http://var.astro.cz/oejv/issues/oejv0060.pdf" xr:uid="{00000000-0004-0000-0300-000042010000}"/>
    <hyperlink ref="P788" r:id="rId324" display="http://var.astro.cz/oejv/issues/oejv0060.pdf" xr:uid="{00000000-0004-0000-0300-000043010000}"/>
    <hyperlink ref="P799" r:id="rId325" display="http://var.astro.cz/oejv/issues/oejv0060.pdf" xr:uid="{00000000-0004-0000-0300-000044010000}"/>
    <hyperlink ref="P800" r:id="rId326" display="http://var.astro.cz/oejv/issues/oejv0060.pdf" xr:uid="{00000000-0004-0000-0300-000045010000}"/>
    <hyperlink ref="P801" r:id="rId327" display="http://var.astro.cz/oejv/issues/oejv0060.pdf" xr:uid="{00000000-0004-0000-0300-000046010000}"/>
    <hyperlink ref="P802" r:id="rId328" display="http://var.astro.cz/oejv/issues/oejv0060.pdf" xr:uid="{00000000-0004-0000-0300-000047010000}"/>
    <hyperlink ref="P803" r:id="rId329" display="http://var.astro.cz/oejv/issues/oejv0060.pdf" xr:uid="{00000000-0004-0000-0300-000048010000}"/>
    <hyperlink ref="P804" r:id="rId330" display="http://www.konkoly.hu/cgi-bin/IBVS?5979" xr:uid="{00000000-0004-0000-0300-000049010000}"/>
    <hyperlink ref="P1446" r:id="rId331" display="http://vsolj.cetus-net.org/no47.pdf" xr:uid="{00000000-0004-0000-0300-00004A010000}"/>
    <hyperlink ref="P806" r:id="rId332" display="http://var.astro.cz/oejv/issues/oejv0060.pdf" xr:uid="{00000000-0004-0000-0300-00004B010000}"/>
    <hyperlink ref="P809" r:id="rId333" display="http://var.astro.cz/oejv/issues/oejv0060.pdf" xr:uid="{00000000-0004-0000-0300-00004C010000}"/>
    <hyperlink ref="P811" r:id="rId334" display="http://var.astro.cz/oejv/issues/oejv0060.pdf" xr:uid="{00000000-0004-0000-0300-00004D010000}"/>
    <hyperlink ref="P812" r:id="rId335" display="http://var.astro.cz/oejv/issues/oejv0060.pdf" xr:uid="{00000000-0004-0000-0300-00004E010000}"/>
    <hyperlink ref="P813" r:id="rId336" display="http://var.astro.cz/oejv/issues/oejv0060.pdf" xr:uid="{00000000-0004-0000-0300-00004F010000}"/>
    <hyperlink ref="P814" r:id="rId337" display="http://var.astro.cz/oejv/issues/oejv0060.pdf" xr:uid="{00000000-0004-0000-0300-000050010000}"/>
    <hyperlink ref="P815" r:id="rId338" display="http://var.astro.cz/oejv/issues/oejv0060.pdf" xr:uid="{00000000-0004-0000-0300-000051010000}"/>
    <hyperlink ref="P817" r:id="rId339" display="http://www.bav-astro.de/sfs/BAVM_link.php?BAVMnr=93" xr:uid="{00000000-0004-0000-0300-000052010000}"/>
    <hyperlink ref="P818" r:id="rId340" display="http://var.astro.cz/oejv/issues/oejv0060.pdf" xr:uid="{00000000-0004-0000-0300-000053010000}"/>
    <hyperlink ref="P820" r:id="rId341" display="http://www.konkoly.hu/cgi-bin/IBVS?5579" xr:uid="{00000000-0004-0000-0300-000054010000}"/>
    <hyperlink ref="P821" r:id="rId342" display="http://www.konkoly.hu/cgi-bin/IBVS?5979" xr:uid="{00000000-0004-0000-0300-000055010000}"/>
    <hyperlink ref="P822" r:id="rId343" display="http://var.astro.cz/oejv/issues/oejv0060.pdf" xr:uid="{00000000-0004-0000-0300-000056010000}"/>
    <hyperlink ref="P823" r:id="rId344" display="http://var.astro.cz/oejv/issues/oejv0060.pdf" xr:uid="{00000000-0004-0000-0300-000057010000}"/>
    <hyperlink ref="P1451" r:id="rId345" display="http://www.konkoly.hu/cgi-bin/IBVS?4399" xr:uid="{00000000-0004-0000-0300-000058010000}"/>
    <hyperlink ref="P1452" r:id="rId346" display="http://www.konkoly.hu/cgi-bin/IBVS?4399" xr:uid="{00000000-0004-0000-0300-000059010000}"/>
    <hyperlink ref="P1453" r:id="rId347" display="http://www.konkoly.hu/cgi-bin/IBVS?4399" xr:uid="{00000000-0004-0000-0300-00005A010000}"/>
    <hyperlink ref="P1454" r:id="rId348" display="http://www.konkoly.hu/cgi-bin/IBVS?4399" xr:uid="{00000000-0004-0000-0300-00005B010000}"/>
    <hyperlink ref="P1455" r:id="rId349" display="http://www.konkoly.hu/cgi-bin/IBVS?4399" xr:uid="{00000000-0004-0000-0300-00005C010000}"/>
    <hyperlink ref="P1456" r:id="rId350" display="http://www.konkoly.hu/cgi-bin/IBVS?4399" xr:uid="{00000000-0004-0000-0300-00005D010000}"/>
    <hyperlink ref="P1457" r:id="rId351" display="http://www.konkoly.hu/cgi-bin/IBVS?4399" xr:uid="{00000000-0004-0000-0300-00005E010000}"/>
    <hyperlink ref="P1458" r:id="rId352" display="http://www.konkoly.hu/cgi-bin/IBVS?4399" xr:uid="{00000000-0004-0000-0300-00005F010000}"/>
    <hyperlink ref="P1459" r:id="rId353" display="http://www.konkoly.hu/cgi-bin/IBVS?4399" xr:uid="{00000000-0004-0000-0300-000060010000}"/>
    <hyperlink ref="P1460" r:id="rId354" display="http://www.konkoly.hu/cgi-bin/IBVS?4399" xr:uid="{00000000-0004-0000-0300-000061010000}"/>
    <hyperlink ref="P1461" r:id="rId355" display="http://www.konkoly.hu/cgi-bin/IBVS?4399" xr:uid="{00000000-0004-0000-0300-000062010000}"/>
    <hyperlink ref="P1462" r:id="rId356" display="http://www.konkoly.hu/cgi-bin/IBVS?4399" xr:uid="{00000000-0004-0000-0300-000063010000}"/>
    <hyperlink ref="P826" r:id="rId357" display="http://www.bav-astro.de/sfs/BAVM_link.php?BAVMnr=111" xr:uid="{00000000-0004-0000-0300-000064010000}"/>
    <hyperlink ref="P827" r:id="rId358" display="http://www.bav-astro.de/sfs/BAVM_link.php?BAVMnr=113" xr:uid="{00000000-0004-0000-0300-000065010000}"/>
    <hyperlink ref="P828" r:id="rId359" display="http://www.bav-astro.de/sfs/BAVM_link.php?BAVMnr=113" xr:uid="{00000000-0004-0000-0300-000066010000}"/>
    <hyperlink ref="P829" r:id="rId360" display="http://www.bav-astro.de/sfs/BAVM_link.php?BAVMnr=113" xr:uid="{00000000-0004-0000-0300-000067010000}"/>
    <hyperlink ref="P830" r:id="rId361" display="http://www.bav-astro.de/sfs/BAVM_link.php?BAVMnr=113" xr:uid="{00000000-0004-0000-0300-000068010000}"/>
    <hyperlink ref="P1482" r:id="rId362" display="http://www.konkoly.hu/cgi-bin/IBVS?4751" xr:uid="{00000000-0004-0000-0300-000069010000}"/>
    <hyperlink ref="P1483" r:id="rId363" display="http://www.konkoly.hu/cgi-bin/IBVS?4751" xr:uid="{00000000-0004-0000-0300-00006A010000}"/>
    <hyperlink ref="P1484" r:id="rId364" display="http://www.konkoly.hu/cgi-bin/IBVS?4751" xr:uid="{00000000-0004-0000-0300-00006B010000}"/>
    <hyperlink ref="P832" r:id="rId365" display="http://www.konkoly.hu/cgi-bin/IBVS?4751" xr:uid="{00000000-0004-0000-0300-00006C010000}"/>
    <hyperlink ref="P833" r:id="rId366" display="http://www.konkoly.hu/cgi-bin/IBVS?4751" xr:uid="{00000000-0004-0000-0300-00006D010000}"/>
    <hyperlink ref="P834" r:id="rId367" display="http://www.konkoly.hu/cgi-bin/IBVS?4751" xr:uid="{00000000-0004-0000-0300-00006E010000}"/>
    <hyperlink ref="P1485" r:id="rId368" display="http://www.konkoly.hu/cgi-bin/IBVS?4751" xr:uid="{00000000-0004-0000-0300-00006F010000}"/>
    <hyperlink ref="P1486" r:id="rId369" display="http://www.konkoly.hu/cgi-bin/IBVS?4751" xr:uid="{00000000-0004-0000-0300-000070010000}"/>
    <hyperlink ref="P1487" r:id="rId370" display="http://www.konkoly.hu/cgi-bin/IBVS?4751" xr:uid="{00000000-0004-0000-0300-000071010000}"/>
    <hyperlink ref="P1491" r:id="rId371" display="http://www.konkoly.hu/cgi-bin/IBVS?5174" xr:uid="{00000000-0004-0000-0300-000072010000}"/>
    <hyperlink ref="P1494" r:id="rId372" display="http://www.bav-astro.de/sfs/BAVM_link.php?BAVMnr=122" xr:uid="{00000000-0004-0000-0300-000073010000}"/>
    <hyperlink ref="P1495" r:id="rId373" display="http://www.konkoly.hu/cgi-bin/IBVS?5174" xr:uid="{00000000-0004-0000-0300-000074010000}"/>
    <hyperlink ref="P839" r:id="rId374" display="http://www.konkoly.hu/cgi-bin/IBVS?4751" xr:uid="{00000000-0004-0000-0300-000075010000}"/>
    <hyperlink ref="P840" r:id="rId375" display="http://www.konkoly.hu/cgi-bin/IBVS?4751" xr:uid="{00000000-0004-0000-0300-000076010000}"/>
    <hyperlink ref="P1496" r:id="rId376" display="http://www.konkoly.hu/cgi-bin/IBVS?4751" xr:uid="{00000000-0004-0000-0300-000077010000}"/>
    <hyperlink ref="P1497" r:id="rId377" display="http://www.konkoly.hu/cgi-bin/IBVS?4751" xr:uid="{00000000-0004-0000-0300-000078010000}"/>
    <hyperlink ref="P1498" r:id="rId378" display="http://www.konkoly.hu/cgi-bin/IBVS?4751" xr:uid="{00000000-0004-0000-0300-000079010000}"/>
    <hyperlink ref="P1499" r:id="rId379" display="http://www.konkoly.hu/cgi-bin/IBVS?4751" xr:uid="{00000000-0004-0000-0300-00007A010000}"/>
    <hyperlink ref="P1500" r:id="rId380" display="http://www.konkoly.hu/cgi-bin/IBVS?4751" xr:uid="{00000000-0004-0000-0300-00007B010000}"/>
    <hyperlink ref="P841" r:id="rId381" display="http://www.konkoly.hu/cgi-bin/IBVS?4751" xr:uid="{00000000-0004-0000-0300-00007C010000}"/>
    <hyperlink ref="P842" r:id="rId382" display="http://www.konkoly.hu/cgi-bin/IBVS?4751" xr:uid="{00000000-0004-0000-0300-00007D010000}"/>
    <hyperlink ref="P843" r:id="rId383" display="http://www.konkoly.hu/cgi-bin/IBVS?4751" xr:uid="{00000000-0004-0000-0300-00007E010000}"/>
    <hyperlink ref="P844" r:id="rId384" display="http://www.konkoly.hu/cgi-bin/IBVS?4751" xr:uid="{00000000-0004-0000-0300-00007F010000}"/>
    <hyperlink ref="P1501" r:id="rId385" display="http://www.konkoly.hu/cgi-bin/IBVS?4751" xr:uid="{00000000-0004-0000-0300-000080010000}"/>
    <hyperlink ref="P1502" r:id="rId386" display="http://www.konkoly.hu/cgi-bin/IBVS?4751" xr:uid="{00000000-0004-0000-0300-000081010000}"/>
    <hyperlink ref="P1503" r:id="rId387" display="http://www.konkoly.hu/cgi-bin/IBVS?4751" xr:uid="{00000000-0004-0000-0300-000082010000}"/>
    <hyperlink ref="P1504" r:id="rId388" display="http://www.bav-astro.de/sfs/BAVM_link.php?BAVMnr=122" xr:uid="{00000000-0004-0000-0300-000083010000}"/>
    <hyperlink ref="P1508" r:id="rId389" display="http://www.konkoly.hu/cgi-bin/IBVS?5056" xr:uid="{00000000-0004-0000-0300-000084010000}"/>
    <hyperlink ref="P1509" r:id="rId390" display="http://www.konkoly.hu/cgi-bin/IBVS?5056" xr:uid="{00000000-0004-0000-0300-000085010000}"/>
    <hyperlink ref="P1510" r:id="rId391" display="http://www.konkoly.hu/cgi-bin/IBVS?5056" xr:uid="{00000000-0004-0000-0300-000086010000}"/>
    <hyperlink ref="P1512" r:id="rId392" display="http://www.konkoly.hu/cgi-bin/IBVS?5056" xr:uid="{00000000-0004-0000-0300-000087010000}"/>
    <hyperlink ref="P1513" r:id="rId393" display="http://www.konkoly.hu/cgi-bin/IBVS?5056" xr:uid="{00000000-0004-0000-0300-000088010000}"/>
    <hyperlink ref="P1514" r:id="rId394" display="http://www.konkoly.hu/cgi-bin/IBVS?5056" xr:uid="{00000000-0004-0000-0300-000089010000}"/>
    <hyperlink ref="P847" r:id="rId395" display="http://www.konkoly.hu/cgi-bin/IBVS?5056" xr:uid="{00000000-0004-0000-0300-00008A010000}"/>
    <hyperlink ref="P848" r:id="rId396" display="http://www.konkoly.hu/cgi-bin/IBVS?5056" xr:uid="{00000000-0004-0000-0300-00008B010000}"/>
    <hyperlink ref="P849" r:id="rId397" display="http://www.konkoly.hu/cgi-bin/IBVS?5359" xr:uid="{00000000-0004-0000-0300-00008C010000}"/>
    <hyperlink ref="P850" r:id="rId398" display="http://www.konkoly.hu/cgi-bin/IBVS?5359" xr:uid="{00000000-0004-0000-0300-00008D010000}"/>
    <hyperlink ref="P851" r:id="rId399" display="http://www.konkoly.hu/cgi-bin/IBVS?5359" xr:uid="{00000000-0004-0000-0300-00008E010000}"/>
    <hyperlink ref="P852" r:id="rId400" display="http://www.konkoly.hu/cgi-bin/IBVS?5359" xr:uid="{00000000-0004-0000-0300-00008F010000}"/>
    <hyperlink ref="P1520" r:id="rId401" display="http://www.bav-astro.de/sfs/BAVM_link.php?BAVMnr=131" xr:uid="{00000000-0004-0000-0300-000090010000}"/>
    <hyperlink ref="P1523" r:id="rId402" display="http://www.bav-astro.de/sfs/BAVM_link.php?BAVMnr=131" xr:uid="{00000000-0004-0000-0300-000091010000}"/>
    <hyperlink ref="P853" r:id="rId403" display="http://www.konkoly.hu/cgi-bin/IBVS?5359" xr:uid="{00000000-0004-0000-0300-000092010000}"/>
    <hyperlink ref="P1525" r:id="rId404" display="http://var.astro.cz/oejv/issues/oejv0074.pdf" xr:uid="{00000000-0004-0000-0300-000093010000}"/>
    <hyperlink ref="P854" r:id="rId405" display="http://www.konkoly.hu/cgi-bin/IBVS?5056" xr:uid="{00000000-0004-0000-0300-000094010000}"/>
    <hyperlink ref="P855" r:id="rId406" display="http://www.konkoly.hu/cgi-bin/IBVS?5056" xr:uid="{00000000-0004-0000-0300-000095010000}"/>
    <hyperlink ref="P856" r:id="rId407" display="http://www.konkoly.hu/cgi-bin/IBVS?5056" xr:uid="{00000000-0004-0000-0300-000096010000}"/>
    <hyperlink ref="P1528" r:id="rId408" display="http://www.bav-astro.de/sfs/BAVM_link.php?BAVMnr=143" xr:uid="{00000000-0004-0000-0300-000097010000}"/>
    <hyperlink ref="P857" r:id="rId409" display="http://www.bav-astro.de/sfs/BAVM_link.php?BAVMnr=152" xr:uid="{00000000-0004-0000-0300-000098010000}"/>
    <hyperlink ref="P858" r:id="rId410" display="http://www.konkoly.hu/cgi-bin/IBVS?5056" xr:uid="{00000000-0004-0000-0300-000099010000}"/>
    <hyperlink ref="P859" r:id="rId411" display="http://www.konkoly.hu/cgi-bin/IBVS?5056" xr:uid="{00000000-0004-0000-0300-00009A010000}"/>
    <hyperlink ref="P860" r:id="rId412" display="http://www.konkoly.hu/cgi-bin/IBVS?5056" xr:uid="{00000000-0004-0000-0300-00009B010000}"/>
    <hyperlink ref="P1530" r:id="rId413" display="http://www.bav-astro.de/sfs/BAVM_link.php?BAVMnr=143" xr:uid="{00000000-0004-0000-0300-00009C010000}"/>
    <hyperlink ref="P861" r:id="rId414" display="http://www.konkoly.hu/cgi-bin/IBVS?5056" xr:uid="{00000000-0004-0000-0300-00009D010000}"/>
    <hyperlink ref="P862" r:id="rId415" display="http://www.konkoly.hu/cgi-bin/IBVS?5056" xr:uid="{00000000-0004-0000-0300-00009E010000}"/>
    <hyperlink ref="P863" r:id="rId416" display="http://www.konkoly.hu/cgi-bin/IBVS?5245" xr:uid="{00000000-0004-0000-0300-00009F010000}"/>
    <hyperlink ref="P864" r:id="rId417" display="http://www.konkoly.hu/cgi-bin/IBVS?5359" xr:uid="{00000000-0004-0000-0300-0000A0010000}"/>
    <hyperlink ref="P865" r:id="rId418" display="http://www.konkoly.hu/cgi-bin/IBVS?5056" xr:uid="{00000000-0004-0000-0300-0000A1010000}"/>
    <hyperlink ref="P866" r:id="rId419" display="http://www.konkoly.hu/cgi-bin/IBVS?5056" xr:uid="{00000000-0004-0000-0300-0000A2010000}"/>
    <hyperlink ref="P867" r:id="rId420" display="http://www.konkoly.hu/cgi-bin/IBVS?5245" xr:uid="{00000000-0004-0000-0300-0000A3010000}"/>
    <hyperlink ref="P868" r:id="rId421" display="http://www.konkoly.hu/cgi-bin/IBVS?5245" xr:uid="{00000000-0004-0000-0300-0000A4010000}"/>
    <hyperlink ref="P869" r:id="rId422" display="http://www.konkoly.hu/cgi-bin/IBVS?5245" xr:uid="{00000000-0004-0000-0300-0000A5010000}"/>
    <hyperlink ref="P1536" r:id="rId423" display="http://www.bav-astro.de/sfs/BAVM_link.php?BAVMnr=154" xr:uid="{00000000-0004-0000-0300-0000A6010000}"/>
    <hyperlink ref="P870" r:id="rId424" display="http://www.konkoly.hu/cgi-bin/IBVS?5341" xr:uid="{00000000-0004-0000-0300-0000A7010000}"/>
    <hyperlink ref="P871" r:id="rId425" display="http://www.konkoly.hu/cgi-bin/IBVS?5245" xr:uid="{00000000-0004-0000-0300-0000A8010000}"/>
    <hyperlink ref="P872" r:id="rId426" display="http://www.konkoly.hu/cgi-bin/IBVS?5341" xr:uid="{00000000-0004-0000-0300-0000A9010000}"/>
    <hyperlink ref="P873" r:id="rId427" display="http://www.konkoly.hu/cgi-bin/IBVS?5341" xr:uid="{00000000-0004-0000-0300-0000AA010000}"/>
    <hyperlink ref="P874" r:id="rId428" display="http://www.konkoly.hu/cgi-bin/IBVS?5341" xr:uid="{00000000-0004-0000-0300-0000AB010000}"/>
    <hyperlink ref="P875" r:id="rId429" display="http://www.konkoly.hu/cgi-bin/IBVS?5245" xr:uid="{00000000-0004-0000-0300-0000AC010000}"/>
    <hyperlink ref="P876" r:id="rId430" display="http://www.konkoly.hu/cgi-bin/IBVS?5245" xr:uid="{00000000-0004-0000-0300-0000AD010000}"/>
    <hyperlink ref="P877" r:id="rId431" display="http://www.konkoly.hu/cgi-bin/IBVS?5245" xr:uid="{00000000-0004-0000-0300-0000AE010000}"/>
    <hyperlink ref="P878" r:id="rId432" display="http://www.konkoly.hu/cgi-bin/IBVS?5245" xr:uid="{00000000-0004-0000-0300-0000AF010000}"/>
    <hyperlink ref="P879" r:id="rId433" display="http://www.bav-astro.de/sfs/BAVM_link.php?BAVMnr=158" xr:uid="{00000000-0004-0000-0300-0000B0010000}"/>
    <hyperlink ref="P880" r:id="rId434" display="http://www.konkoly.hu/cgi-bin/IBVS?5594" xr:uid="{00000000-0004-0000-0300-0000B1010000}"/>
    <hyperlink ref="P881" r:id="rId435" display="http://www.bav-astro.de/sfs/BAVM_link.php?BAVMnr=158" xr:uid="{00000000-0004-0000-0300-0000B2010000}"/>
    <hyperlink ref="P882" r:id="rId436" display="http://var.astro.cz/oejv/issues/oejv0074.pdf" xr:uid="{00000000-0004-0000-0300-0000B3010000}"/>
    <hyperlink ref="P1545" r:id="rId437" display="http://var.astro.cz/oejv/issues/oejv0074.pdf" xr:uid="{00000000-0004-0000-0300-0000B4010000}"/>
    <hyperlink ref="P1548" r:id="rId438" display="http://www.bav-astro.de/sfs/BAVM_link.php?BAVMnr=157" xr:uid="{00000000-0004-0000-0300-0000B5010000}"/>
    <hyperlink ref="P883" r:id="rId439" display="http://www.konkoly.hu/cgi-bin/IBVS?5668" xr:uid="{00000000-0004-0000-0300-0000B6010000}"/>
    <hyperlink ref="P884" r:id="rId440" display="http://www.konkoly.hu/cgi-bin/IBVS?5407" xr:uid="{00000000-0004-0000-0300-0000B7010000}"/>
    <hyperlink ref="P885" r:id="rId441" display="http://www.bav-astro.de/sfs/BAVM_link.php?BAVMnr=158" xr:uid="{00000000-0004-0000-0300-0000B8010000}"/>
    <hyperlink ref="P886" r:id="rId442" display="http://www.konkoly.hu/cgi-bin/IBVS?5668" xr:uid="{00000000-0004-0000-0300-0000B9010000}"/>
    <hyperlink ref="P887" r:id="rId443" display="http://www.bav-astro.de/sfs/BAVM_link.php?BAVMnr=158" xr:uid="{00000000-0004-0000-0300-0000BA010000}"/>
    <hyperlink ref="P888" r:id="rId444" display="http://www.konkoly.hu/cgi-bin/IBVS?5668" xr:uid="{00000000-0004-0000-0300-0000BB010000}"/>
    <hyperlink ref="P889" r:id="rId445" display="http://www.konkoly.hu/cgi-bin/IBVS?5616" xr:uid="{00000000-0004-0000-0300-0000BC010000}"/>
    <hyperlink ref="P890" r:id="rId446" display="http://www.bav-astro.de/sfs/BAVM_link.php?BAVMnr=172" xr:uid="{00000000-0004-0000-0300-0000BD010000}"/>
    <hyperlink ref="P891" r:id="rId447" display="http://www.konkoly.hu/cgi-bin/IBVS?5662" xr:uid="{00000000-0004-0000-0300-0000BE010000}"/>
    <hyperlink ref="P1550" r:id="rId448" display="http://www.bav-astro.de/sfs/BAVM_link.php?BAVMnr=171" xr:uid="{00000000-0004-0000-0300-0000BF010000}"/>
    <hyperlink ref="P892" r:id="rId449" display="http://www.bav-astro.de/sfs/BAVM_link.php?BAVMnr=172" xr:uid="{00000000-0004-0000-0300-0000C0010000}"/>
    <hyperlink ref="P893" r:id="rId450" display="http://www.konkoly.hu/cgi-bin/IBVS?5668" xr:uid="{00000000-0004-0000-0300-0000C1010000}"/>
    <hyperlink ref="P894" r:id="rId451" display="http://www.konkoly.hu/cgi-bin/IBVS?5668" xr:uid="{00000000-0004-0000-0300-0000C2010000}"/>
    <hyperlink ref="P1553" r:id="rId452" display="http://var.astro.cz/oejv/issues/oejv0074.pdf" xr:uid="{00000000-0004-0000-0300-0000C3010000}"/>
    <hyperlink ref="P895" r:id="rId453" display="http://www.bav-astro.de/sfs/BAVM_link.php?BAVMnr=172" xr:uid="{00000000-0004-0000-0300-0000C4010000}"/>
    <hyperlink ref="P896" r:id="rId454" display="http://www.bav-astro.de/sfs/BAVM_link.php?BAVMnr=172" xr:uid="{00000000-0004-0000-0300-0000C5010000}"/>
    <hyperlink ref="P1554" r:id="rId455" display="http://www.bav-astro.de/sfs/BAVM_link.php?BAVMnr=171" xr:uid="{00000000-0004-0000-0300-0000C6010000}"/>
    <hyperlink ref="P897" r:id="rId456" display="http://www.bav-astro.de/sfs/BAVM_link.php?BAVMnr=174" xr:uid="{00000000-0004-0000-0300-0000C7010000}"/>
    <hyperlink ref="P1555" r:id="rId457" display="http://var.astro.cz/oejv/issues/oejv0074.pdf" xr:uid="{00000000-0004-0000-0300-0000C8010000}"/>
    <hyperlink ref="P1556" r:id="rId458" display="http://var.astro.cz/oejv/issues/oejv0074.pdf" xr:uid="{00000000-0004-0000-0300-0000C9010000}"/>
    <hyperlink ref="P1557" r:id="rId459" display="http://var.astro.cz/oejv/issues/oejv0074.pdf" xr:uid="{00000000-0004-0000-0300-0000CA010000}"/>
    <hyperlink ref="P1558" r:id="rId460" display="http://var.astro.cz/oejv/issues/oejv0074.pdf" xr:uid="{00000000-0004-0000-0300-0000CB010000}"/>
    <hyperlink ref="P1559" r:id="rId461" display="http://var.astro.cz/oejv/issues/oejv0074.pdf" xr:uid="{00000000-0004-0000-0300-0000CC010000}"/>
    <hyperlink ref="P1560" r:id="rId462" display="http://var.astro.cz/oejv/issues/oejv0074.pdf" xr:uid="{00000000-0004-0000-0300-0000CD010000}"/>
    <hyperlink ref="P1561" r:id="rId463" display="http://var.astro.cz/oejv/issues/oejv0074.pdf" xr:uid="{00000000-0004-0000-0300-0000CE010000}"/>
    <hyperlink ref="P1562" r:id="rId464" display="http://var.astro.cz/oejv/issues/oejv0074.pdf" xr:uid="{00000000-0004-0000-0300-0000CF010000}"/>
    <hyperlink ref="P1563" r:id="rId465" display="http://var.astro.cz/oejv/issues/oejv0074.pdf" xr:uid="{00000000-0004-0000-0300-0000D0010000}"/>
    <hyperlink ref="P1565" r:id="rId466" display="http://www.konkoly.hu/cgi-bin/IBVS?5694" xr:uid="{00000000-0004-0000-0300-0000D1010000}"/>
    <hyperlink ref="P1566" r:id="rId467" display="http://www.konkoly.hu/cgi-bin/IBVS?5694" xr:uid="{00000000-0004-0000-0300-0000D2010000}"/>
    <hyperlink ref="P1569" r:id="rId468" display="http://www.konkoly.hu/cgi-bin/IBVS?5694" xr:uid="{00000000-0004-0000-0300-0000D3010000}"/>
    <hyperlink ref="P1572" r:id="rId469" display="http://www.konkoly.hu/cgi-bin/IBVS?5694" xr:uid="{00000000-0004-0000-0300-0000D4010000}"/>
    <hyperlink ref="P1573" r:id="rId470" display="http://var.astro.cz/oejv/issues/oejv0094.pdf" xr:uid="{00000000-0004-0000-0300-0000D5010000}"/>
    <hyperlink ref="P1574" r:id="rId471" display="http://var.astro.cz/oejv/issues/oejv0094.pdf" xr:uid="{00000000-0004-0000-0300-0000D6010000}"/>
    <hyperlink ref="P1575" r:id="rId472" display="http://www.konkoly.hu/cgi-bin/IBVS?5694" xr:uid="{00000000-0004-0000-0300-0000D7010000}"/>
    <hyperlink ref="P1579" r:id="rId473" display="http://var.astro.cz/oejv/issues/oejv0094.pdf" xr:uid="{00000000-0004-0000-0300-0000D8010000}"/>
    <hyperlink ref="P1580" r:id="rId474" display="http://var.astro.cz/oejv/issues/oejv0094.pdf" xr:uid="{00000000-0004-0000-0300-0000D9010000}"/>
    <hyperlink ref="P1581" r:id="rId475" display="http://var.astro.cz/oejv/issues/oejv0094.pdf" xr:uid="{00000000-0004-0000-0300-0000DA010000}"/>
    <hyperlink ref="P1582" r:id="rId476" display="http://www.bav-astro.de/sfs/BAVM_link.php?BAVMnr=186" xr:uid="{00000000-0004-0000-0300-0000DB010000}"/>
    <hyperlink ref="P1583" r:id="rId477" display="http://www.bav-astro.de/sfs/BAVM_link.php?BAVMnr=186" xr:uid="{00000000-0004-0000-0300-0000DC010000}"/>
    <hyperlink ref="P1584" r:id="rId478" display="http://www.aavso.org/sites/default/files/jaavso/v36n2/171.pdf" xr:uid="{00000000-0004-0000-0300-0000DD010000}"/>
    <hyperlink ref="P1585" r:id="rId479" display="http://www.konkoly.hu/cgi-bin/IBVS?5897" xr:uid="{00000000-0004-0000-0300-0000DE010000}"/>
    <hyperlink ref="P1586" r:id="rId480" display="http://www.konkoly.hu/cgi-bin/IBVS?5897" xr:uid="{00000000-0004-0000-0300-0000DF010000}"/>
    <hyperlink ref="P1587" r:id="rId481" display="http://www.konkoly.hu/cgi-bin/IBVS?5897" xr:uid="{00000000-0004-0000-0300-0000E0010000}"/>
    <hyperlink ref="P1588" r:id="rId482" display="http://www.aavso.org/sites/default/files/jaavso/v36n2/171.pdf" xr:uid="{00000000-0004-0000-0300-0000E1010000}"/>
    <hyperlink ref="P1589" r:id="rId483" display="http://www.aavso.org/sites/default/files/jaavso/v36n2/186.pdf" xr:uid="{00000000-0004-0000-0300-0000E2010000}"/>
    <hyperlink ref="P1590" r:id="rId484" display="http://www.konkoly.hu/cgi-bin/IBVS?5898" xr:uid="{00000000-0004-0000-0300-0000E3010000}"/>
    <hyperlink ref="P1591" r:id="rId485" display="http://www.aavso.org/sites/default/files/jaavso/v36n2/186.pdf" xr:uid="{00000000-0004-0000-0300-0000E4010000}"/>
    <hyperlink ref="P1592" r:id="rId486" display="http://www.aavso.org/sites/default/files/jaavso/v36n2/186.pdf" xr:uid="{00000000-0004-0000-0300-0000E5010000}"/>
    <hyperlink ref="P1593" r:id="rId487" display="http://www.aavso.org/sites/default/files/jaavso/v37n1/44.pdf" xr:uid="{00000000-0004-0000-0300-0000E6010000}"/>
    <hyperlink ref="P1594" r:id="rId488" display="http://www.konkoly.hu/cgi-bin/IBVS?5898" xr:uid="{00000000-0004-0000-0300-0000E7010000}"/>
    <hyperlink ref="P1595" r:id="rId489" display="http://www.bav-astro.de/sfs/BAVM_link.php?BAVMnr=203" xr:uid="{00000000-0004-0000-0300-0000E8010000}"/>
    <hyperlink ref="P1596" r:id="rId490" display="http://www.bav-astro.de/sfs/BAVM_link.php?BAVMnr=203" xr:uid="{00000000-0004-0000-0300-0000E9010000}"/>
    <hyperlink ref="P1597" r:id="rId491" display="http://www.bav-astro.de/sfs/BAVM_link.php?BAVMnr=209" xr:uid="{00000000-0004-0000-0300-0000EA010000}"/>
    <hyperlink ref="P1599" r:id="rId492" display="http://var.astro.cz/oejv/issues/oejv0137.pdf" xr:uid="{00000000-0004-0000-0300-0000EB010000}"/>
    <hyperlink ref="P1600" r:id="rId493" display="http://var.astro.cz/oejv/issues/oejv0137.pdf" xr:uid="{00000000-0004-0000-0300-0000EC010000}"/>
    <hyperlink ref="P1602" r:id="rId494" display="http://www.bav-astro.de/sfs/BAVM_link.php?BAVMnr=214" xr:uid="{00000000-0004-0000-0300-0000ED010000}"/>
    <hyperlink ref="P1604" r:id="rId495" display="http://www.konkoly.hu/cgi-bin/IBVS?5980" xr:uid="{00000000-0004-0000-0300-0000EE010000}"/>
    <hyperlink ref="P1605" r:id="rId496" display="http://www.konkoly.hu/cgi-bin/IBVS?5980" xr:uid="{00000000-0004-0000-0300-0000EF010000}"/>
    <hyperlink ref="P1606" r:id="rId497" display="http://var.astro.cz/oejv/issues/oejv0137.pdf" xr:uid="{00000000-0004-0000-0300-0000F0010000}"/>
    <hyperlink ref="P1609" r:id="rId498" display="http://www.konkoly.hu/cgi-bin/IBVS?5980" xr:uid="{00000000-0004-0000-0300-0000F1010000}"/>
    <hyperlink ref="P1610" r:id="rId499" display="http://www.konkoly.hu/cgi-bin/IBVS?5980" xr:uid="{00000000-0004-0000-0300-0000F2010000}"/>
    <hyperlink ref="P1612" r:id="rId500" display="http://www.bav-astro.de/sfs/BAVM_link.php?BAVMnr=215" xr:uid="{00000000-0004-0000-0300-0000F3010000}"/>
    <hyperlink ref="P1613" r:id="rId501" display="http://www.bav-astro.de/sfs/BAVM_link.php?BAVMnr=220" xr:uid="{00000000-0004-0000-0300-0000F4010000}"/>
    <hyperlink ref="P1614" r:id="rId502" display="http://vsolj.cetus-net.org/vsoljno53.pdf" xr:uid="{00000000-0004-0000-0300-0000F5010000}"/>
    <hyperlink ref="P1615" r:id="rId503" display="http://www.konkoly.hu/cgi-bin/IBVS?6044" xr:uid="{00000000-0004-0000-0300-0000F6010000}"/>
    <hyperlink ref="P1617" r:id="rId504" display="http://vsolj.cetus-net.org/vsoljno55.pdf" xr:uid="{00000000-0004-0000-0300-0000F7010000}"/>
    <hyperlink ref="P1618" r:id="rId505" display="http://www.konkoly.hu/cgi-bin/IBVS?6044" xr:uid="{00000000-0004-0000-0300-0000F8010000}"/>
    <hyperlink ref="P1619" r:id="rId506" display="http://www.konkoly.hu/cgi-bin/IBVS?6044" xr:uid="{00000000-0004-0000-0300-0000F9010000}"/>
    <hyperlink ref="P1620" r:id="rId507" display="http://www.bav-astro.de/sfs/BAVM_link.php?BAVMnr=231" xr:uid="{00000000-0004-0000-0300-0000FA010000}"/>
    <hyperlink ref="P1621" r:id="rId508" display="http://www.konkoly.hu/cgi-bin/IBVS?6044" xr:uid="{00000000-0004-0000-0300-0000FB010000}"/>
    <hyperlink ref="P1623" r:id="rId509" display="http://vsolj.cetus-net.org/vsoljno56.pdf" xr:uid="{00000000-0004-0000-0300-0000FC010000}"/>
    <hyperlink ref="P1624" r:id="rId510" display="http://www.bav-astro.de/sfs/BAVM_link.php?BAVMnr=232" xr:uid="{00000000-0004-0000-0300-0000FD010000}"/>
    <hyperlink ref="P1625" r:id="rId511" display="http://var.astro.cz/oejv/issues/oejv0160.pdf" xr:uid="{00000000-0004-0000-0300-0000FE010000}"/>
    <hyperlink ref="P1626" r:id="rId512" display="http://vsolj.cetus-net.org/vsoljno59.pdf" xr:uid="{00000000-0004-0000-0300-0000FF010000}"/>
    <hyperlink ref="P1627" r:id="rId513" display="http://www.bav-astro.de/sfs/BAVM_link.php?BAVMnr=241" xr:uid="{00000000-0004-0000-0300-00000002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B</vt:lpstr>
      <vt:lpstr>A (2)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2002-08-11T00:19:13Z</dcterms:created>
  <dcterms:modified xsi:type="dcterms:W3CDTF">2024-09-19T05:47:06Z</dcterms:modified>
</cp:coreProperties>
</file>